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\GLOBALMVM\Escritorio\Diplomado en Big Data y Data Science con Python\DiplomadoComfenalco\"/>
    </mc:Choice>
  </mc:AlternateContent>
  <xr:revisionPtr revIDLastSave="0" documentId="13_ncr:1_{A0D385D3-05A1-4CE8-B5E1-223262BC65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2" sheetId="3" r:id="rId1"/>
    <sheet name="Sheet1" sheetId="1" r:id="rId2"/>
  </sheets>
  <definedNames>
    <definedName name="_xlnm._FilterDatabase" localSheetId="1" hidden="1">Sheet1!$I$1:$J$1</definedName>
    <definedName name="_xlcn.WorksheetConnection_Taller.xlsxTabla11" hidden="1">Tabla1[]</definedName>
    <definedName name="_xlcn.WorksheetConnection_Taller.xlsxTabla21" hidden="1">Tabla2[]</definedName>
    <definedName name="_xlcn.WorksheetConnection_Taller.xlsxTabla31" hidden="1">Tabla3[]</definedName>
  </definedNames>
  <calcPr calcId="191029"/>
  <pivotCaches>
    <pivotCache cacheId="28" r:id="rId3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Taller.xlsx!Tabla1"/>
          <x15:modelTable id="Tabla2" name="Tabla2" connection="WorksheetConnection_Taller.xlsx!Tabla2"/>
          <x15:modelTable id="Tabla3" name="Tabla3" connection="WorksheetConnection_Taller.xlsx!Tabla3"/>
        </x15:modelTables>
        <x15:modelRelationships>
          <x15:modelRelationship fromTable="Tabla1" fromColumn="Representante" toTable="Tabla2" toColumn="Representante"/>
          <x15:modelRelationship fromTable="Tabla1" fromColumn="CódigoProducto" toTable="Tabla3" toColumn="Código 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53DDB-684F-4622-AE4C-2923FF2E8D2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445727-E6E5-4969-BBDE-DC400F2B0E00}" name="WorksheetConnection_Taller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Taller.xlsxTabla11"/>
        </x15:connection>
      </ext>
    </extLst>
  </connection>
  <connection id="3" xr16:uid="{15AF2E23-4F81-4BC4-B607-E1D10EBE65CD}" name="WorksheetConnection_Taller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Taller.xlsxTabla21"/>
        </x15:connection>
      </ext>
    </extLst>
  </connection>
  <connection id="4" xr16:uid="{5BFD2D67-52C0-4E40-809E-ECA32D095B9D}" name="WorksheetConnection_Taller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Taller.xlsxTabla31"/>
        </x15:connection>
      </ext>
    </extLst>
  </connection>
</connections>
</file>

<file path=xl/sharedStrings.xml><?xml version="1.0" encoding="utf-8"?>
<sst xmlns="http://schemas.openxmlformats.org/spreadsheetml/2006/main" count="144" uniqueCount="70">
  <si>
    <t>Fecha</t>
  </si>
  <si>
    <t>Representante</t>
  </si>
  <si>
    <t>CódigoProducto</t>
  </si>
  <si>
    <t>Unidades</t>
  </si>
  <si>
    <t>01/01/2014</t>
  </si>
  <si>
    <t>02/01/2014</t>
  </si>
  <si>
    <t>03/01/2014</t>
  </si>
  <si>
    <t>04/01/2014</t>
  </si>
  <si>
    <t>05/01/2014</t>
  </si>
  <si>
    <t>Isabel Crespo</t>
  </si>
  <si>
    <t>Cecilia Manrique</t>
  </si>
  <si>
    <t>Sagrario Silva</t>
  </si>
  <si>
    <t>Teodoro Jurado</t>
  </si>
  <si>
    <t>Maximiliano Ruiz</t>
  </si>
  <si>
    <t>Daniel Piedra</t>
  </si>
  <si>
    <t>Salvador Olivares</t>
  </si>
  <si>
    <t>Raquel Gómez</t>
  </si>
  <si>
    <t>Cristina Fábregas</t>
  </si>
  <si>
    <t>Andrés Mejía</t>
  </si>
  <si>
    <t>Domingo González</t>
  </si>
  <si>
    <t>B00F3J4B5S</t>
  </si>
  <si>
    <t>B01DZJFWNC</t>
  </si>
  <si>
    <t>B016381QZA</t>
  </si>
  <si>
    <t>B00K15Q2B0</t>
  </si>
  <si>
    <t>B00NQGP42Y</t>
  </si>
  <si>
    <t>B01LQV1YHO</t>
  </si>
  <si>
    <t>Este</t>
  </si>
  <si>
    <t>Norte</t>
  </si>
  <si>
    <t>Oeste</t>
  </si>
  <si>
    <t>Sur</t>
  </si>
  <si>
    <t>Agustín Reynoso</t>
  </si>
  <si>
    <t>Alan Ramos</t>
  </si>
  <si>
    <t>Arturo Franco</t>
  </si>
  <si>
    <t>Bárbara Peñalosa</t>
  </si>
  <si>
    <t>Beatriz Troncoso</t>
  </si>
  <si>
    <t>Benjamín Pérez</t>
  </si>
  <si>
    <t>Bernarda Perdomo</t>
  </si>
  <si>
    <t>Bruna Hernández</t>
  </si>
  <si>
    <t>Bruno Puente</t>
  </si>
  <si>
    <t>Camila Fajardo</t>
  </si>
  <si>
    <t>Carla Méndez</t>
  </si>
  <si>
    <t>Carlos Romero</t>
  </si>
  <si>
    <t>Casandra Fernández</t>
  </si>
  <si>
    <t>Región</t>
  </si>
  <si>
    <t>Código Producto</t>
  </si>
  <si>
    <t>Descripción</t>
  </si>
  <si>
    <t>ALCATEL OneTouch</t>
  </si>
  <si>
    <t>Apple iPhone 5S</t>
  </si>
  <si>
    <t>Apple iPhone 6</t>
  </si>
  <si>
    <t>ASUS ZenFone 3</t>
  </si>
  <si>
    <t>BLU Advance 5.0</t>
  </si>
  <si>
    <t>BLU Studio X8</t>
  </si>
  <si>
    <t>B015YCRYZM</t>
  </si>
  <si>
    <t>Huawei Nexus 6P</t>
  </si>
  <si>
    <t>LG Nexus 5X</t>
  </si>
  <si>
    <t>Moto G Play</t>
  </si>
  <si>
    <t>Moto G Plus</t>
  </si>
  <si>
    <t>Samsung Galaxy J7</t>
  </si>
  <si>
    <t>Samsung Galaxy S5</t>
  </si>
  <si>
    <t>sagrario Silva</t>
  </si>
  <si>
    <t>oeste</t>
  </si>
  <si>
    <t>salvador Olivares</t>
  </si>
  <si>
    <t>B00J0O5J4Y</t>
  </si>
  <si>
    <t>B018IZ0SWI</t>
  </si>
  <si>
    <t>B01EYT1URO</t>
  </si>
  <si>
    <t>B016B7INC2</t>
  </si>
  <si>
    <t>B01KBH547A</t>
  </si>
  <si>
    <t>Suma de Unidades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</si>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</sst>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4" borderId="2" xfId="0" applyFill="1" applyBorder="1"/>
    <xf numFmtId="0" fontId="2" fillId="2" borderId="0" xfId="0" applyFont="1" applyFill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3" borderId="6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drés Valderrutén Rodríguez" refreshedDate="45544.910736921294" createdVersion="8" refreshedVersion="8" minRefreshableVersion="3" recordCount="14" xr:uid="{F66937D4-B149-4B8D-A5C9-94D328200E59}">
  <cacheSource type="worksheet">
    <worksheetSource name="Tabla1"/>
  </cacheSource>
  <cacheFields count="6">
    <cacheField name="Fecha" numFmtId="0">
      <sharedItems/>
    </cacheField>
    <cacheField name="Representante" numFmtId="0">
      <sharedItems/>
    </cacheField>
    <cacheField name="Región" numFmtId="0">
      <sharedItems count="4">
        <s v="Este"/>
        <s v="Sur"/>
        <s v="oeste"/>
        <s v="Norte"/>
      </sharedItems>
    </cacheField>
    <cacheField name="CódigoProducto" numFmtId="0">
      <sharedItems/>
    </cacheField>
    <cacheField name="Descripción" numFmtId="0">
      <sharedItems count="9">
        <s v="Apple iPhone 5S"/>
        <s v="BLU Advance 5.0"/>
        <s v="Moto G Plus"/>
        <s v="Samsung Galaxy J7"/>
        <s v="ALCATEL OneTouch"/>
        <s v="Moto G Play"/>
        <s v="Samsung Galaxy S5"/>
        <s v="Apple iPhone 6"/>
        <s v="ASUS ZenFone 3"/>
      </sharedItems>
    </cacheField>
    <cacheField name="Unidades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01/01/2014"/>
    <s v="Isabel Crespo"/>
    <x v="0"/>
    <s v="B00F3J4B5S"/>
    <x v="0"/>
    <n v="4"/>
  </r>
  <r>
    <s v="02/01/2014"/>
    <s v="Cecilia Manrique"/>
    <x v="1"/>
    <s v="B018IZ0SWI"/>
    <x v="1"/>
    <n v="2"/>
  </r>
  <r>
    <s v="02/01/2014"/>
    <s v="Isabel Crespo"/>
    <x v="0"/>
    <s v="B01DZJFWNC"/>
    <x v="2"/>
    <n v="1"/>
  </r>
  <r>
    <s v="02/01/2014"/>
    <s v="Sagrario Silva"/>
    <x v="1"/>
    <s v="B01DZJFWNC"/>
    <x v="2"/>
    <n v="2"/>
  </r>
  <r>
    <s v="02/01/2014"/>
    <s v="Teodoro Jurado"/>
    <x v="2"/>
    <s v="B016381QZA"/>
    <x v="3"/>
    <n v="4"/>
  </r>
  <r>
    <s v="03/01/2014"/>
    <s v="Teodoro Jurado"/>
    <x v="2"/>
    <s v="B00J0O5J4Y"/>
    <x v="4"/>
    <n v="2"/>
  </r>
  <r>
    <s v="03/01/2014"/>
    <s v="Teodoro Jurado"/>
    <x v="2"/>
    <s v="B01KBH547A"/>
    <x v="5"/>
    <n v="3"/>
  </r>
  <r>
    <s v="04/01/2014"/>
    <s v="Maximiliano Ruiz"/>
    <x v="2"/>
    <s v="B00K15Q2B0"/>
    <x v="6"/>
    <n v="15"/>
  </r>
  <r>
    <s v="04/01/2014"/>
    <s v="Daniel Piedra"/>
    <x v="3"/>
    <s v="B00NQGP42Y"/>
    <x v="7"/>
    <n v="2"/>
  </r>
  <r>
    <s v="04/01/2014"/>
    <s v="Salvador Olivares"/>
    <x v="2"/>
    <s v="B00NQGP42Y"/>
    <x v="7"/>
    <n v="2"/>
  </r>
  <r>
    <s v="04/01/2014"/>
    <s v="Raquel Gómez"/>
    <x v="3"/>
    <s v="B01LQV1YHO"/>
    <x v="8"/>
    <n v="2"/>
  </r>
  <r>
    <s v="04/01/2014"/>
    <s v="Cristina Fábregas"/>
    <x v="2"/>
    <s v="B01KBH547A"/>
    <x v="5"/>
    <n v="2"/>
  </r>
  <r>
    <s v="04/01/2014"/>
    <s v="Andrés Mejía"/>
    <x v="2"/>
    <s v="B00F3J4B5S"/>
    <x v="0"/>
    <n v="6"/>
  </r>
  <r>
    <s v="05/01/2014"/>
    <s v="Domingo González"/>
    <x v="1"/>
    <s v="B00J0O5J4Y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B3BB4-485E-4079-B6DE-6406E0B772CC}" name="TablaDinámica6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10">
        <item x="4"/>
        <item x="0"/>
        <item x="7"/>
        <item x="8"/>
        <item x="1"/>
        <item x="5"/>
        <item x="2"/>
        <item x="3"/>
        <item x="6"/>
        <item t="default"/>
      </items>
    </pivotField>
    <pivotField dataField="1" showAll="0"/>
  </pivotFields>
  <rowFields count="2">
    <field x="2"/>
    <field x="4"/>
  </rowFields>
  <rowItems count="18">
    <i>
      <x/>
    </i>
    <i r="1">
      <x v="1"/>
    </i>
    <i r="1">
      <x v="6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5"/>
    </i>
    <i r="1">
      <x v="7"/>
    </i>
    <i r="1">
      <x v="8"/>
    </i>
    <i>
      <x v="3"/>
    </i>
    <i r="1">
      <x/>
    </i>
    <i r="1">
      <x v="4"/>
    </i>
    <i r="1">
      <x v="6"/>
    </i>
    <i t="grand">
      <x/>
    </i>
  </rowItems>
  <colItems count="1">
    <i/>
  </colItems>
  <dataFields count="1">
    <dataField name="Su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FA7851-4FEE-4253-8777-A8041641C292}" name="Tabla1" displayName="Tabla1" ref="A1:F15" totalsRowShown="0" headerRowDxfId="8" headerRowBorderDxfId="7" tableBorderDxfId="6">
  <autoFilter ref="A1:F15" xr:uid="{2AFA7851-4FEE-4253-8777-A8041641C292}"/>
  <tableColumns count="6">
    <tableColumn id="1" xr3:uid="{42C5E84B-3DB7-438C-AC04-8B764BE45D99}" name="Fecha"/>
    <tableColumn id="2" xr3:uid="{7775E6CA-20F4-42F9-8B36-9A62E5E3D84E}" name="Representante"/>
    <tableColumn id="5" xr3:uid="{471E93E5-D123-4250-9137-0D7BCBB296DF}" name="Región" dataDxfId="5">
      <calculatedColumnFormula>+VLOOKUP(Tabla1[[#This Row],[Representante]],Tabla2[],2,FALSE)</calculatedColumnFormula>
    </tableColumn>
    <tableColumn id="3" xr3:uid="{922CFDFC-B92F-450A-BE3F-A7C41CBAFD06}" name="CódigoProducto"/>
    <tableColumn id="6" xr3:uid="{4E4AEF7C-4F30-4513-BDDD-CC6DA192FFB6}" name="Descripción" dataDxfId="4">
      <calculatedColumnFormula>+VLOOKUP(Tabla1[[#This Row],[CódigoProducto]],Tabla3[],2,FALSE)</calculatedColumnFormula>
    </tableColumn>
    <tableColumn id="4" xr3:uid="{4779DE5C-8D19-4EB2-A847-592EDBEE416C}" name="Unidad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84051-F5C9-4B70-8ECF-2B6624F54FDE}" name="Tabla3" displayName="Tabla3" ref="M1:N13" totalsRowShown="0" headerRowDxfId="3">
  <autoFilter ref="M1:N13" xr:uid="{E2884051-F5C9-4B70-8ECF-2B6624F54FDE}"/>
  <tableColumns count="2">
    <tableColumn id="1" xr3:uid="{758C0926-A603-4332-B5ED-0EBFB0C5235A}" name="Código Producto"/>
    <tableColumn id="2" xr3:uid="{7221C3A5-AFF8-4196-95BE-C03BCDA47EBF}" name="Descripció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F13DDE-1EAD-4150-86E5-1DD3F48ACCCD}" name="Tabla2" displayName="Tabla2" ref="I1:J25" totalsRowShown="0" headerRowDxfId="2">
  <autoFilter ref="I1:J25" xr:uid="{A4F13DDE-1EAD-4150-86E5-1DD3F48ACCCD}"/>
  <tableColumns count="2">
    <tableColumn id="1" xr3:uid="{7E9FEEF5-6C2D-43C8-A6EF-A9BA12D2AAF0}" name="Representante" dataDxfId="1"/>
    <tableColumn id="2" xr3:uid="{5F16D053-B1D8-45D2-A0E6-7BC183C83F58}" name="Regió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691D-BF4A-430C-A74D-32DA9388133E}">
  <dimension ref="A3:B21"/>
  <sheetViews>
    <sheetView workbookViewId="0">
      <selection activeCell="A3" sqref="A3"/>
    </sheetView>
  </sheetViews>
  <sheetFormatPr baseColWidth="10" defaultRowHeight="14.4" x14ac:dyDescent="0.3"/>
  <cols>
    <col min="1" max="1" width="21" bestFit="1" customWidth="1"/>
    <col min="2" max="2" width="16.77734375" bestFit="1" customWidth="1"/>
  </cols>
  <sheetData>
    <row r="3" spans="1:2" x14ac:dyDescent="0.3">
      <c r="A3" s="11" t="s">
        <v>68</v>
      </c>
      <c r="B3" t="s">
        <v>67</v>
      </c>
    </row>
    <row r="4" spans="1:2" x14ac:dyDescent="0.3">
      <c r="A4" s="12" t="s">
        <v>26</v>
      </c>
      <c r="B4">
        <v>5</v>
      </c>
    </row>
    <row r="5" spans="1:2" x14ac:dyDescent="0.3">
      <c r="A5" s="13" t="s">
        <v>47</v>
      </c>
      <c r="B5">
        <v>4</v>
      </c>
    </row>
    <row r="6" spans="1:2" x14ac:dyDescent="0.3">
      <c r="A6" s="13" t="s">
        <v>56</v>
      </c>
      <c r="B6">
        <v>1</v>
      </c>
    </row>
    <row r="7" spans="1:2" x14ac:dyDescent="0.3">
      <c r="A7" s="12" t="s">
        <v>27</v>
      </c>
      <c r="B7">
        <v>4</v>
      </c>
    </row>
    <row r="8" spans="1:2" x14ac:dyDescent="0.3">
      <c r="A8" s="13" t="s">
        <v>48</v>
      </c>
      <c r="B8">
        <v>2</v>
      </c>
    </row>
    <row r="9" spans="1:2" x14ac:dyDescent="0.3">
      <c r="A9" s="13" t="s">
        <v>49</v>
      </c>
      <c r="B9">
        <v>2</v>
      </c>
    </row>
    <row r="10" spans="1:2" x14ac:dyDescent="0.3">
      <c r="A10" s="12" t="s">
        <v>60</v>
      </c>
      <c r="B10">
        <v>34</v>
      </c>
    </row>
    <row r="11" spans="1:2" x14ac:dyDescent="0.3">
      <c r="A11" s="13" t="s">
        <v>46</v>
      </c>
      <c r="B11">
        <v>2</v>
      </c>
    </row>
    <row r="12" spans="1:2" x14ac:dyDescent="0.3">
      <c r="A12" s="13" t="s">
        <v>47</v>
      </c>
      <c r="B12">
        <v>6</v>
      </c>
    </row>
    <row r="13" spans="1:2" x14ac:dyDescent="0.3">
      <c r="A13" s="13" t="s">
        <v>48</v>
      </c>
      <c r="B13">
        <v>2</v>
      </c>
    </row>
    <row r="14" spans="1:2" x14ac:dyDescent="0.3">
      <c r="A14" s="13" t="s">
        <v>55</v>
      </c>
      <c r="B14">
        <v>5</v>
      </c>
    </row>
    <row r="15" spans="1:2" x14ac:dyDescent="0.3">
      <c r="A15" s="13" t="s">
        <v>57</v>
      </c>
      <c r="B15">
        <v>4</v>
      </c>
    </row>
    <row r="16" spans="1:2" x14ac:dyDescent="0.3">
      <c r="A16" s="13" t="s">
        <v>58</v>
      </c>
      <c r="B16">
        <v>15</v>
      </c>
    </row>
    <row r="17" spans="1:2" x14ac:dyDescent="0.3">
      <c r="A17" s="12" t="s">
        <v>29</v>
      </c>
      <c r="B17">
        <v>8</v>
      </c>
    </row>
    <row r="18" spans="1:2" x14ac:dyDescent="0.3">
      <c r="A18" s="13" t="s">
        <v>46</v>
      </c>
      <c r="B18">
        <v>4</v>
      </c>
    </row>
    <row r="19" spans="1:2" x14ac:dyDescent="0.3">
      <c r="A19" s="13" t="s">
        <v>50</v>
      </c>
      <c r="B19">
        <v>2</v>
      </c>
    </row>
    <row r="20" spans="1:2" x14ac:dyDescent="0.3">
      <c r="A20" s="13" t="s">
        <v>56</v>
      </c>
      <c r="B20">
        <v>2</v>
      </c>
    </row>
    <row r="21" spans="1:2" x14ac:dyDescent="0.3">
      <c r="A21" s="12" t="s">
        <v>69</v>
      </c>
      <c r="B21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C1" zoomScale="130" zoomScaleNormal="130" workbookViewId="0">
      <selection activeCell="M13" sqref="M1:N13"/>
    </sheetView>
  </sheetViews>
  <sheetFormatPr baseColWidth="10" defaultColWidth="8.88671875" defaultRowHeight="14.4" x14ac:dyDescent="0.3"/>
  <cols>
    <col min="1" max="1" width="10.5546875" bestFit="1" customWidth="1"/>
    <col min="2" max="2" width="16.21875" bestFit="1" customWidth="1"/>
    <col min="3" max="3" width="16.21875" customWidth="1"/>
    <col min="4" max="5" width="16.5546875" customWidth="1"/>
    <col min="6" max="6" width="10.77734375" customWidth="1"/>
    <col min="9" max="9" width="17.6640625" bestFit="1" customWidth="1"/>
    <col min="13" max="13" width="17" customWidth="1"/>
    <col min="14" max="14" width="17" bestFit="1" customWidth="1"/>
  </cols>
  <sheetData>
    <row r="1" spans="1:14" ht="15" thickBot="1" x14ac:dyDescent="0.35">
      <c r="A1" s="2" t="s">
        <v>0</v>
      </c>
      <c r="B1" s="2" t="s">
        <v>1</v>
      </c>
      <c r="C1" s="2" t="s">
        <v>43</v>
      </c>
      <c r="D1" s="2" t="s">
        <v>2</v>
      </c>
      <c r="E1" s="2" t="s">
        <v>45</v>
      </c>
      <c r="F1" s="2" t="s">
        <v>3</v>
      </c>
      <c r="I1" s="4" t="s">
        <v>1</v>
      </c>
      <c r="J1" s="5" t="s">
        <v>43</v>
      </c>
      <c r="M1" s="1" t="s">
        <v>44</v>
      </c>
      <c r="N1" s="1" t="s">
        <v>45</v>
      </c>
    </row>
    <row r="2" spans="1:14" ht="15" thickTop="1" x14ac:dyDescent="0.3">
      <c r="A2" t="s">
        <v>4</v>
      </c>
      <c r="B2" t="s">
        <v>9</v>
      </c>
      <c r="C2" t="str">
        <f>+VLOOKUP(Tabla1[[#This Row],[Representante]],Tabla2[],2,FALSE)</f>
        <v>Este</v>
      </c>
      <c r="D2" t="s">
        <v>20</v>
      </c>
      <c r="E2" t="str">
        <f>+VLOOKUP(Tabla1[[#This Row],[CódigoProducto]],Tabla3[],2,FALSE)</f>
        <v>Apple iPhone 5S</v>
      </c>
      <c r="F2">
        <v>4</v>
      </c>
      <c r="I2" s="6" t="s">
        <v>30</v>
      </c>
      <c r="J2" s="7" t="s">
        <v>26</v>
      </c>
      <c r="M2" t="s">
        <v>62</v>
      </c>
      <c r="N2" t="s">
        <v>46</v>
      </c>
    </row>
    <row r="3" spans="1:14" x14ac:dyDescent="0.3">
      <c r="A3" t="s">
        <v>5</v>
      </c>
      <c r="B3" t="s">
        <v>10</v>
      </c>
      <c r="C3" t="str">
        <f>+VLOOKUP(Tabla1[[#This Row],[Representante]],Tabla2[],2,FALSE)</f>
        <v>Sur</v>
      </c>
      <c r="D3" t="s">
        <v>63</v>
      </c>
      <c r="E3" t="str">
        <f>+VLOOKUP(Tabla1[[#This Row],[CódigoProducto]],Tabla3[],2,FALSE)</f>
        <v>BLU Advance 5.0</v>
      </c>
      <c r="F3">
        <v>2</v>
      </c>
      <c r="I3" s="8" t="s">
        <v>31</v>
      </c>
      <c r="J3" s="3" t="s">
        <v>27</v>
      </c>
      <c r="M3" t="s">
        <v>20</v>
      </c>
      <c r="N3" t="s">
        <v>47</v>
      </c>
    </row>
    <row r="4" spans="1:14" x14ac:dyDescent="0.3">
      <c r="A4" t="s">
        <v>5</v>
      </c>
      <c r="B4" t="s">
        <v>9</v>
      </c>
      <c r="C4" t="str">
        <f>+VLOOKUP(Tabla1[[#This Row],[Representante]],Tabla2[],2,FALSE)</f>
        <v>Este</v>
      </c>
      <c r="D4" t="s">
        <v>21</v>
      </c>
      <c r="E4" t="str">
        <f>+VLOOKUP(Tabla1[[#This Row],[CódigoProducto]],Tabla3[],2,FALSE)</f>
        <v>Moto G Plus</v>
      </c>
      <c r="F4">
        <v>1</v>
      </c>
      <c r="I4" s="9" t="s">
        <v>18</v>
      </c>
      <c r="J4" s="10" t="s">
        <v>28</v>
      </c>
      <c r="M4" t="s">
        <v>24</v>
      </c>
      <c r="N4" t="s">
        <v>48</v>
      </c>
    </row>
    <row r="5" spans="1:14" x14ac:dyDescent="0.3">
      <c r="A5" t="s">
        <v>5</v>
      </c>
      <c r="B5" t="s">
        <v>11</v>
      </c>
      <c r="C5" t="str">
        <f>+VLOOKUP(Tabla1[[#This Row],[Representante]],Tabla2[],2,FALSE)</f>
        <v>Sur</v>
      </c>
      <c r="D5" t="s">
        <v>21</v>
      </c>
      <c r="E5" t="str">
        <f>+VLOOKUP(Tabla1[[#This Row],[CódigoProducto]],Tabla3[],2,FALSE)</f>
        <v>Moto G Plus</v>
      </c>
      <c r="F5">
        <v>2</v>
      </c>
      <c r="I5" s="8" t="s">
        <v>32</v>
      </c>
      <c r="J5" s="3" t="s">
        <v>26</v>
      </c>
      <c r="M5" t="s">
        <v>25</v>
      </c>
      <c r="N5" t="s">
        <v>49</v>
      </c>
    </row>
    <row r="6" spans="1:14" x14ac:dyDescent="0.3">
      <c r="A6" t="s">
        <v>5</v>
      </c>
      <c r="B6" t="s">
        <v>12</v>
      </c>
      <c r="C6" t="str">
        <f>+VLOOKUP(Tabla1[[#This Row],[Representante]],Tabla2[],2,FALSE)</f>
        <v>oeste</v>
      </c>
      <c r="D6" t="s">
        <v>22</v>
      </c>
      <c r="E6" t="str">
        <f>+VLOOKUP(Tabla1[[#This Row],[CódigoProducto]],Tabla3[],2,FALSE)</f>
        <v>Samsung Galaxy J7</v>
      </c>
      <c r="F6">
        <v>4</v>
      </c>
      <c r="I6" s="9" t="s">
        <v>33</v>
      </c>
      <c r="J6" s="10" t="s">
        <v>27</v>
      </c>
      <c r="M6" t="s">
        <v>63</v>
      </c>
      <c r="N6" t="s">
        <v>50</v>
      </c>
    </row>
    <row r="7" spans="1:14" x14ac:dyDescent="0.3">
      <c r="A7" t="s">
        <v>6</v>
      </c>
      <c r="B7" t="s">
        <v>12</v>
      </c>
      <c r="C7" t="str">
        <f>+VLOOKUP(Tabla1[[#This Row],[Representante]],Tabla2[],2,FALSE)</f>
        <v>oeste</v>
      </c>
      <c r="D7" t="s">
        <v>62</v>
      </c>
      <c r="E7" t="str">
        <f>+VLOOKUP(Tabla1[[#This Row],[CódigoProducto]],Tabla3[],2,FALSE)</f>
        <v>ALCATEL OneTouch</v>
      </c>
      <c r="F7">
        <v>2</v>
      </c>
      <c r="I7" s="8" t="s">
        <v>34</v>
      </c>
      <c r="J7" s="3" t="s">
        <v>28</v>
      </c>
      <c r="M7" t="s">
        <v>64</v>
      </c>
      <c r="N7" t="s">
        <v>51</v>
      </c>
    </row>
    <row r="8" spans="1:14" x14ac:dyDescent="0.3">
      <c r="A8" t="s">
        <v>6</v>
      </c>
      <c r="B8" t="s">
        <v>12</v>
      </c>
      <c r="C8" t="str">
        <f>+VLOOKUP(Tabla1[[#This Row],[Representante]],Tabla2[],2,FALSE)</f>
        <v>oeste</v>
      </c>
      <c r="D8" t="s">
        <v>66</v>
      </c>
      <c r="E8" t="str">
        <f>+VLOOKUP(Tabla1[[#This Row],[CódigoProducto]],Tabla3[],2,FALSE)</f>
        <v>Moto G Play</v>
      </c>
      <c r="F8">
        <v>3</v>
      </c>
      <c r="I8" s="9" t="s">
        <v>35</v>
      </c>
      <c r="J8" s="10" t="s">
        <v>28</v>
      </c>
      <c r="M8" t="s">
        <v>52</v>
      </c>
      <c r="N8" t="s">
        <v>53</v>
      </c>
    </row>
    <row r="9" spans="1:14" x14ac:dyDescent="0.3">
      <c r="A9" t="s">
        <v>7</v>
      </c>
      <c r="B9" t="s">
        <v>13</v>
      </c>
      <c r="C9" t="str">
        <f>+VLOOKUP(Tabla1[[#This Row],[Representante]],Tabla2[],2,FALSE)</f>
        <v>oeste</v>
      </c>
      <c r="D9" t="s">
        <v>23</v>
      </c>
      <c r="E9" t="str">
        <f>+VLOOKUP(Tabla1[[#This Row],[CódigoProducto]],Tabla3[],2,FALSE)</f>
        <v>Samsung Galaxy S5</v>
      </c>
      <c r="F9">
        <v>15</v>
      </c>
      <c r="I9" s="8" t="s">
        <v>36</v>
      </c>
      <c r="J9" s="3" t="s">
        <v>27</v>
      </c>
      <c r="M9" t="s">
        <v>65</v>
      </c>
      <c r="N9" t="s">
        <v>54</v>
      </c>
    </row>
    <row r="10" spans="1:14" x14ac:dyDescent="0.3">
      <c r="A10" t="s">
        <v>7</v>
      </c>
      <c r="B10" t="s">
        <v>14</v>
      </c>
      <c r="C10" t="str">
        <f>+VLOOKUP(Tabla1[[#This Row],[Representante]],Tabla2[],2,FALSE)</f>
        <v>Norte</v>
      </c>
      <c r="D10" t="s">
        <v>24</v>
      </c>
      <c r="E10" t="str">
        <f>+VLOOKUP(Tabla1[[#This Row],[CódigoProducto]],Tabla3[],2,FALSE)</f>
        <v>Apple iPhone 6</v>
      </c>
      <c r="F10">
        <v>2</v>
      </c>
      <c r="I10" s="9" t="s">
        <v>37</v>
      </c>
      <c r="J10" s="10" t="s">
        <v>27</v>
      </c>
      <c r="M10" t="s">
        <v>66</v>
      </c>
      <c r="N10" t="s">
        <v>55</v>
      </c>
    </row>
    <row r="11" spans="1:14" x14ac:dyDescent="0.3">
      <c r="A11" t="s">
        <v>7</v>
      </c>
      <c r="B11" t="s">
        <v>15</v>
      </c>
      <c r="C11" t="str">
        <f>+VLOOKUP(Tabla1[[#This Row],[Representante]],Tabla2[],2,FALSE)</f>
        <v>oeste</v>
      </c>
      <c r="D11" t="s">
        <v>24</v>
      </c>
      <c r="E11" t="str">
        <f>+VLOOKUP(Tabla1[[#This Row],[CódigoProducto]],Tabla3[],2,FALSE)</f>
        <v>Apple iPhone 6</v>
      </c>
      <c r="F11">
        <v>2</v>
      </c>
      <c r="I11" s="8" t="s">
        <v>38</v>
      </c>
      <c r="J11" s="3" t="s">
        <v>29</v>
      </c>
      <c r="M11" t="s">
        <v>21</v>
      </c>
      <c r="N11" t="s">
        <v>56</v>
      </c>
    </row>
    <row r="12" spans="1:14" x14ac:dyDescent="0.3">
      <c r="A12" t="s">
        <v>7</v>
      </c>
      <c r="B12" t="s">
        <v>16</v>
      </c>
      <c r="C12" t="str">
        <f>+VLOOKUP(Tabla1[[#This Row],[Representante]],Tabla2[],2,FALSE)</f>
        <v>Norte</v>
      </c>
      <c r="D12" t="s">
        <v>25</v>
      </c>
      <c r="E12" t="str">
        <f>+VLOOKUP(Tabla1[[#This Row],[CódigoProducto]],Tabla3[],2,FALSE)</f>
        <v>ASUS ZenFone 3</v>
      </c>
      <c r="F12">
        <v>2</v>
      </c>
      <c r="I12" s="9" t="s">
        <v>39</v>
      </c>
      <c r="J12" s="10" t="s">
        <v>28</v>
      </c>
      <c r="M12" t="s">
        <v>22</v>
      </c>
      <c r="N12" t="s">
        <v>57</v>
      </c>
    </row>
    <row r="13" spans="1:14" x14ac:dyDescent="0.3">
      <c r="A13" t="s">
        <v>7</v>
      </c>
      <c r="B13" t="s">
        <v>17</v>
      </c>
      <c r="C13" t="str">
        <f>+VLOOKUP(Tabla1[[#This Row],[Representante]],Tabla2[],2,FALSE)</f>
        <v>oeste</v>
      </c>
      <c r="D13" t="s">
        <v>66</v>
      </c>
      <c r="E13" t="str">
        <f>+VLOOKUP(Tabla1[[#This Row],[CódigoProducto]],Tabla3[],2,FALSE)</f>
        <v>Moto G Play</v>
      </c>
      <c r="F13">
        <v>2</v>
      </c>
      <c r="I13" s="8" t="s">
        <v>40</v>
      </c>
      <c r="J13" s="3" t="s">
        <v>27</v>
      </c>
      <c r="M13" t="s">
        <v>23</v>
      </c>
      <c r="N13" t="s">
        <v>58</v>
      </c>
    </row>
    <row r="14" spans="1:14" x14ac:dyDescent="0.3">
      <c r="A14" t="s">
        <v>7</v>
      </c>
      <c r="B14" t="s">
        <v>18</v>
      </c>
      <c r="C14" t="str">
        <f>+VLOOKUP(Tabla1[[#This Row],[Representante]],Tabla2[],2,FALSE)</f>
        <v>Oeste</v>
      </c>
      <c r="D14" t="s">
        <v>20</v>
      </c>
      <c r="E14" t="str">
        <f>+VLOOKUP(Tabla1[[#This Row],[CódigoProducto]],Tabla3[],2,FALSE)</f>
        <v>Apple iPhone 5S</v>
      </c>
      <c r="F14">
        <v>6</v>
      </c>
      <c r="I14" s="9" t="s">
        <v>41</v>
      </c>
      <c r="J14" s="10" t="s">
        <v>27</v>
      </c>
    </row>
    <row r="15" spans="1:14" x14ac:dyDescent="0.3">
      <c r="A15" t="s">
        <v>8</v>
      </c>
      <c r="B15" t="s">
        <v>19</v>
      </c>
      <c r="C15" t="str">
        <f>+VLOOKUP(Tabla1[[#This Row],[Representante]],Tabla2[],2,FALSE)</f>
        <v>Sur</v>
      </c>
      <c r="D15" t="s">
        <v>62</v>
      </c>
      <c r="E15" t="str">
        <f>+VLOOKUP(Tabla1[[#This Row],[CódigoProducto]],Tabla3[],2,FALSE)</f>
        <v>ALCATEL OneTouch</v>
      </c>
      <c r="F15">
        <v>4</v>
      </c>
      <c r="I15" s="8" t="s">
        <v>42</v>
      </c>
      <c r="J15" s="3" t="s">
        <v>27</v>
      </c>
    </row>
    <row r="16" spans="1:14" x14ac:dyDescent="0.3">
      <c r="I16" s="9" t="s">
        <v>9</v>
      </c>
      <c r="J16" s="10" t="s">
        <v>26</v>
      </c>
    </row>
    <row r="17" spans="9:10" x14ac:dyDescent="0.3">
      <c r="I17" s="8" t="s">
        <v>10</v>
      </c>
      <c r="J17" s="3" t="s">
        <v>29</v>
      </c>
    </row>
    <row r="18" spans="9:10" x14ac:dyDescent="0.3">
      <c r="I18" s="9" t="s">
        <v>59</v>
      </c>
      <c r="J18" s="10" t="s">
        <v>29</v>
      </c>
    </row>
    <row r="19" spans="9:10" x14ac:dyDescent="0.3">
      <c r="I19" s="8" t="s">
        <v>12</v>
      </c>
      <c r="J19" s="3" t="s">
        <v>60</v>
      </c>
    </row>
    <row r="20" spans="9:10" x14ac:dyDescent="0.3">
      <c r="I20" s="9" t="s">
        <v>13</v>
      </c>
      <c r="J20" s="10" t="s">
        <v>60</v>
      </c>
    </row>
    <row r="21" spans="9:10" x14ac:dyDescent="0.3">
      <c r="I21" s="8" t="s">
        <v>14</v>
      </c>
      <c r="J21" s="3" t="s">
        <v>27</v>
      </c>
    </row>
    <row r="22" spans="9:10" x14ac:dyDescent="0.3">
      <c r="I22" s="9" t="s">
        <v>61</v>
      </c>
      <c r="J22" s="10" t="s">
        <v>60</v>
      </c>
    </row>
    <row r="23" spans="9:10" x14ac:dyDescent="0.3">
      <c r="I23" s="8" t="s">
        <v>16</v>
      </c>
      <c r="J23" s="3" t="s">
        <v>27</v>
      </c>
    </row>
    <row r="24" spans="9:10" x14ac:dyDescent="0.3">
      <c r="I24" s="9" t="s">
        <v>17</v>
      </c>
      <c r="J24" s="10" t="s">
        <v>60</v>
      </c>
    </row>
    <row r="25" spans="9:10" x14ac:dyDescent="0.3">
      <c r="I25" s="8" t="s">
        <v>19</v>
      </c>
      <c r="J25" s="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 9 5 < / i n t > < / v a l u e > < / i t e m > < i t e m > < k e y > < s t r i n g > R e p r e s e n t a n t e < / s t r i n g > < / k e y > < v a l u e > < i n t > 1 6 4 < / i n t > < / v a l u e > < / i t e m > < i t e m > < k e y > < s t r i n g > R e g i � n < / s t r i n g > < / k e y > < v a l u e > < i n t > 1 0 2 < / i n t > < / v a l u e > < / i t e m > < i t e m > < k e y > < s t r i n g > C � d i g o P r o d u c t o < / s t r i n g > < / k e y > < v a l u e > < i n t > 1 7 8 < / i n t > < / v a l u e > < / i t e m > < i t e m > < k e y > < s t r i n g > D e s c r i p c i � n < / s t r i n g > < / k e y > < v a l u e > < i n t > 1 4 1 < / i n t > < / v a l u e > < / i t e m > < i t e m > < k e y > < s t r i n g > U n i d a d e s < / s t r i n g > < / k e y > < v a l u e > < i n t > 1 2 1 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 R e g i � n < / s t r i n g > < / k e y > < v a l u e > < i n t > 2 < / i n t > < / v a l u e > < / i t e m > < i t e m > < k e y > < s t r i n g > C � d i g o P r o d u c t o 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 U n i d a d e s 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 C o l u m n s \ R e p r e s e n t a n t e < / K e y > < / D i a g r a m O b j e c t K e y > < D i a g r a m O b j e c t K e y > < K e y > C o l u m n s \ R e g i � n < / K e y > < / D i a g r a m O b j e c t K e y > < D i a g r a m O b j e c t K e y > < K e y > C o l u m n s \ C � d i g o P r o d u c t o < / K e y > < / D i a g r a m O b j e c t K e y > < D i a g r a m O b j e c t K e y > < K e y > C o l u m n s \ D e s c r i p c i � n < / K e y > < / D i a g r a m O b j e c t K e y > < D i a g r a m O b j e c t K e y > < K e y > C o l u m n s \ U n i d a d e s 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 C o l u m n s \ R e p r e s e n t a n t e < / K e y > < / D i a g r a m O b j e c t K e y > < D i a g r a m O b j e c t K e y > < K e y > C o l u m n s \ R e g i � n 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 P r o d u c t o < / K e y > < / D i a g r a m O b j e c t K e y > < D i a g r a m O b j e c t K e y > < K e y > C o l u m n s \ D e s c r i p c i � n 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 D y n a m i c   T a g s \ T a b l e s \ & l t ; T a b l e s \ T a b l a 2 & g t ; < / K e y > < / D i a g r a m O b j e c t K e y > < D i a g r a m O b j e c t K e y > < K e y > D y n a m i c   T a g s \ T a b l e s \ & l t ; T a b l e s \ T a b l a 3 & g t ; 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 T a b l e s \ T a b l a 1 \ C o l u m n s \ R e p r e s e n t a n t e < / K e y > < / D i a g r a m O b j e c t K e y > < D i a g r a m O b j e c t K e y > < K e y > T a b l e s \ T a b l a 1 \ C o l u m n s \ R e g i � n < / K e y > < / D i a g r a m O b j e c t K e y > < D i a g r a m O b j e c t K e y > < K e y > T a b l e s \ T a b l a 1 \ C o l u m n s \ C � d i g o P r o d u c t o < / K e y > < / D i a g r a m O b j e c t K e y > < D i a g r a m O b j e c t K e y > < K e y > T a b l e s \ T a b l a 1 \ C o l u m n s \ D e s c r i p c i � n < / K e y > < / D i a g r a m O b j e c t K e y > < D i a g r a m O b j e c t K e y > < K e y > T a b l e s \ T a b l a 1 \ C o l u m n s \ U n i d a d e s < / K e y > < / D i a g r a m O b j e c t K e y > < D i a g r a m O b j e c t K e y > < K e y > T a b l e s \ T a b l a 2 < / K e y > < / D i a g r a m O b j e c t K e y > < D i a g r a m O b j e c t K e y > < K e y > T a b l e s \ T a b l a 2 \ C o l u m n s \ R e p r e s e n t a n t e < / K e y > < / D i a g r a m O b j e c t K e y > < D i a g r a m O b j e c t K e y > < K e y > T a b l e s \ T a b l a 2 \ C o l u m n s \ R e g i � n < / K e y > < / D i a g r a m O b j e c t K e y > < D i a g r a m O b j e c t K e y > < K e y > T a b l e s \ T a b l a 3 < / K e y > < / D i a g r a m O b j e c t K e y > < D i a g r a m O b j e c t K e y > < K e y > T a b l e s \ T a b l a 3 \ C o l u m n s \ C � d i g o   P r o d u c t o < / K e y > < / D i a g r a m O b j e c t K e y > < D i a g r a m O b j e c t K e y > < K e y > T a b l e s \ T a b l a 3 \ C o l u m n s \ D e s c r i p c i � n < / K e y > < / D i a g r a m O b j e c t K e y > < D i a g r a m O b j e c t K e y > < K e y > R e l a t i o n s h i p s \ & l t ; T a b l e s \ T a b l a 1 \ C o l u m n s \ R e p r e s e n t a n t e & g t ; - & l t ; T a b l e s \ T a b l a 2 \ C o l u m n s \ R e p r e s e n t a n t e & g t ; < / K e y > < / D i a g r a m O b j e c t K e y > < D i a g r a m O b j e c t K e y > < K e y > R e l a t i o n s h i p s \ & l t ; T a b l e s \ T a b l a 1 \ C o l u m n s \ R e p r e s e n t a n t e & g t ; - & l t ; T a b l e s \ T a b l a 2 \ C o l u m n s \ R e p r e s e n t a n t e & g t ; \ F K < / K e y > < / D i a g r a m O b j e c t K e y > < D i a g r a m O b j e c t K e y > < K e y > R e l a t i o n s h i p s \ & l t ; T a b l e s \ T a b l a 1 \ C o l u m n s \ R e p r e s e n t a n t e & g t ; - & l t ; T a b l e s \ T a b l a 2 \ C o l u m n s \ R e p r e s e n t a n t e & g t ; \ P K < / K e y > < / D i a g r a m O b j e c t K e y > < D i a g r a m O b j e c t K e y > < K e y > R e l a t i o n s h i p s \ & l t ; T a b l e s \ T a b l a 1 \ C o l u m n s \ R e p r e s e n t a n t e & g t ; - & l t ; T a b l e s \ T a b l a 2 \ C o l u m n s \ R e p r e s e n t a n t e & g t ; \ C r o s s F i l t e r < / K e y > < / D i a g r a m O b j e c t K e y > < D i a g r a m O b j e c t K e y > < K e y > R e l a t i o n s h i p s \ & l t ; T a b l e s \ T a b l a 1 \ C o l u m n s \ C � d i g o P r o d u c t o & g t ; - & l t ; T a b l e s \ T a b l a 3 \ C o l u m n s \ C � d i g o   P r o d u c t o & g t ; < / K e y > < / D i a g r a m O b j e c t K e y > < D i a g r a m O b j e c t K e y > < K e y > R e l a t i o n s h i p s \ & l t ; T a b l e s \ T a b l a 1 \ C o l u m n s \ C � d i g o P r o d u c t o & g t ; - & l t ; T a b l e s \ T a b l a 3 \ C o l u m n s \ C � d i g o   P r o d u c t o & g t ; \ F K < / K e y > < / D i a g r a m O b j e c t K e y > < D i a g r a m O b j e c t K e y > < K e y > R e l a t i o n s h i p s \ & l t ; T a b l e s \ T a b l a 1 \ C o l u m n s \ C � d i g o P r o d u c t o & g t ; - & l t ; T a b l e s \ T a b l a 3 \ C o l u m n s \ C � d i g o   P r o d u c t o & g t ; \ P K < / K e y > < / D i a g r a m O b j e c t K e y > < D i a g r a m O b j e c t K e y > < K e y > R e l a t i o n s h i p s \ & l t ; T a b l e s \ T a b l a 1 \ C o l u m n s \ C � d i g o P r o d u c t o & g t ; - & l t ; T a b l e s \ T a b l a 3 \ C o l u m n s \ C � d i g o   P r o d u c t o & g t ; \ C r o s s F i l t e r < / K e y > < / D i a g r a m O b j e c t K e y > < / A l l K e y s > < S e l e c t e d K e y s > < D i a g r a m O b j e c t K e y > < K e y > T a b l e s \ T a b l a 3 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 2 6 9 . 8 0 7 6 2 1 1 3 5 3 3 1 6 < / L e f t > < T a b I n d e x > 2 < / T a b I n d e x > < T o p > 2 4 2 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 R e l a t i o n s h i p s \ & l t ; T a b l e s \ T a b l a 1 \ C o l u m n s \ R e p r e s e n t a n t e & g t ; - & l t ; T a b l e s \ T a b l a 2 \ C o l u m n s \ R e p r e s e n t a n t e & g t ; < / K e y > < / a : K e y > < a : V a l u e   i : t y p e = " D i a g r a m D i s p l a y L i n k V i e w S t a t e " > < A u t o m a t i o n P r o p e r t y H e l p e r T e x t > E x t r e m o   1 :   ( 2 1 6 , 6 5 ) .   E x t r e m o   2 :   ( 3 1 3 . 9 0 3 8 1 0 5 6 7 6 6 6 , 6 5 ) 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 R e l a t i o n s h i p s \ & l t ; T a b l e s \ T a b l a 1 \ C o l u m n s \ R e p r e s e n t a n t e & g t ; - & l t ; T a b l e s \ T a b l a 2 \ C o l u m n s \ R e p r e s e n t a n t e & g t ; \ F K 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 R e l a t i o n s h i p s \ & l t ; T a b l e s \ T a b l a 1 \ C o l u m n s \ R e p r e s e n t a n t e & g t ; - & l t ; T a b l e s \ T a b l a 2 \ C o l u m n s \ R e p r e s e n t a n t e & g t ; \ P K 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 R e l a t i o n s h i p s \ & l t ; T a b l e s \ T a b l a 1 \ C o l u m n s \ R e p r e s e n t a n t e & g t ; - & l t ; T a b l e s \ T a b l a 2 \ C o l u m n s \ R e p r e s e n t a n t e & g t ; \ C r o s s F i l t e r 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 R e l a t i o n s h i p s \ & l t ; T a b l e s \ T a b l a 1 \ C o l u m n s \ C � d i g o P r o d u c t o & g t ; - & l t ; T a b l e s \ T a b l a 3 \ C o l u m n s \ C � d i g o   P r o d u c t o & g t ; < / K e y > < / a : K e y > < a : V a l u e   i : t y p e = " D i a g r a m D i s p l a y L i n k V i e w S t a t e " > < A u t o m a t i o n P r o p e r t y H e l p e r T e x t > E x t r e m o   1 :   ( 2 1 6 , 8 5 ) .   E x t r e m o   2 :   ( 2 5 3 . 8 0 7 6 2 1 1 3 5 3 3 2 , 3 1 7 ) 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 2 3 2 . 9 0 3 8 1 0 5 0 0 0 0 0 0 2 < / b : _ x > < b : _ y > 8 5 < / b : _ y > < / b : P o i n t > < b : P o i n t > < b : _ x > 2 3 4 . 9 0 3 8 1 0 5 0 0 0 0 0 0 2 < / b : _ x > < b : _ y > 8 7 < / b : _ y > < / b : P o i n t > < b : P o i n t > < b : _ x > 2 3 4 . 9 0 3 8 1 0 5 0 0 0 0 0 0 2 < / b : _ x > < b : _ y > 3 1 5 < / b : _ y > < / b : P o i n t > < b : P o i n t > < b : _ x > 2 3 6 . 9 0 3 8 1 0 5 0 0 0 0 0 0 2 < / b : _ x > < b : _ y > 3 1 7 < / b : _ y > < / b : P o i n t > < b : P o i n t > < b : _ x > 2 5 3 . 8 0 7 6 2 1 1 3 5 3 3 1 6 < / b : _ x > < b : _ y > 3 1 7 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 R e l a t i o n s h i p s \ & l t ; T a b l e s \ T a b l a 1 \ C o l u m n s \ C � d i g o P r o d u c t o & g t ; - & l t ; T a b l e s \ T a b l a 3 \ C o l u m n s \ C � d i g o  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 R e l a t i o n s h i p s \ & l t ; T a b l e s \ T a b l a 1 \ C o l u m n s \ C � d i g o P r o d u c t o & g t ; - & l t ; T a b l e s \ T a b l a 3 \ C o l u m n s \ C � d i g o  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 2 5 3 . 8 0 7 6 2 1 1 3 5 3 3 1 6 < / b : _ x > < b : _ y > 3 0 9 < / b : _ y > < / L a b e l L o c a t i o n > < L o c a t i o n   x m l n s : b = " h t t p : / / s c h e m a s . d a t a c o n t r a c t . o r g / 2 0 0 4 / 0 7 / S y s t e m . W i n d o w s " > < b : _ x > 2 6 9 . 8 0 7 6 2 1 1 3 5 3 3 1 6 < / b : _ x > < b : _ y > 3 1 7 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 R e l a t i o n s h i p s \ & l t ; T a b l e s \ T a b l a 1 \ C o l u m n s \ C � d i g o P r o d u c t o & g t ; - & l t ; T a b l e s \ T a b l a 3 \ C o l u m n s \ C � d i g o  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 2 3 2 . 9 0 3 8 1 0 5 0 0 0 0 0 0 2 < / b : _ x > < b : _ y > 8 5 < / b : _ y > < / b : P o i n t > < b : P o i n t > < b : _ x > 2 3 4 . 9 0 3 8 1 0 5 0 0 0 0 0 0 2 < / b : _ x > < b : _ y > 8 7 < / b : _ y > < / b : P o i n t > < b : P o i n t > < b : _ x > 2 3 4 . 9 0 3 8 1 0 5 0 0 0 0 0 0 2 < / b : _ x > < b : _ y > 3 1 5 < / b : _ y > < / b : P o i n t > < b : P o i n t > < b : _ x > 2 3 6 . 9 0 3 8 1 0 5 0 0 0 0 0 0 2 < / b : _ x > < b : _ y > 3 1 7 < / b : _ y > < / b : P o i n t > < b : P o i n t > < b : _ x > 2 5 3 . 8 0 7 6 2 1 1 3 5 3 3 1 6 < / b : _ x > < b : _ y > 3 1 7 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 2 0 2 4 - 0 9 - 1 0 T 1 9 : 5 8 : 2 6 . 6 2 6 7 1 9 9 - 0 5 : 0 0 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 1 6 4 < / i n t > < / v a l u e > < / i t e m > < i t e m > < k e y > < s t r i n g > R e g i � n < / s t r i n g > < / k e y > < v a l u e > < i n t > 1 0 2 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 R e g i � n 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 P r o d u c t o < / s t r i n g > < / k e y > < v a l u e > < i n t > 1 8 3 < / i n t > < / v a l u e > < / i t e m > < i t e m > < k e y > < s t r i n g > D e s c r i p c i � n < / s t r i n g > < / k e y > < v a l u e > < i n t > 1 4 1 < / i n t > < / v a l u e > < / i t e m > < / C o l u m n W i d t h s > < C o l u m n D i s p l a y I n d e x > < i t e m > < k e y > < s t r i n g > C � d i g o   P r o d u c t o < / s t r i n g > < / k e y > < v a l u e > < i n t > 0 < / i n t > < / v a l u e > < / i t e m > < i t e m > < k e y > < s t r i n g > D e s c r i p c i � n 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Props1.xml><?xml version="1.0" encoding="utf-8"?>
<ds:datastoreItem xmlns:ds="http://schemas.openxmlformats.org/officeDocument/2006/customXml" ds:itemID="{CB57B212-2E44-466A-B67A-730505132A5C}">
  <ds:schemaRefs/>
</ds:datastoreItem>
</file>

<file path=customXml/itemProps10.xml><?xml version="1.0" encoding="utf-8"?>
<ds:datastoreItem xmlns:ds="http://schemas.openxmlformats.org/officeDocument/2006/customXml" ds:itemID="{45C5CE5B-2537-4BA3-9B02-698DAB24E7FC}">
  <ds:schemaRefs/>
</ds:datastoreItem>
</file>

<file path=customXml/itemProps11.xml><?xml version="1.0" encoding="utf-8"?>
<ds:datastoreItem xmlns:ds="http://schemas.openxmlformats.org/officeDocument/2006/customXml" ds:itemID="{4FEC058D-A7D1-485E-9223-1A94A0A71AB1}">
  <ds:schemaRefs/>
</ds:datastoreItem>
</file>

<file path=customXml/itemProps12.xml><?xml version="1.0" encoding="utf-8"?>
<ds:datastoreItem xmlns:ds="http://schemas.openxmlformats.org/officeDocument/2006/customXml" ds:itemID="{7CBABC07-A03D-4BFE-803D-718324416D34}">
  <ds:schemaRefs/>
</ds:datastoreItem>
</file>

<file path=customXml/itemProps13.xml><?xml version="1.0" encoding="utf-8"?>
<ds:datastoreItem xmlns:ds="http://schemas.openxmlformats.org/officeDocument/2006/customXml" ds:itemID="{A0F90DFD-B48B-4C7C-AD09-A2CA83A18772}">
  <ds:schemaRefs/>
</ds:datastoreItem>
</file>

<file path=customXml/itemProps14.xml><?xml version="1.0" encoding="utf-8"?>
<ds:datastoreItem xmlns:ds="http://schemas.openxmlformats.org/officeDocument/2006/customXml" ds:itemID="{347926DA-80BA-49AC-B954-B93FB06A5DC9}">
  <ds:schemaRefs/>
</ds:datastoreItem>
</file>

<file path=customXml/itemProps15.xml><?xml version="1.0" encoding="utf-8"?>
<ds:datastoreItem xmlns:ds="http://schemas.openxmlformats.org/officeDocument/2006/customXml" ds:itemID="{00ABDDDD-B68E-4E4B-B8C4-552BAD4486D5}">
  <ds:schemaRefs/>
</ds:datastoreItem>
</file>

<file path=customXml/itemProps16.xml><?xml version="1.0" encoding="utf-8"?>
<ds:datastoreItem xmlns:ds="http://schemas.openxmlformats.org/officeDocument/2006/customXml" ds:itemID="{1B9914A8-A9E4-4F7E-9C20-931E0DC117B3}">
  <ds:schemaRefs/>
</ds:datastoreItem>
</file>

<file path=customXml/itemProps17.xml><?xml version="1.0" encoding="utf-8"?>
<ds:datastoreItem xmlns:ds="http://schemas.openxmlformats.org/officeDocument/2006/customXml" ds:itemID="{06956A61-A3F0-4BD7-9ABB-CDCE4A9BF20D}">
  <ds:schemaRefs/>
</ds:datastoreItem>
</file>

<file path=customXml/itemProps18.xml><?xml version="1.0" encoding="utf-8"?>
<ds:datastoreItem xmlns:ds="http://schemas.openxmlformats.org/officeDocument/2006/customXml" ds:itemID="{8D4FA04F-B6F1-4E29-8C88-E87D5DD96A00}">
  <ds:schemaRefs/>
</ds:datastoreItem>
</file>

<file path=customXml/itemProps2.xml><?xml version="1.0" encoding="utf-8"?>
<ds:datastoreItem xmlns:ds="http://schemas.openxmlformats.org/officeDocument/2006/customXml" ds:itemID="{7EBB3296-06B0-4B3B-A17D-BDA8463D7DFA}">
  <ds:schemaRefs/>
</ds:datastoreItem>
</file>

<file path=customXml/itemProps3.xml><?xml version="1.0" encoding="utf-8"?>
<ds:datastoreItem xmlns:ds="http://schemas.openxmlformats.org/officeDocument/2006/customXml" ds:itemID="{C8BEFDA7-33B7-4B4F-A48A-E285581AB73D}">
  <ds:schemaRefs/>
</ds:datastoreItem>
</file>

<file path=customXml/itemProps4.xml><?xml version="1.0" encoding="utf-8"?>
<ds:datastoreItem xmlns:ds="http://schemas.openxmlformats.org/officeDocument/2006/customXml" ds:itemID="{A9F3F328-C4E4-4FDB-B403-43ADC1D58196}">
  <ds:schemaRefs/>
</ds:datastoreItem>
</file>

<file path=customXml/itemProps5.xml><?xml version="1.0" encoding="utf-8"?>
<ds:datastoreItem xmlns:ds="http://schemas.openxmlformats.org/officeDocument/2006/customXml" ds:itemID="{24874834-5103-4A49-9173-22E508DCCDAB}">
  <ds:schemaRefs/>
</ds:datastoreItem>
</file>

<file path=customXml/itemProps6.xml><?xml version="1.0" encoding="utf-8"?>
<ds:datastoreItem xmlns:ds="http://schemas.openxmlformats.org/officeDocument/2006/customXml" ds:itemID="{E65647BC-AE0E-4B9E-9D06-694795B17F85}">
  <ds:schemaRefs/>
</ds:datastoreItem>
</file>

<file path=customXml/itemProps7.xml><?xml version="1.0" encoding="utf-8"?>
<ds:datastoreItem xmlns:ds="http://schemas.openxmlformats.org/officeDocument/2006/customXml" ds:itemID="{8D40370F-E473-48C1-8B8B-C486BBD27ECA}">
  <ds:schemaRefs/>
</ds:datastoreItem>
</file>

<file path=customXml/itemProps8.xml><?xml version="1.0" encoding="utf-8"?>
<ds:datastoreItem xmlns:ds="http://schemas.openxmlformats.org/officeDocument/2006/customXml" ds:itemID="{144CC37D-B888-46F0-A6EC-ADC027FA2778}">
  <ds:schemaRefs/>
</ds:datastoreItem>
</file>

<file path=customXml/itemProps9.xml><?xml version="1.0" encoding="utf-8"?>
<ds:datastoreItem xmlns:ds="http://schemas.openxmlformats.org/officeDocument/2006/customXml" ds:itemID="{6EEE9F0F-380A-4607-95D9-07F135B927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Andrés Valderrutén Rodríguez</cp:lastModifiedBy>
  <dcterms:created xsi:type="dcterms:W3CDTF">2024-09-10T01:46:09Z</dcterms:created>
  <dcterms:modified xsi:type="dcterms:W3CDTF">2024-09-11T00:58:26Z</dcterms:modified>
</cp:coreProperties>
</file>