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owa-my.sharepoint.com/personal/martie_uiowa_edu/Documents/Work/ISRP/Project3/Wristband/WristBandProject/Data/"/>
    </mc:Choice>
  </mc:AlternateContent>
  <xr:revisionPtr revIDLastSave="140" documentId="13_ncr:1_{CF4003E5-29E0-624A-886D-8956158E3B5E}" xr6:coauthVersionLast="47" xr6:coauthVersionMax="47" xr10:uidLastSave="{BE3B1C94-5D9B-3040-8A9E-BDE29119C982}"/>
  <bookViews>
    <workbookView xWindow="0" yWindow="740" windowWidth="29400" windowHeight="16900" firstSheet="2" activeTab="4" xr2:uid="{34119DCC-41EF-2944-AE07-4050D1842020}"/>
  </bookViews>
  <sheets>
    <sheet name="Metadata" sheetId="3" r:id="rId1"/>
    <sheet name="PUF (2)" sheetId="9" r:id="rId2"/>
    <sheet name="PUFv3" sheetId="10" r:id="rId3"/>
    <sheet name="Sheet1" sheetId="11" r:id="rId4"/>
    <sheet name="WD" sheetId="2" r:id="rId5"/>
    <sheet name="WDST" sheetId="5" r:id="rId6"/>
    <sheet name="WDROT" sheetId="7" r:id="rId7"/>
  </sheets>
  <externalReferences>
    <externalReference r:id="rId8"/>
    <externalReference r:id="rId9"/>
    <externalReference r:id="rId10"/>
    <externalReference r:id="rId11"/>
    <externalReference r:id="rId12"/>
  </externalReferenc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11" l="1"/>
  <c r="H5" i="11"/>
  <c r="H6" i="11"/>
  <c r="H3" i="11"/>
  <c r="F4" i="11"/>
  <c r="F5" i="11"/>
  <c r="F6" i="11"/>
  <c r="F3" i="11"/>
  <c r="B5" i="11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3" i="2"/>
  <c r="D2" i="9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3" i="2"/>
  <c r="B3" i="9"/>
  <c r="C3" i="9"/>
  <c r="B4" i="9"/>
  <c r="C4" i="9"/>
  <c r="B5" i="9"/>
  <c r="C5" i="9"/>
  <c r="B6" i="9"/>
  <c r="C6" i="9"/>
  <c r="B7" i="9"/>
  <c r="C7" i="9"/>
  <c r="B8" i="9"/>
  <c r="C8" i="9"/>
  <c r="B9" i="9"/>
  <c r="C9" i="9"/>
  <c r="B10" i="9"/>
  <c r="C10" i="9"/>
  <c r="B11" i="9"/>
  <c r="C11" i="9"/>
  <c r="B12" i="9"/>
  <c r="C12" i="9"/>
  <c r="B13" i="9"/>
  <c r="C13" i="9"/>
  <c r="B14" i="9"/>
  <c r="C14" i="9"/>
  <c r="B15" i="9"/>
  <c r="C15" i="9"/>
  <c r="B16" i="9"/>
  <c r="C16" i="9"/>
  <c r="B17" i="9"/>
  <c r="C17" i="9"/>
  <c r="B18" i="9"/>
  <c r="C18" i="9"/>
  <c r="B19" i="9"/>
  <c r="C19" i="9"/>
  <c r="B20" i="9"/>
  <c r="C20" i="9"/>
  <c r="B21" i="9"/>
  <c r="C21" i="9"/>
  <c r="B22" i="9"/>
  <c r="C22" i="9"/>
  <c r="B23" i="9"/>
  <c r="C23" i="9"/>
  <c r="B24" i="9"/>
  <c r="C24" i="9"/>
  <c r="B25" i="9"/>
  <c r="C25" i="9"/>
  <c r="B26" i="9"/>
  <c r="C26" i="9"/>
  <c r="B27" i="9"/>
  <c r="C27" i="9"/>
  <c r="B28" i="9"/>
  <c r="C28" i="9"/>
  <c r="B29" i="9"/>
  <c r="C29" i="9"/>
  <c r="B30" i="9"/>
  <c r="C30" i="9"/>
  <c r="B31" i="9"/>
  <c r="C31" i="9"/>
  <c r="B32" i="9"/>
  <c r="C32" i="9"/>
  <c r="B33" i="9"/>
  <c r="C33" i="9"/>
  <c r="B34" i="9"/>
  <c r="C34" i="9"/>
  <c r="B35" i="9"/>
  <c r="C35" i="9"/>
  <c r="B36" i="9"/>
  <c r="C36" i="9"/>
  <c r="B37" i="9"/>
  <c r="C37" i="9"/>
  <c r="B38" i="9"/>
  <c r="C38" i="9"/>
  <c r="B39" i="9"/>
  <c r="C39" i="9"/>
  <c r="B40" i="9"/>
  <c r="C40" i="9"/>
  <c r="B41" i="9"/>
  <c r="C41" i="9"/>
  <c r="B42" i="9"/>
  <c r="C42" i="9"/>
  <c r="B43" i="9"/>
  <c r="C43" i="9"/>
  <c r="B44" i="9"/>
  <c r="C44" i="9"/>
  <c r="B45" i="9"/>
  <c r="C45" i="9"/>
  <c r="B46" i="9"/>
  <c r="C46" i="9"/>
  <c r="B47" i="9"/>
  <c r="C47" i="9"/>
  <c r="B48" i="9"/>
  <c r="C48" i="9"/>
  <c r="B49" i="9"/>
  <c r="C49" i="9"/>
  <c r="B50" i="9"/>
  <c r="C50" i="9"/>
  <c r="B51" i="9"/>
  <c r="C51" i="9"/>
  <c r="B52" i="9"/>
  <c r="C52" i="9"/>
  <c r="B53" i="9"/>
  <c r="C53" i="9"/>
  <c r="B54" i="9"/>
  <c r="C54" i="9"/>
  <c r="B55" i="9"/>
  <c r="C55" i="9"/>
  <c r="B56" i="9"/>
  <c r="C56" i="9"/>
  <c r="B57" i="9"/>
  <c r="C57" i="9"/>
  <c r="B58" i="9"/>
  <c r="C58" i="9"/>
  <c r="B59" i="9"/>
  <c r="C59" i="9"/>
  <c r="B60" i="9"/>
  <c r="C60" i="9"/>
  <c r="B61" i="9"/>
  <c r="C61" i="9"/>
  <c r="B62" i="9"/>
  <c r="C62" i="9"/>
  <c r="B63" i="9"/>
  <c r="C63" i="9"/>
  <c r="B64" i="9"/>
  <c r="C64" i="9"/>
  <c r="B65" i="9"/>
  <c r="C65" i="9"/>
  <c r="B66" i="9"/>
  <c r="C66" i="9"/>
  <c r="B67" i="9"/>
  <c r="C67" i="9"/>
  <c r="B68" i="9"/>
  <c r="C68" i="9"/>
  <c r="B69" i="9"/>
  <c r="C69" i="9"/>
  <c r="B70" i="9"/>
  <c r="C70" i="9"/>
  <c r="B71" i="9"/>
  <c r="C71" i="9"/>
  <c r="B72" i="9"/>
  <c r="C72" i="9"/>
  <c r="B73" i="9"/>
  <c r="C73" i="9"/>
  <c r="B74" i="9"/>
  <c r="C74" i="9"/>
  <c r="B75" i="9"/>
  <c r="C75" i="9"/>
  <c r="B76" i="9"/>
  <c r="C76" i="9"/>
  <c r="B77" i="9"/>
  <c r="C77" i="9"/>
  <c r="B78" i="9"/>
  <c r="C78" i="9"/>
  <c r="B79" i="9"/>
  <c r="C79" i="9"/>
  <c r="B80" i="9"/>
  <c r="C80" i="9"/>
  <c r="B81" i="9"/>
  <c r="C81" i="9"/>
  <c r="B82" i="9"/>
  <c r="C82" i="9"/>
  <c r="B83" i="9"/>
  <c r="C83" i="9"/>
  <c r="B84" i="9"/>
  <c r="C84" i="9"/>
  <c r="B85" i="9"/>
  <c r="C85" i="9"/>
  <c r="B86" i="9"/>
  <c r="C86" i="9"/>
  <c r="B87" i="9"/>
  <c r="C87" i="9"/>
  <c r="B88" i="9"/>
  <c r="C88" i="9"/>
  <c r="B89" i="9"/>
  <c r="C89" i="9"/>
  <c r="B90" i="9"/>
  <c r="C90" i="9"/>
  <c r="B91" i="9"/>
  <c r="C91" i="9"/>
  <c r="B92" i="9"/>
  <c r="C92" i="9"/>
  <c r="B93" i="9"/>
  <c r="C93" i="9"/>
  <c r="B94" i="9"/>
  <c r="C94" i="9"/>
  <c r="B95" i="9"/>
  <c r="C95" i="9"/>
  <c r="B96" i="9"/>
  <c r="C96" i="9"/>
  <c r="B97" i="9"/>
  <c r="C97" i="9"/>
  <c r="B98" i="9"/>
  <c r="C98" i="9"/>
  <c r="B99" i="9"/>
  <c r="C99" i="9"/>
  <c r="B100" i="9"/>
  <c r="C100" i="9"/>
  <c r="B101" i="9"/>
  <c r="C101" i="9"/>
  <c r="B102" i="9"/>
  <c r="C102" i="9"/>
  <c r="B103" i="9"/>
  <c r="C103" i="9"/>
  <c r="B104" i="9"/>
  <c r="C104" i="9"/>
  <c r="B105" i="9"/>
  <c r="C105" i="9"/>
  <c r="B106" i="9"/>
  <c r="C106" i="9"/>
  <c r="B107" i="9"/>
  <c r="C107" i="9"/>
  <c r="B108" i="9"/>
  <c r="C108" i="9"/>
  <c r="B109" i="9"/>
  <c r="C109" i="9"/>
  <c r="B110" i="9"/>
  <c r="C110" i="9"/>
  <c r="B111" i="9"/>
  <c r="C111" i="9"/>
  <c r="B112" i="9"/>
  <c r="C112" i="9"/>
  <c r="B113" i="9"/>
  <c r="C113" i="9"/>
  <c r="B114" i="9"/>
  <c r="C114" i="9"/>
  <c r="B115" i="9"/>
  <c r="C115" i="9"/>
  <c r="B116" i="9"/>
  <c r="C116" i="9"/>
  <c r="B117" i="9"/>
  <c r="C117" i="9"/>
  <c r="B118" i="9"/>
  <c r="C118" i="9"/>
  <c r="B119" i="9"/>
  <c r="C119" i="9"/>
  <c r="B120" i="9"/>
  <c r="C120" i="9"/>
  <c r="B121" i="9"/>
  <c r="C121" i="9"/>
  <c r="B122" i="9"/>
  <c r="C122" i="9"/>
  <c r="B123" i="9"/>
  <c r="C123" i="9"/>
  <c r="B124" i="9"/>
  <c r="C124" i="9"/>
  <c r="B125" i="9"/>
  <c r="C125" i="9"/>
  <c r="B126" i="9"/>
  <c r="C126" i="9"/>
  <c r="B127" i="9"/>
  <c r="C127" i="9"/>
  <c r="B128" i="9"/>
  <c r="C128" i="9"/>
  <c r="B129" i="9"/>
  <c r="C129" i="9"/>
  <c r="B130" i="9"/>
  <c r="C130" i="9"/>
  <c r="B131" i="9"/>
  <c r="C131" i="9"/>
  <c r="B132" i="9"/>
  <c r="C132" i="9"/>
  <c r="B133" i="9"/>
  <c r="C133" i="9"/>
  <c r="B134" i="9"/>
  <c r="C134" i="9"/>
  <c r="B135" i="9"/>
  <c r="C135" i="9"/>
  <c r="B136" i="9"/>
  <c r="C136" i="9"/>
  <c r="B137" i="9"/>
  <c r="C137" i="9"/>
  <c r="B138" i="9"/>
  <c r="C138" i="9"/>
  <c r="B139" i="9"/>
  <c r="C139" i="9"/>
  <c r="B140" i="9"/>
  <c r="C140" i="9"/>
  <c r="B141" i="9"/>
  <c r="C141" i="9"/>
  <c r="B142" i="9"/>
  <c r="C142" i="9"/>
  <c r="B143" i="9"/>
  <c r="C143" i="9"/>
  <c r="B144" i="9"/>
  <c r="C144" i="9"/>
  <c r="B145" i="9"/>
  <c r="C145" i="9"/>
  <c r="B146" i="9"/>
  <c r="C146" i="9"/>
  <c r="B147" i="9"/>
  <c r="C147" i="9"/>
  <c r="B148" i="9"/>
  <c r="C148" i="9"/>
  <c r="B149" i="9"/>
  <c r="C149" i="9"/>
  <c r="B150" i="9"/>
  <c r="C150" i="9"/>
  <c r="B151" i="9"/>
  <c r="C151" i="9"/>
  <c r="B152" i="9"/>
  <c r="C152" i="9"/>
  <c r="B153" i="9"/>
  <c r="C153" i="9"/>
  <c r="B154" i="9"/>
  <c r="C154" i="9"/>
  <c r="B155" i="9"/>
  <c r="C155" i="9"/>
  <c r="B156" i="9"/>
  <c r="C156" i="9"/>
  <c r="B157" i="9"/>
  <c r="C157" i="9"/>
  <c r="B158" i="9"/>
  <c r="C158" i="9"/>
  <c r="B159" i="9"/>
  <c r="C159" i="9"/>
  <c r="B160" i="9"/>
  <c r="C160" i="9"/>
  <c r="B161" i="9"/>
  <c r="C161" i="9"/>
  <c r="B162" i="9"/>
  <c r="C162" i="9"/>
  <c r="B163" i="9"/>
  <c r="C163" i="9"/>
  <c r="B164" i="9"/>
  <c r="C164" i="9"/>
  <c r="B165" i="9"/>
  <c r="C165" i="9"/>
  <c r="B166" i="9"/>
  <c r="C166" i="9"/>
  <c r="B167" i="9"/>
  <c r="C167" i="9"/>
  <c r="B168" i="9"/>
  <c r="C168" i="9"/>
  <c r="B169" i="9"/>
  <c r="C169" i="9"/>
  <c r="B170" i="9"/>
  <c r="C170" i="9"/>
  <c r="B171" i="9"/>
  <c r="C171" i="9"/>
  <c r="B172" i="9"/>
  <c r="C172" i="9"/>
  <c r="B173" i="9"/>
  <c r="C173" i="9"/>
  <c r="B174" i="9"/>
  <c r="C174" i="9"/>
  <c r="C2" i="9"/>
  <c r="B2" i="9"/>
  <c r="E4" i="2" l="1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3" i="2"/>
  <c r="I4" i="2"/>
  <c r="J4" i="2"/>
  <c r="K4" i="2"/>
  <c r="L4" i="2"/>
  <c r="I5" i="2"/>
  <c r="J5" i="2"/>
  <c r="K5" i="2"/>
  <c r="L5" i="2"/>
  <c r="I6" i="2"/>
  <c r="J6" i="2"/>
  <c r="K6" i="2"/>
  <c r="L6" i="2"/>
  <c r="I7" i="2"/>
  <c r="J7" i="2"/>
  <c r="K7" i="2"/>
  <c r="L7" i="2"/>
  <c r="I8" i="2"/>
  <c r="J8" i="2"/>
  <c r="K8" i="2"/>
  <c r="L8" i="2"/>
  <c r="I9" i="2"/>
  <c r="J9" i="2"/>
  <c r="K9" i="2"/>
  <c r="L9" i="2"/>
  <c r="I10" i="2"/>
  <c r="J10" i="2"/>
  <c r="K10" i="2"/>
  <c r="L10" i="2"/>
  <c r="I11" i="2"/>
  <c r="J11" i="2"/>
  <c r="K11" i="2"/>
  <c r="L11" i="2"/>
  <c r="I12" i="2"/>
  <c r="J12" i="2"/>
  <c r="K12" i="2"/>
  <c r="L12" i="2"/>
  <c r="I13" i="2"/>
  <c r="J13" i="2"/>
  <c r="K13" i="2"/>
  <c r="L13" i="2"/>
  <c r="I14" i="2"/>
  <c r="J14" i="2"/>
  <c r="K14" i="2"/>
  <c r="L14" i="2"/>
  <c r="I15" i="2"/>
  <c r="J15" i="2"/>
  <c r="K15" i="2"/>
  <c r="L15" i="2"/>
  <c r="I16" i="2"/>
  <c r="J16" i="2"/>
  <c r="K16" i="2"/>
  <c r="L16" i="2"/>
  <c r="I17" i="2"/>
  <c r="J17" i="2"/>
  <c r="K17" i="2"/>
  <c r="L17" i="2"/>
  <c r="I18" i="2"/>
  <c r="J18" i="2"/>
  <c r="K18" i="2"/>
  <c r="L18" i="2"/>
  <c r="I19" i="2"/>
  <c r="J19" i="2"/>
  <c r="K19" i="2"/>
  <c r="L19" i="2"/>
  <c r="I20" i="2"/>
  <c r="J20" i="2"/>
  <c r="K20" i="2"/>
  <c r="L20" i="2"/>
  <c r="I21" i="2"/>
  <c r="J21" i="2"/>
  <c r="K21" i="2"/>
  <c r="L21" i="2"/>
  <c r="I22" i="2"/>
  <c r="J22" i="2"/>
  <c r="K22" i="2"/>
  <c r="L22" i="2"/>
  <c r="I23" i="2"/>
  <c r="J23" i="2"/>
  <c r="K23" i="2"/>
  <c r="L23" i="2"/>
  <c r="I24" i="2"/>
  <c r="J24" i="2"/>
  <c r="K24" i="2"/>
  <c r="L24" i="2"/>
  <c r="I25" i="2"/>
  <c r="J25" i="2"/>
  <c r="K25" i="2"/>
  <c r="L25" i="2"/>
  <c r="I26" i="2"/>
  <c r="J26" i="2"/>
  <c r="K26" i="2"/>
  <c r="L26" i="2"/>
  <c r="I27" i="2"/>
  <c r="J27" i="2"/>
  <c r="K27" i="2"/>
  <c r="L27" i="2"/>
  <c r="I28" i="2"/>
  <c r="J28" i="2"/>
  <c r="K28" i="2"/>
  <c r="L28" i="2"/>
  <c r="I29" i="2"/>
  <c r="J29" i="2"/>
  <c r="K29" i="2"/>
  <c r="L29" i="2"/>
  <c r="I30" i="2"/>
  <c r="J30" i="2"/>
  <c r="K30" i="2"/>
  <c r="L30" i="2"/>
  <c r="I31" i="2"/>
  <c r="J31" i="2"/>
  <c r="K31" i="2"/>
  <c r="L31" i="2"/>
  <c r="I32" i="2"/>
  <c r="J32" i="2"/>
  <c r="K32" i="2"/>
  <c r="L32" i="2"/>
  <c r="I33" i="2"/>
  <c r="J33" i="2"/>
  <c r="K33" i="2"/>
  <c r="L33" i="2"/>
  <c r="I34" i="2"/>
  <c r="J34" i="2"/>
  <c r="K34" i="2"/>
  <c r="L34" i="2"/>
  <c r="I35" i="2"/>
  <c r="J35" i="2"/>
  <c r="K35" i="2"/>
  <c r="L35" i="2"/>
  <c r="I36" i="2"/>
  <c r="J36" i="2"/>
  <c r="K36" i="2"/>
  <c r="L36" i="2"/>
  <c r="I37" i="2"/>
  <c r="J37" i="2"/>
  <c r="K37" i="2"/>
  <c r="L37" i="2"/>
  <c r="I38" i="2"/>
  <c r="J38" i="2"/>
  <c r="K38" i="2"/>
  <c r="L38" i="2"/>
  <c r="I39" i="2"/>
  <c r="J39" i="2"/>
  <c r="K39" i="2"/>
  <c r="L39" i="2"/>
  <c r="I40" i="2"/>
  <c r="J40" i="2"/>
  <c r="K40" i="2"/>
  <c r="L40" i="2"/>
  <c r="I41" i="2"/>
  <c r="J41" i="2"/>
  <c r="K41" i="2"/>
  <c r="L41" i="2"/>
  <c r="I42" i="2"/>
  <c r="J42" i="2"/>
  <c r="K42" i="2"/>
  <c r="L42" i="2"/>
  <c r="I43" i="2"/>
  <c r="J43" i="2"/>
  <c r="K43" i="2"/>
  <c r="L43" i="2"/>
  <c r="I44" i="2"/>
  <c r="J44" i="2"/>
  <c r="K44" i="2"/>
  <c r="L44" i="2"/>
  <c r="I45" i="2"/>
  <c r="J45" i="2"/>
  <c r="K45" i="2"/>
  <c r="L45" i="2"/>
  <c r="I46" i="2"/>
  <c r="J46" i="2"/>
  <c r="K46" i="2"/>
  <c r="L46" i="2"/>
  <c r="I47" i="2"/>
  <c r="J47" i="2"/>
  <c r="K47" i="2"/>
  <c r="L47" i="2"/>
  <c r="I48" i="2"/>
  <c r="J48" i="2"/>
  <c r="K48" i="2"/>
  <c r="L48" i="2"/>
  <c r="I49" i="2"/>
  <c r="J49" i="2"/>
  <c r="K49" i="2"/>
  <c r="L49" i="2"/>
  <c r="I50" i="2"/>
  <c r="J50" i="2"/>
  <c r="K50" i="2"/>
  <c r="L50" i="2"/>
  <c r="I51" i="2"/>
  <c r="J51" i="2"/>
  <c r="K51" i="2"/>
  <c r="L51" i="2"/>
  <c r="I52" i="2"/>
  <c r="J52" i="2"/>
  <c r="K52" i="2"/>
  <c r="L52" i="2"/>
  <c r="I53" i="2"/>
  <c r="J53" i="2"/>
  <c r="K53" i="2"/>
  <c r="L53" i="2"/>
  <c r="I54" i="2"/>
  <c r="J54" i="2"/>
  <c r="K54" i="2"/>
  <c r="L54" i="2"/>
  <c r="I55" i="2"/>
  <c r="J55" i="2"/>
  <c r="K55" i="2"/>
  <c r="L55" i="2"/>
  <c r="I56" i="2"/>
  <c r="J56" i="2"/>
  <c r="K56" i="2"/>
  <c r="L56" i="2"/>
  <c r="I57" i="2"/>
  <c r="J57" i="2"/>
  <c r="K57" i="2"/>
  <c r="L57" i="2"/>
  <c r="I58" i="2"/>
  <c r="J58" i="2"/>
  <c r="K58" i="2"/>
  <c r="L58" i="2"/>
  <c r="I59" i="2"/>
  <c r="J59" i="2"/>
  <c r="K59" i="2"/>
  <c r="L59" i="2"/>
  <c r="I60" i="2"/>
  <c r="J60" i="2"/>
  <c r="K60" i="2"/>
  <c r="L60" i="2"/>
  <c r="I61" i="2"/>
  <c r="J61" i="2"/>
  <c r="K61" i="2"/>
  <c r="L61" i="2"/>
  <c r="I62" i="2"/>
  <c r="J62" i="2"/>
  <c r="K62" i="2"/>
  <c r="L62" i="2"/>
  <c r="I63" i="2"/>
  <c r="J63" i="2"/>
  <c r="K63" i="2"/>
  <c r="L63" i="2"/>
  <c r="I64" i="2"/>
  <c r="J64" i="2"/>
  <c r="K64" i="2"/>
  <c r="L64" i="2"/>
  <c r="I65" i="2"/>
  <c r="J65" i="2"/>
  <c r="K65" i="2"/>
  <c r="L65" i="2"/>
  <c r="I66" i="2"/>
  <c r="J66" i="2"/>
  <c r="K66" i="2"/>
  <c r="L66" i="2"/>
  <c r="I67" i="2"/>
  <c r="J67" i="2"/>
  <c r="K67" i="2"/>
  <c r="L67" i="2"/>
  <c r="I68" i="2"/>
  <c r="J68" i="2"/>
  <c r="K68" i="2"/>
  <c r="L68" i="2"/>
  <c r="I69" i="2"/>
  <c r="J69" i="2"/>
  <c r="K69" i="2"/>
  <c r="L69" i="2"/>
  <c r="I70" i="2"/>
  <c r="J70" i="2"/>
  <c r="K70" i="2"/>
  <c r="L70" i="2"/>
  <c r="I71" i="2"/>
  <c r="J71" i="2"/>
  <c r="K71" i="2"/>
  <c r="L71" i="2"/>
  <c r="I72" i="2"/>
  <c r="J72" i="2"/>
  <c r="K72" i="2"/>
  <c r="L72" i="2"/>
  <c r="I73" i="2"/>
  <c r="J73" i="2"/>
  <c r="K73" i="2"/>
  <c r="L73" i="2"/>
  <c r="I74" i="2"/>
  <c r="J74" i="2"/>
  <c r="K74" i="2"/>
  <c r="L74" i="2"/>
  <c r="I75" i="2"/>
  <c r="J75" i="2"/>
  <c r="K75" i="2"/>
  <c r="L75" i="2"/>
  <c r="I76" i="2"/>
  <c r="J76" i="2"/>
  <c r="K76" i="2"/>
  <c r="L76" i="2"/>
  <c r="I77" i="2"/>
  <c r="J77" i="2"/>
  <c r="K77" i="2"/>
  <c r="L77" i="2"/>
  <c r="I78" i="2"/>
  <c r="J78" i="2"/>
  <c r="K78" i="2"/>
  <c r="L78" i="2"/>
  <c r="I79" i="2"/>
  <c r="J79" i="2"/>
  <c r="K79" i="2"/>
  <c r="L79" i="2"/>
  <c r="I80" i="2"/>
  <c r="J80" i="2"/>
  <c r="K80" i="2"/>
  <c r="L80" i="2"/>
  <c r="I81" i="2"/>
  <c r="J81" i="2"/>
  <c r="K81" i="2"/>
  <c r="L81" i="2"/>
  <c r="I82" i="2"/>
  <c r="J82" i="2"/>
  <c r="K82" i="2"/>
  <c r="L82" i="2"/>
  <c r="I83" i="2"/>
  <c r="J83" i="2"/>
  <c r="K83" i="2"/>
  <c r="L83" i="2"/>
  <c r="I84" i="2"/>
  <c r="J84" i="2"/>
  <c r="K84" i="2"/>
  <c r="L84" i="2"/>
  <c r="I85" i="2"/>
  <c r="J85" i="2"/>
  <c r="K85" i="2"/>
  <c r="L85" i="2"/>
  <c r="I86" i="2"/>
  <c r="J86" i="2"/>
  <c r="K86" i="2"/>
  <c r="L86" i="2"/>
  <c r="I87" i="2"/>
  <c r="J87" i="2"/>
  <c r="K87" i="2"/>
  <c r="L87" i="2"/>
  <c r="I88" i="2"/>
  <c r="J88" i="2"/>
  <c r="K88" i="2"/>
  <c r="L88" i="2"/>
  <c r="I89" i="2"/>
  <c r="J89" i="2"/>
  <c r="K89" i="2"/>
  <c r="L89" i="2"/>
  <c r="I90" i="2"/>
  <c r="J90" i="2"/>
  <c r="K90" i="2"/>
  <c r="L90" i="2"/>
  <c r="I91" i="2"/>
  <c r="J91" i="2"/>
  <c r="K91" i="2"/>
  <c r="L91" i="2"/>
  <c r="I92" i="2"/>
  <c r="J92" i="2"/>
  <c r="K92" i="2"/>
  <c r="L92" i="2"/>
  <c r="I93" i="2"/>
  <c r="J93" i="2"/>
  <c r="K93" i="2"/>
  <c r="L93" i="2"/>
  <c r="I94" i="2"/>
  <c r="J94" i="2"/>
  <c r="K94" i="2"/>
  <c r="L94" i="2"/>
  <c r="I95" i="2"/>
  <c r="J95" i="2"/>
  <c r="K95" i="2"/>
  <c r="L95" i="2"/>
  <c r="I96" i="2"/>
  <c r="J96" i="2"/>
  <c r="K96" i="2"/>
  <c r="L96" i="2"/>
  <c r="I97" i="2"/>
  <c r="J97" i="2"/>
  <c r="K97" i="2"/>
  <c r="L97" i="2"/>
  <c r="I98" i="2"/>
  <c r="J98" i="2"/>
  <c r="K98" i="2"/>
  <c r="L98" i="2"/>
  <c r="I99" i="2"/>
  <c r="J99" i="2"/>
  <c r="K99" i="2"/>
  <c r="L99" i="2"/>
  <c r="I100" i="2"/>
  <c r="J100" i="2"/>
  <c r="K100" i="2"/>
  <c r="L100" i="2"/>
  <c r="I101" i="2"/>
  <c r="J101" i="2"/>
  <c r="K101" i="2"/>
  <c r="L101" i="2"/>
  <c r="I102" i="2"/>
  <c r="J102" i="2"/>
  <c r="K102" i="2"/>
  <c r="L102" i="2"/>
  <c r="I103" i="2"/>
  <c r="J103" i="2"/>
  <c r="K103" i="2"/>
  <c r="L103" i="2"/>
  <c r="I104" i="2"/>
  <c r="J104" i="2"/>
  <c r="K104" i="2"/>
  <c r="L104" i="2"/>
  <c r="I105" i="2"/>
  <c r="J105" i="2"/>
  <c r="K105" i="2"/>
  <c r="L105" i="2"/>
  <c r="I106" i="2"/>
  <c r="J106" i="2"/>
  <c r="K106" i="2"/>
  <c r="L106" i="2"/>
  <c r="I107" i="2"/>
  <c r="J107" i="2"/>
  <c r="K107" i="2"/>
  <c r="L107" i="2"/>
  <c r="I108" i="2"/>
  <c r="J108" i="2"/>
  <c r="K108" i="2"/>
  <c r="L108" i="2"/>
  <c r="I109" i="2"/>
  <c r="J109" i="2"/>
  <c r="K109" i="2"/>
  <c r="L109" i="2"/>
  <c r="I110" i="2"/>
  <c r="J110" i="2"/>
  <c r="K110" i="2"/>
  <c r="L110" i="2"/>
  <c r="I111" i="2"/>
  <c r="J111" i="2"/>
  <c r="K111" i="2"/>
  <c r="L111" i="2"/>
  <c r="I112" i="2"/>
  <c r="J112" i="2"/>
  <c r="K112" i="2"/>
  <c r="L112" i="2"/>
  <c r="I113" i="2"/>
  <c r="J113" i="2"/>
  <c r="K113" i="2"/>
  <c r="L113" i="2"/>
  <c r="I114" i="2"/>
  <c r="J114" i="2"/>
  <c r="K114" i="2"/>
  <c r="L114" i="2"/>
  <c r="I115" i="2"/>
  <c r="J115" i="2"/>
  <c r="K115" i="2"/>
  <c r="L115" i="2"/>
  <c r="I116" i="2"/>
  <c r="J116" i="2"/>
  <c r="K116" i="2"/>
  <c r="L116" i="2"/>
  <c r="I117" i="2"/>
  <c r="J117" i="2"/>
  <c r="K117" i="2"/>
  <c r="L117" i="2"/>
  <c r="I118" i="2"/>
  <c r="J118" i="2"/>
  <c r="K118" i="2"/>
  <c r="L118" i="2"/>
  <c r="I119" i="2"/>
  <c r="J119" i="2"/>
  <c r="K119" i="2"/>
  <c r="L119" i="2"/>
  <c r="I120" i="2"/>
  <c r="J120" i="2"/>
  <c r="K120" i="2"/>
  <c r="L120" i="2"/>
  <c r="I121" i="2"/>
  <c r="J121" i="2"/>
  <c r="K121" i="2"/>
  <c r="L121" i="2"/>
  <c r="I122" i="2"/>
  <c r="J122" i="2"/>
  <c r="K122" i="2"/>
  <c r="L122" i="2"/>
  <c r="I123" i="2"/>
  <c r="J123" i="2"/>
  <c r="K123" i="2"/>
  <c r="L123" i="2"/>
  <c r="I124" i="2"/>
  <c r="J124" i="2"/>
  <c r="K124" i="2"/>
  <c r="L124" i="2"/>
  <c r="I125" i="2"/>
  <c r="J125" i="2"/>
  <c r="K125" i="2"/>
  <c r="L125" i="2"/>
  <c r="I126" i="2"/>
  <c r="J126" i="2"/>
  <c r="K126" i="2"/>
  <c r="L126" i="2"/>
  <c r="I127" i="2"/>
  <c r="J127" i="2"/>
  <c r="K127" i="2"/>
  <c r="L127" i="2"/>
  <c r="I128" i="2"/>
  <c r="J128" i="2"/>
  <c r="K128" i="2"/>
  <c r="L128" i="2"/>
  <c r="I129" i="2"/>
  <c r="J129" i="2"/>
  <c r="K129" i="2"/>
  <c r="L129" i="2"/>
  <c r="I130" i="2"/>
  <c r="J130" i="2"/>
  <c r="K130" i="2"/>
  <c r="L130" i="2"/>
  <c r="I131" i="2"/>
  <c r="J131" i="2"/>
  <c r="K131" i="2"/>
  <c r="L131" i="2"/>
  <c r="I132" i="2"/>
  <c r="J132" i="2"/>
  <c r="K132" i="2"/>
  <c r="L132" i="2"/>
  <c r="I133" i="2"/>
  <c r="J133" i="2"/>
  <c r="K133" i="2"/>
  <c r="L133" i="2"/>
  <c r="I134" i="2"/>
  <c r="J134" i="2"/>
  <c r="K134" i="2"/>
  <c r="L134" i="2"/>
  <c r="I135" i="2"/>
  <c r="J135" i="2"/>
  <c r="K135" i="2"/>
  <c r="L135" i="2"/>
  <c r="I136" i="2"/>
  <c r="J136" i="2"/>
  <c r="K136" i="2"/>
  <c r="L136" i="2"/>
  <c r="I137" i="2"/>
  <c r="J137" i="2"/>
  <c r="K137" i="2"/>
  <c r="L137" i="2"/>
  <c r="I138" i="2"/>
  <c r="J138" i="2"/>
  <c r="K138" i="2"/>
  <c r="L138" i="2"/>
  <c r="I139" i="2"/>
  <c r="J139" i="2"/>
  <c r="K139" i="2"/>
  <c r="L139" i="2"/>
  <c r="I140" i="2"/>
  <c r="J140" i="2"/>
  <c r="K140" i="2"/>
  <c r="L140" i="2"/>
  <c r="I141" i="2"/>
  <c r="J141" i="2"/>
  <c r="K141" i="2"/>
  <c r="L141" i="2"/>
  <c r="I142" i="2"/>
  <c r="J142" i="2"/>
  <c r="K142" i="2"/>
  <c r="L142" i="2"/>
  <c r="I143" i="2"/>
  <c r="J143" i="2"/>
  <c r="K143" i="2"/>
  <c r="L143" i="2"/>
  <c r="I144" i="2"/>
  <c r="J144" i="2"/>
  <c r="K144" i="2"/>
  <c r="L144" i="2"/>
  <c r="I145" i="2"/>
  <c r="J145" i="2"/>
  <c r="K145" i="2"/>
  <c r="L145" i="2"/>
  <c r="I146" i="2"/>
  <c r="J146" i="2"/>
  <c r="K146" i="2"/>
  <c r="L146" i="2"/>
  <c r="I147" i="2"/>
  <c r="J147" i="2"/>
  <c r="K147" i="2"/>
  <c r="L147" i="2"/>
  <c r="I148" i="2"/>
  <c r="J148" i="2"/>
  <c r="K148" i="2"/>
  <c r="L148" i="2"/>
  <c r="I149" i="2"/>
  <c r="J149" i="2"/>
  <c r="K149" i="2"/>
  <c r="L149" i="2"/>
  <c r="I150" i="2"/>
  <c r="J150" i="2"/>
  <c r="K150" i="2"/>
  <c r="L150" i="2"/>
  <c r="I151" i="2"/>
  <c r="J151" i="2"/>
  <c r="K151" i="2"/>
  <c r="L151" i="2"/>
  <c r="I152" i="2"/>
  <c r="J152" i="2"/>
  <c r="K152" i="2"/>
  <c r="L152" i="2"/>
  <c r="I153" i="2"/>
  <c r="J153" i="2"/>
  <c r="K153" i="2"/>
  <c r="L153" i="2"/>
  <c r="I154" i="2"/>
  <c r="J154" i="2"/>
  <c r="K154" i="2"/>
  <c r="L154" i="2"/>
  <c r="I155" i="2"/>
  <c r="J155" i="2"/>
  <c r="K155" i="2"/>
  <c r="L155" i="2"/>
  <c r="I156" i="2"/>
  <c r="J156" i="2"/>
  <c r="K156" i="2"/>
  <c r="L156" i="2"/>
  <c r="I157" i="2"/>
  <c r="J157" i="2"/>
  <c r="K157" i="2"/>
  <c r="L157" i="2"/>
  <c r="I158" i="2"/>
  <c r="J158" i="2"/>
  <c r="K158" i="2"/>
  <c r="L158" i="2"/>
  <c r="I159" i="2"/>
  <c r="J159" i="2"/>
  <c r="K159" i="2"/>
  <c r="L159" i="2"/>
  <c r="I160" i="2"/>
  <c r="J160" i="2"/>
  <c r="K160" i="2"/>
  <c r="L160" i="2"/>
  <c r="I161" i="2"/>
  <c r="J161" i="2"/>
  <c r="K161" i="2"/>
  <c r="L161" i="2"/>
  <c r="I162" i="2"/>
  <c r="J162" i="2"/>
  <c r="K162" i="2"/>
  <c r="L162" i="2"/>
  <c r="I163" i="2"/>
  <c r="J163" i="2"/>
  <c r="K163" i="2"/>
  <c r="L163" i="2"/>
  <c r="I164" i="2"/>
  <c r="J164" i="2"/>
  <c r="K164" i="2"/>
  <c r="L164" i="2"/>
  <c r="I165" i="2"/>
  <c r="J165" i="2"/>
  <c r="K165" i="2"/>
  <c r="L165" i="2"/>
  <c r="I166" i="2"/>
  <c r="J166" i="2"/>
  <c r="K166" i="2"/>
  <c r="L166" i="2"/>
  <c r="I167" i="2"/>
  <c r="J167" i="2"/>
  <c r="K167" i="2"/>
  <c r="L167" i="2"/>
  <c r="I168" i="2"/>
  <c r="J168" i="2"/>
  <c r="K168" i="2"/>
  <c r="L168" i="2"/>
  <c r="I169" i="2"/>
  <c r="J169" i="2"/>
  <c r="K169" i="2"/>
  <c r="L169" i="2"/>
  <c r="I170" i="2"/>
  <c r="J170" i="2"/>
  <c r="K170" i="2"/>
  <c r="L170" i="2"/>
  <c r="I171" i="2"/>
  <c r="J171" i="2"/>
  <c r="K171" i="2"/>
  <c r="L171" i="2"/>
  <c r="I172" i="2"/>
  <c r="J172" i="2"/>
  <c r="K172" i="2"/>
  <c r="L172" i="2"/>
  <c r="I173" i="2"/>
  <c r="J173" i="2"/>
  <c r="K173" i="2"/>
  <c r="L173" i="2"/>
  <c r="I174" i="2"/>
  <c r="J174" i="2"/>
  <c r="K174" i="2"/>
  <c r="L174" i="2"/>
  <c r="J3" i="2"/>
  <c r="K3" i="2"/>
  <c r="L3" i="2"/>
  <c r="I3" i="2"/>
  <c r="F4" i="2" l="1"/>
  <c r="G4" i="2"/>
  <c r="H4" i="2"/>
  <c r="F5" i="2"/>
  <c r="G5" i="2"/>
  <c r="H5" i="2"/>
  <c r="F6" i="2"/>
  <c r="G6" i="2"/>
  <c r="H6" i="2"/>
  <c r="F7" i="2"/>
  <c r="G7" i="2"/>
  <c r="H7" i="2"/>
  <c r="F8" i="2"/>
  <c r="G8" i="2"/>
  <c r="H8" i="2"/>
  <c r="F9" i="2"/>
  <c r="G9" i="2"/>
  <c r="H9" i="2"/>
  <c r="F10" i="2"/>
  <c r="G10" i="2"/>
  <c r="H10" i="2"/>
  <c r="F11" i="2"/>
  <c r="G11" i="2"/>
  <c r="H11" i="2"/>
  <c r="F12" i="2"/>
  <c r="G12" i="2"/>
  <c r="H12" i="2"/>
  <c r="F13" i="2"/>
  <c r="G13" i="2"/>
  <c r="H13" i="2"/>
  <c r="F14" i="2"/>
  <c r="G14" i="2"/>
  <c r="H14" i="2"/>
  <c r="F15" i="2"/>
  <c r="G15" i="2"/>
  <c r="H15" i="2"/>
  <c r="F16" i="2"/>
  <c r="G16" i="2"/>
  <c r="H16" i="2"/>
  <c r="F17" i="2"/>
  <c r="G17" i="2"/>
  <c r="H17" i="2"/>
  <c r="F18" i="2"/>
  <c r="G18" i="2"/>
  <c r="H18" i="2"/>
  <c r="F19" i="2"/>
  <c r="G19" i="2"/>
  <c r="H19" i="2"/>
  <c r="F20" i="2"/>
  <c r="G20" i="2"/>
  <c r="H20" i="2"/>
  <c r="F21" i="2"/>
  <c r="G21" i="2"/>
  <c r="H21" i="2"/>
  <c r="F22" i="2"/>
  <c r="G22" i="2"/>
  <c r="H22" i="2"/>
  <c r="F23" i="2"/>
  <c r="G23" i="2"/>
  <c r="H23" i="2"/>
  <c r="F24" i="2"/>
  <c r="G24" i="2"/>
  <c r="H24" i="2"/>
  <c r="F25" i="2"/>
  <c r="G25" i="2"/>
  <c r="H25" i="2"/>
  <c r="F26" i="2"/>
  <c r="G26" i="2"/>
  <c r="H26" i="2"/>
  <c r="F27" i="2"/>
  <c r="G27" i="2"/>
  <c r="H27" i="2"/>
  <c r="F28" i="2"/>
  <c r="G28" i="2"/>
  <c r="H28" i="2"/>
  <c r="F29" i="2"/>
  <c r="G29" i="2"/>
  <c r="H29" i="2"/>
  <c r="F30" i="2"/>
  <c r="G30" i="2"/>
  <c r="H30" i="2"/>
  <c r="F31" i="2"/>
  <c r="G31" i="2"/>
  <c r="H31" i="2"/>
  <c r="F32" i="2"/>
  <c r="G32" i="2"/>
  <c r="H32" i="2"/>
  <c r="F33" i="2"/>
  <c r="G33" i="2"/>
  <c r="H33" i="2"/>
  <c r="F34" i="2"/>
  <c r="G34" i="2"/>
  <c r="H34" i="2"/>
  <c r="F35" i="2"/>
  <c r="G35" i="2"/>
  <c r="H35" i="2"/>
  <c r="F36" i="2"/>
  <c r="G36" i="2"/>
  <c r="H36" i="2"/>
  <c r="F37" i="2"/>
  <c r="G37" i="2"/>
  <c r="H37" i="2"/>
  <c r="F38" i="2"/>
  <c r="G38" i="2"/>
  <c r="H38" i="2"/>
  <c r="F39" i="2"/>
  <c r="G39" i="2"/>
  <c r="H39" i="2"/>
  <c r="F40" i="2"/>
  <c r="G40" i="2"/>
  <c r="H40" i="2"/>
  <c r="F41" i="2"/>
  <c r="G41" i="2"/>
  <c r="H41" i="2"/>
  <c r="F42" i="2"/>
  <c r="G42" i="2"/>
  <c r="H42" i="2"/>
  <c r="F43" i="2"/>
  <c r="G43" i="2"/>
  <c r="H43" i="2"/>
  <c r="F44" i="2"/>
  <c r="G44" i="2"/>
  <c r="H44" i="2"/>
  <c r="F45" i="2"/>
  <c r="G45" i="2"/>
  <c r="H45" i="2"/>
  <c r="F46" i="2"/>
  <c r="G46" i="2"/>
  <c r="H46" i="2"/>
  <c r="F47" i="2"/>
  <c r="G47" i="2"/>
  <c r="H47" i="2"/>
  <c r="F48" i="2"/>
  <c r="G48" i="2"/>
  <c r="H48" i="2"/>
  <c r="F49" i="2"/>
  <c r="G49" i="2"/>
  <c r="H49" i="2"/>
  <c r="F50" i="2"/>
  <c r="G50" i="2"/>
  <c r="H50" i="2"/>
  <c r="F51" i="2"/>
  <c r="G51" i="2"/>
  <c r="H51" i="2"/>
  <c r="F52" i="2"/>
  <c r="G52" i="2"/>
  <c r="H52" i="2"/>
  <c r="F53" i="2"/>
  <c r="G53" i="2"/>
  <c r="H53" i="2"/>
  <c r="F54" i="2"/>
  <c r="G54" i="2"/>
  <c r="H54" i="2"/>
  <c r="F55" i="2"/>
  <c r="G55" i="2"/>
  <c r="H55" i="2"/>
  <c r="F56" i="2"/>
  <c r="G56" i="2"/>
  <c r="H56" i="2"/>
  <c r="F57" i="2"/>
  <c r="G57" i="2"/>
  <c r="H57" i="2"/>
  <c r="F58" i="2"/>
  <c r="G58" i="2"/>
  <c r="H58" i="2"/>
  <c r="F59" i="2"/>
  <c r="G59" i="2"/>
  <c r="H59" i="2"/>
  <c r="F60" i="2"/>
  <c r="G60" i="2"/>
  <c r="H60" i="2"/>
  <c r="F61" i="2"/>
  <c r="G61" i="2"/>
  <c r="H61" i="2"/>
  <c r="F62" i="2"/>
  <c r="G62" i="2"/>
  <c r="H62" i="2"/>
  <c r="F63" i="2"/>
  <c r="G63" i="2"/>
  <c r="H63" i="2"/>
  <c r="F64" i="2"/>
  <c r="G64" i="2"/>
  <c r="H64" i="2"/>
  <c r="F65" i="2"/>
  <c r="G65" i="2"/>
  <c r="H65" i="2"/>
  <c r="F66" i="2"/>
  <c r="G66" i="2"/>
  <c r="H66" i="2"/>
  <c r="F67" i="2"/>
  <c r="G67" i="2"/>
  <c r="H67" i="2"/>
  <c r="F68" i="2"/>
  <c r="G68" i="2"/>
  <c r="H68" i="2"/>
  <c r="F69" i="2"/>
  <c r="G69" i="2"/>
  <c r="H69" i="2"/>
  <c r="F70" i="2"/>
  <c r="G70" i="2"/>
  <c r="H70" i="2"/>
  <c r="F71" i="2"/>
  <c r="G71" i="2"/>
  <c r="H71" i="2"/>
  <c r="F72" i="2"/>
  <c r="G72" i="2"/>
  <c r="H72" i="2"/>
  <c r="F73" i="2"/>
  <c r="G73" i="2"/>
  <c r="H73" i="2"/>
  <c r="F74" i="2"/>
  <c r="G74" i="2"/>
  <c r="H74" i="2"/>
  <c r="F75" i="2"/>
  <c r="G75" i="2"/>
  <c r="H75" i="2"/>
  <c r="F76" i="2"/>
  <c r="G76" i="2"/>
  <c r="H76" i="2"/>
  <c r="F77" i="2"/>
  <c r="G77" i="2"/>
  <c r="H77" i="2"/>
  <c r="F78" i="2"/>
  <c r="G78" i="2"/>
  <c r="H78" i="2"/>
  <c r="F79" i="2"/>
  <c r="G79" i="2"/>
  <c r="H79" i="2"/>
  <c r="F80" i="2"/>
  <c r="G80" i="2"/>
  <c r="H80" i="2"/>
  <c r="F81" i="2"/>
  <c r="G81" i="2"/>
  <c r="H81" i="2"/>
  <c r="F82" i="2"/>
  <c r="G82" i="2"/>
  <c r="H82" i="2"/>
  <c r="F83" i="2"/>
  <c r="G83" i="2"/>
  <c r="H83" i="2"/>
  <c r="F84" i="2"/>
  <c r="G84" i="2"/>
  <c r="H84" i="2"/>
  <c r="F85" i="2"/>
  <c r="G85" i="2"/>
  <c r="H85" i="2"/>
  <c r="F86" i="2"/>
  <c r="G86" i="2"/>
  <c r="H86" i="2"/>
  <c r="F87" i="2"/>
  <c r="G87" i="2"/>
  <c r="H87" i="2"/>
  <c r="F88" i="2"/>
  <c r="G88" i="2"/>
  <c r="H88" i="2"/>
  <c r="F89" i="2"/>
  <c r="G89" i="2"/>
  <c r="H89" i="2"/>
  <c r="F90" i="2"/>
  <c r="G90" i="2"/>
  <c r="H90" i="2"/>
  <c r="F91" i="2"/>
  <c r="G91" i="2"/>
  <c r="H91" i="2"/>
  <c r="F92" i="2"/>
  <c r="G92" i="2"/>
  <c r="H92" i="2"/>
  <c r="F93" i="2"/>
  <c r="G93" i="2"/>
  <c r="H93" i="2"/>
  <c r="F94" i="2"/>
  <c r="G94" i="2"/>
  <c r="H94" i="2"/>
  <c r="F95" i="2"/>
  <c r="G95" i="2"/>
  <c r="H95" i="2"/>
  <c r="F96" i="2"/>
  <c r="G96" i="2"/>
  <c r="H96" i="2"/>
  <c r="F97" i="2"/>
  <c r="G97" i="2"/>
  <c r="H97" i="2"/>
  <c r="F98" i="2"/>
  <c r="G98" i="2"/>
  <c r="H98" i="2"/>
  <c r="F99" i="2"/>
  <c r="G99" i="2"/>
  <c r="H99" i="2"/>
  <c r="F100" i="2"/>
  <c r="G100" i="2"/>
  <c r="H100" i="2"/>
  <c r="F101" i="2"/>
  <c r="G101" i="2"/>
  <c r="H101" i="2"/>
  <c r="F102" i="2"/>
  <c r="G102" i="2"/>
  <c r="H102" i="2"/>
  <c r="F103" i="2"/>
  <c r="G103" i="2"/>
  <c r="H103" i="2"/>
  <c r="F104" i="2"/>
  <c r="G104" i="2"/>
  <c r="H104" i="2"/>
  <c r="F105" i="2"/>
  <c r="G105" i="2"/>
  <c r="H105" i="2"/>
  <c r="F106" i="2"/>
  <c r="G106" i="2"/>
  <c r="H106" i="2"/>
  <c r="F107" i="2"/>
  <c r="G107" i="2"/>
  <c r="H107" i="2"/>
  <c r="F108" i="2"/>
  <c r="G108" i="2"/>
  <c r="H108" i="2"/>
  <c r="F109" i="2"/>
  <c r="G109" i="2"/>
  <c r="H109" i="2"/>
  <c r="F110" i="2"/>
  <c r="G110" i="2"/>
  <c r="H110" i="2"/>
  <c r="F111" i="2"/>
  <c r="G111" i="2"/>
  <c r="H111" i="2"/>
  <c r="F112" i="2"/>
  <c r="G112" i="2"/>
  <c r="H112" i="2"/>
  <c r="F113" i="2"/>
  <c r="G113" i="2"/>
  <c r="H113" i="2"/>
  <c r="F114" i="2"/>
  <c r="G114" i="2"/>
  <c r="H114" i="2"/>
  <c r="F115" i="2"/>
  <c r="G115" i="2"/>
  <c r="H115" i="2"/>
  <c r="F116" i="2"/>
  <c r="G116" i="2"/>
  <c r="H116" i="2"/>
  <c r="F117" i="2"/>
  <c r="G117" i="2"/>
  <c r="H117" i="2"/>
  <c r="F118" i="2"/>
  <c r="G118" i="2"/>
  <c r="H118" i="2"/>
  <c r="F119" i="2"/>
  <c r="G119" i="2"/>
  <c r="H119" i="2"/>
  <c r="F120" i="2"/>
  <c r="G120" i="2"/>
  <c r="H120" i="2"/>
  <c r="F121" i="2"/>
  <c r="G121" i="2"/>
  <c r="H121" i="2"/>
  <c r="F122" i="2"/>
  <c r="G122" i="2"/>
  <c r="H122" i="2"/>
  <c r="F123" i="2"/>
  <c r="G123" i="2"/>
  <c r="H123" i="2"/>
  <c r="F124" i="2"/>
  <c r="G124" i="2"/>
  <c r="H124" i="2"/>
  <c r="F125" i="2"/>
  <c r="G125" i="2"/>
  <c r="H125" i="2"/>
  <c r="F126" i="2"/>
  <c r="G126" i="2"/>
  <c r="H126" i="2"/>
  <c r="F127" i="2"/>
  <c r="G127" i="2"/>
  <c r="H127" i="2"/>
  <c r="F128" i="2"/>
  <c r="G128" i="2"/>
  <c r="H128" i="2"/>
  <c r="F129" i="2"/>
  <c r="G129" i="2"/>
  <c r="H129" i="2"/>
  <c r="F130" i="2"/>
  <c r="G130" i="2"/>
  <c r="H130" i="2"/>
  <c r="F131" i="2"/>
  <c r="G131" i="2"/>
  <c r="H131" i="2"/>
  <c r="F132" i="2"/>
  <c r="G132" i="2"/>
  <c r="H132" i="2"/>
  <c r="F133" i="2"/>
  <c r="G133" i="2"/>
  <c r="H133" i="2"/>
  <c r="F134" i="2"/>
  <c r="G134" i="2"/>
  <c r="H134" i="2"/>
  <c r="F135" i="2"/>
  <c r="G135" i="2"/>
  <c r="H135" i="2"/>
  <c r="F136" i="2"/>
  <c r="G136" i="2"/>
  <c r="H136" i="2"/>
  <c r="F137" i="2"/>
  <c r="G137" i="2"/>
  <c r="H137" i="2"/>
  <c r="F138" i="2"/>
  <c r="G138" i="2"/>
  <c r="H138" i="2"/>
  <c r="F139" i="2"/>
  <c r="G139" i="2"/>
  <c r="H139" i="2"/>
  <c r="F140" i="2"/>
  <c r="G140" i="2"/>
  <c r="H140" i="2"/>
  <c r="F141" i="2"/>
  <c r="G141" i="2"/>
  <c r="H141" i="2"/>
  <c r="F142" i="2"/>
  <c r="G142" i="2"/>
  <c r="H142" i="2"/>
  <c r="F143" i="2"/>
  <c r="G143" i="2"/>
  <c r="H143" i="2"/>
  <c r="F144" i="2"/>
  <c r="G144" i="2"/>
  <c r="H144" i="2"/>
  <c r="F145" i="2"/>
  <c r="G145" i="2"/>
  <c r="H145" i="2"/>
  <c r="F146" i="2"/>
  <c r="G146" i="2"/>
  <c r="H146" i="2"/>
  <c r="F147" i="2"/>
  <c r="G147" i="2"/>
  <c r="H147" i="2"/>
  <c r="F148" i="2"/>
  <c r="G148" i="2"/>
  <c r="H148" i="2"/>
  <c r="F149" i="2"/>
  <c r="G149" i="2"/>
  <c r="H149" i="2"/>
  <c r="F150" i="2"/>
  <c r="G150" i="2"/>
  <c r="H150" i="2"/>
  <c r="F151" i="2"/>
  <c r="G151" i="2"/>
  <c r="H151" i="2"/>
  <c r="F152" i="2"/>
  <c r="G152" i="2"/>
  <c r="H152" i="2"/>
  <c r="F153" i="2"/>
  <c r="G153" i="2"/>
  <c r="H153" i="2"/>
  <c r="F154" i="2"/>
  <c r="G154" i="2"/>
  <c r="H154" i="2"/>
  <c r="F155" i="2"/>
  <c r="G155" i="2"/>
  <c r="H155" i="2"/>
  <c r="F156" i="2"/>
  <c r="G156" i="2"/>
  <c r="H156" i="2"/>
  <c r="F157" i="2"/>
  <c r="G157" i="2"/>
  <c r="H157" i="2"/>
  <c r="F158" i="2"/>
  <c r="G158" i="2"/>
  <c r="H158" i="2"/>
  <c r="F159" i="2"/>
  <c r="G159" i="2"/>
  <c r="H159" i="2"/>
  <c r="F160" i="2"/>
  <c r="G160" i="2"/>
  <c r="H160" i="2"/>
  <c r="F161" i="2"/>
  <c r="G161" i="2"/>
  <c r="H161" i="2"/>
  <c r="F162" i="2"/>
  <c r="G162" i="2"/>
  <c r="H162" i="2"/>
  <c r="F163" i="2"/>
  <c r="G163" i="2"/>
  <c r="H163" i="2"/>
  <c r="F164" i="2"/>
  <c r="G164" i="2"/>
  <c r="H164" i="2"/>
  <c r="F165" i="2"/>
  <c r="G165" i="2"/>
  <c r="H165" i="2"/>
  <c r="F166" i="2"/>
  <c r="G166" i="2"/>
  <c r="H166" i="2"/>
  <c r="F167" i="2"/>
  <c r="G167" i="2"/>
  <c r="H167" i="2"/>
  <c r="F168" i="2"/>
  <c r="G168" i="2"/>
  <c r="H168" i="2"/>
  <c r="F169" i="2"/>
  <c r="G169" i="2"/>
  <c r="H169" i="2"/>
  <c r="F170" i="2"/>
  <c r="G170" i="2"/>
  <c r="H170" i="2"/>
  <c r="F171" i="2"/>
  <c r="G171" i="2"/>
  <c r="H171" i="2"/>
  <c r="F172" i="2"/>
  <c r="G172" i="2"/>
  <c r="H172" i="2"/>
  <c r="F173" i="2"/>
  <c r="G173" i="2"/>
  <c r="H173" i="2"/>
  <c r="F174" i="2"/>
  <c r="G174" i="2"/>
  <c r="H174" i="2"/>
  <c r="G3" i="2"/>
  <c r="H3" i="2"/>
  <c r="F3" i="2"/>
  <c r="B4" i="2"/>
  <c r="C4" i="2"/>
  <c r="D4" i="2"/>
  <c r="B5" i="2"/>
  <c r="C5" i="2"/>
  <c r="D5" i="2"/>
  <c r="B6" i="2"/>
  <c r="C6" i="2"/>
  <c r="D6" i="2"/>
  <c r="B7" i="2"/>
  <c r="C7" i="2"/>
  <c r="D7" i="2"/>
  <c r="B8" i="2"/>
  <c r="C8" i="2"/>
  <c r="D8" i="2"/>
  <c r="B9" i="2"/>
  <c r="C9" i="2"/>
  <c r="D9" i="2"/>
  <c r="B10" i="2"/>
  <c r="C10" i="2"/>
  <c r="D10" i="2"/>
  <c r="B11" i="2"/>
  <c r="C11" i="2"/>
  <c r="D11" i="2"/>
  <c r="B12" i="2"/>
  <c r="C12" i="2"/>
  <c r="D12" i="2"/>
  <c r="B13" i="2"/>
  <c r="C13" i="2"/>
  <c r="D13" i="2"/>
  <c r="B14" i="2"/>
  <c r="C14" i="2"/>
  <c r="D14" i="2"/>
  <c r="B15" i="2"/>
  <c r="C15" i="2"/>
  <c r="D15" i="2"/>
  <c r="B16" i="2"/>
  <c r="C16" i="2"/>
  <c r="D16" i="2"/>
  <c r="B17" i="2"/>
  <c r="C17" i="2"/>
  <c r="D17" i="2"/>
  <c r="B18" i="2"/>
  <c r="C18" i="2"/>
  <c r="D18" i="2"/>
  <c r="B19" i="2"/>
  <c r="C19" i="2"/>
  <c r="D19" i="2"/>
  <c r="B20" i="2"/>
  <c r="C20" i="2"/>
  <c r="D20" i="2"/>
  <c r="B21" i="2"/>
  <c r="C21" i="2"/>
  <c r="D21" i="2"/>
  <c r="B22" i="2"/>
  <c r="C22" i="2"/>
  <c r="D22" i="2"/>
  <c r="B23" i="2"/>
  <c r="C23" i="2"/>
  <c r="D23" i="2"/>
  <c r="B24" i="2"/>
  <c r="C24" i="2"/>
  <c r="D24" i="2"/>
  <c r="B25" i="2"/>
  <c r="C25" i="2"/>
  <c r="D25" i="2"/>
  <c r="B26" i="2"/>
  <c r="C26" i="2"/>
  <c r="D26" i="2"/>
  <c r="B27" i="2"/>
  <c r="C27" i="2"/>
  <c r="D27" i="2"/>
  <c r="B28" i="2"/>
  <c r="C28" i="2"/>
  <c r="D28" i="2"/>
  <c r="B29" i="2"/>
  <c r="C29" i="2"/>
  <c r="D29" i="2"/>
  <c r="B30" i="2"/>
  <c r="C30" i="2"/>
  <c r="D30" i="2"/>
  <c r="B31" i="2"/>
  <c r="C31" i="2"/>
  <c r="D31" i="2"/>
  <c r="B32" i="2"/>
  <c r="C32" i="2"/>
  <c r="D32" i="2"/>
  <c r="B33" i="2"/>
  <c r="C33" i="2"/>
  <c r="D33" i="2"/>
  <c r="B34" i="2"/>
  <c r="C34" i="2"/>
  <c r="D34" i="2"/>
  <c r="B35" i="2"/>
  <c r="C35" i="2"/>
  <c r="D35" i="2"/>
  <c r="B36" i="2"/>
  <c r="C36" i="2"/>
  <c r="D36" i="2"/>
  <c r="B37" i="2"/>
  <c r="C37" i="2"/>
  <c r="D37" i="2"/>
  <c r="B38" i="2"/>
  <c r="C38" i="2"/>
  <c r="D38" i="2"/>
  <c r="B39" i="2"/>
  <c r="C39" i="2"/>
  <c r="D39" i="2"/>
  <c r="B40" i="2"/>
  <c r="C40" i="2"/>
  <c r="D40" i="2"/>
  <c r="B41" i="2"/>
  <c r="C41" i="2"/>
  <c r="D41" i="2"/>
  <c r="B42" i="2"/>
  <c r="C42" i="2"/>
  <c r="D42" i="2"/>
  <c r="B43" i="2"/>
  <c r="C43" i="2"/>
  <c r="D43" i="2"/>
  <c r="B44" i="2"/>
  <c r="C44" i="2"/>
  <c r="D44" i="2"/>
  <c r="B45" i="2"/>
  <c r="C45" i="2"/>
  <c r="D45" i="2"/>
  <c r="B46" i="2"/>
  <c r="C46" i="2"/>
  <c r="D46" i="2"/>
  <c r="B47" i="2"/>
  <c r="C47" i="2"/>
  <c r="D47" i="2"/>
  <c r="B48" i="2"/>
  <c r="C48" i="2"/>
  <c r="D48" i="2"/>
  <c r="B49" i="2"/>
  <c r="C49" i="2"/>
  <c r="D49" i="2"/>
  <c r="B50" i="2"/>
  <c r="C50" i="2"/>
  <c r="D50" i="2"/>
  <c r="B51" i="2"/>
  <c r="C51" i="2"/>
  <c r="D51" i="2"/>
  <c r="B52" i="2"/>
  <c r="C52" i="2"/>
  <c r="D52" i="2"/>
  <c r="B53" i="2"/>
  <c r="C53" i="2"/>
  <c r="D53" i="2"/>
  <c r="B54" i="2"/>
  <c r="C54" i="2"/>
  <c r="D54" i="2"/>
  <c r="B55" i="2"/>
  <c r="C55" i="2"/>
  <c r="D55" i="2"/>
  <c r="B56" i="2"/>
  <c r="C56" i="2"/>
  <c r="D56" i="2"/>
  <c r="B57" i="2"/>
  <c r="C57" i="2"/>
  <c r="D57" i="2"/>
  <c r="B58" i="2"/>
  <c r="C58" i="2"/>
  <c r="D58" i="2"/>
  <c r="B59" i="2"/>
  <c r="C59" i="2"/>
  <c r="D59" i="2"/>
  <c r="B60" i="2"/>
  <c r="C60" i="2"/>
  <c r="D60" i="2"/>
  <c r="B61" i="2"/>
  <c r="C61" i="2"/>
  <c r="D61" i="2"/>
  <c r="B62" i="2"/>
  <c r="C62" i="2"/>
  <c r="D62" i="2"/>
  <c r="B63" i="2"/>
  <c r="C63" i="2"/>
  <c r="D63" i="2"/>
  <c r="B64" i="2"/>
  <c r="C64" i="2"/>
  <c r="D64" i="2"/>
  <c r="B65" i="2"/>
  <c r="C65" i="2"/>
  <c r="D65" i="2"/>
  <c r="B66" i="2"/>
  <c r="C66" i="2"/>
  <c r="D66" i="2"/>
  <c r="B67" i="2"/>
  <c r="C67" i="2"/>
  <c r="D67" i="2"/>
  <c r="B68" i="2"/>
  <c r="C68" i="2"/>
  <c r="D68" i="2"/>
  <c r="B69" i="2"/>
  <c r="C69" i="2"/>
  <c r="D69" i="2"/>
  <c r="B70" i="2"/>
  <c r="C70" i="2"/>
  <c r="D70" i="2"/>
  <c r="B71" i="2"/>
  <c r="C71" i="2"/>
  <c r="D71" i="2"/>
  <c r="B72" i="2"/>
  <c r="C72" i="2"/>
  <c r="D72" i="2"/>
  <c r="B73" i="2"/>
  <c r="C73" i="2"/>
  <c r="D73" i="2"/>
  <c r="B74" i="2"/>
  <c r="C74" i="2"/>
  <c r="D74" i="2"/>
  <c r="B75" i="2"/>
  <c r="C75" i="2"/>
  <c r="D75" i="2"/>
  <c r="B76" i="2"/>
  <c r="C76" i="2"/>
  <c r="D76" i="2"/>
  <c r="B77" i="2"/>
  <c r="C77" i="2"/>
  <c r="D77" i="2"/>
  <c r="B78" i="2"/>
  <c r="C78" i="2"/>
  <c r="D78" i="2"/>
  <c r="B79" i="2"/>
  <c r="C79" i="2"/>
  <c r="D79" i="2"/>
  <c r="B80" i="2"/>
  <c r="C80" i="2"/>
  <c r="D80" i="2"/>
  <c r="B81" i="2"/>
  <c r="C81" i="2"/>
  <c r="D81" i="2"/>
  <c r="B82" i="2"/>
  <c r="C82" i="2"/>
  <c r="D82" i="2"/>
  <c r="B83" i="2"/>
  <c r="C83" i="2"/>
  <c r="D83" i="2"/>
  <c r="B84" i="2"/>
  <c r="C84" i="2"/>
  <c r="D84" i="2"/>
  <c r="B85" i="2"/>
  <c r="C85" i="2"/>
  <c r="D85" i="2"/>
  <c r="B86" i="2"/>
  <c r="C86" i="2"/>
  <c r="D86" i="2"/>
  <c r="B87" i="2"/>
  <c r="C87" i="2"/>
  <c r="D87" i="2"/>
  <c r="B88" i="2"/>
  <c r="C88" i="2"/>
  <c r="D88" i="2"/>
  <c r="B89" i="2"/>
  <c r="C89" i="2"/>
  <c r="D89" i="2"/>
  <c r="B90" i="2"/>
  <c r="C90" i="2"/>
  <c r="D90" i="2"/>
  <c r="B91" i="2"/>
  <c r="C91" i="2"/>
  <c r="D91" i="2"/>
  <c r="B92" i="2"/>
  <c r="C92" i="2"/>
  <c r="D92" i="2"/>
  <c r="B93" i="2"/>
  <c r="C93" i="2"/>
  <c r="D93" i="2"/>
  <c r="B94" i="2"/>
  <c r="C94" i="2"/>
  <c r="D94" i="2"/>
  <c r="B95" i="2"/>
  <c r="C95" i="2"/>
  <c r="D95" i="2"/>
  <c r="B96" i="2"/>
  <c r="C96" i="2"/>
  <c r="D96" i="2"/>
  <c r="B97" i="2"/>
  <c r="C97" i="2"/>
  <c r="D97" i="2"/>
  <c r="B98" i="2"/>
  <c r="C98" i="2"/>
  <c r="D98" i="2"/>
  <c r="B99" i="2"/>
  <c r="C99" i="2"/>
  <c r="D99" i="2"/>
  <c r="B100" i="2"/>
  <c r="C100" i="2"/>
  <c r="D100" i="2"/>
  <c r="B101" i="2"/>
  <c r="C101" i="2"/>
  <c r="D101" i="2"/>
  <c r="B102" i="2"/>
  <c r="C102" i="2"/>
  <c r="D102" i="2"/>
  <c r="B103" i="2"/>
  <c r="C103" i="2"/>
  <c r="D103" i="2"/>
  <c r="B104" i="2"/>
  <c r="C104" i="2"/>
  <c r="D104" i="2"/>
  <c r="B105" i="2"/>
  <c r="C105" i="2"/>
  <c r="D105" i="2"/>
  <c r="B106" i="2"/>
  <c r="C106" i="2"/>
  <c r="D106" i="2"/>
  <c r="B107" i="2"/>
  <c r="C107" i="2"/>
  <c r="D107" i="2"/>
  <c r="B108" i="2"/>
  <c r="C108" i="2"/>
  <c r="D108" i="2"/>
  <c r="B109" i="2"/>
  <c r="C109" i="2"/>
  <c r="D109" i="2"/>
  <c r="B110" i="2"/>
  <c r="C110" i="2"/>
  <c r="D110" i="2"/>
  <c r="B111" i="2"/>
  <c r="C111" i="2"/>
  <c r="D111" i="2"/>
  <c r="B112" i="2"/>
  <c r="C112" i="2"/>
  <c r="D112" i="2"/>
  <c r="B113" i="2"/>
  <c r="C113" i="2"/>
  <c r="D113" i="2"/>
  <c r="B114" i="2"/>
  <c r="C114" i="2"/>
  <c r="D114" i="2"/>
  <c r="B115" i="2"/>
  <c r="C115" i="2"/>
  <c r="D115" i="2"/>
  <c r="B116" i="2"/>
  <c r="C116" i="2"/>
  <c r="D116" i="2"/>
  <c r="B117" i="2"/>
  <c r="C117" i="2"/>
  <c r="D117" i="2"/>
  <c r="B118" i="2"/>
  <c r="C118" i="2"/>
  <c r="D118" i="2"/>
  <c r="B119" i="2"/>
  <c r="C119" i="2"/>
  <c r="D119" i="2"/>
  <c r="B120" i="2"/>
  <c r="C120" i="2"/>
  <c r="D120" i="2"/>
  <c r="B121" i="2"/>
  <c r="C121" i="2"/>
  <c r="D121" i="2"/>
  <c r="B122" i="2"/>
  <c r="C122" i="2"/>
  <c r="D122" i="2"/>
  <c r="B123" i="2"/>
  <c r="C123" i="2"/>
  <c r="D123" i="2"/>
  <c r="B124" i="2"/>
  <c r="C124" i="2"/>
  <c r="D124" i="2"/>
  <c r="B125" i="2"/>
  <c r="C125" i="2"/>
  <c r="D125" i="2"/>
  <c r="B126" i="2"/>
  <c r="C126" i="2"/>
  <c r="D126" i="2"/>
  <c r="B127" i="2"/>
  <c r="C127" i="2"/>
  <c r="D127" i="2"/>
  <c r="B128" i="2"/>
  <c r="C128" i="2"/>
  <c r="D128" i="2"/>
  <c r="B129" i="2"/>
  <c r="C129" i="2"/>
  <c r="D129" i="2"/>
  <c r="B130" i="2"/>
  <c r="C130" i="2"/>
  <c r="D130" i="2"/>
  <c r="B131" i="2"/>
  <c r="C131" i="2"/>
  <c r="D131" i="2"/>
  <c r="B132" i="2"/>
  <c r="C132" i="2"/>
  <c r="D132" i="2"/>
  <c r="B133" i="2"/>
  <c r="C133" i="2"/>
  <c r="D133" i="2"/>
  <c r="B134" i="2"/>
  <c r="C134" i="2"/>
  <c r="D134" i="2"/>
  <c r="B135" i="2"/>
  <c r="C135" i="2"/>
  <c r="D135" i="2"/>
  <c r="B136" i="2"/>
  <c r="C136" i="2"/>
  <c r="D136" i="2"/>
  <c r="B137" i="2"/>
  <c r="C137" i="2"/>
  <c r="D137" i="2"/>
  <c r="B138" i="2"/>
  <c r="C138" i="2"/>
  <c r="D138" i="2"/>
  <c r="B139" i="2"/>
  <c r="C139" i="2"/>
  <c r="D139" i="2"/>
  <c r="B140" i="2"/>
  <c r="C140" i="2"/>
  <c r="D140" i="2"/>
  <c r="B141" i="2"/>
  <c r="C141" i="2"/>
  <c r="D141" i="2"/>
  <c r="B142" i="2"/>
  <c r="C142" i="2"/>
  <c r="D142" i="2"/>
  <c r="B143" i="2"/>
  <c r="C143" i="2"/>
  <c r="D143" i="2"/>
  <c r="B144" i="2"/>
  <c r="C144" i="2"/>
  <c r="D144" i="2"/>
  <c r="B145" i="2"/>
  <c r="C145" i="2"/>
  <c r="D145" i="2"/>
  <c r="B146" i="2"/>
  <c r="C146" i="2"/>
  <c r="D146" i="2"/>
  <c r="B147" i="2"/>
  <c r="C147" i="2"/>
  <c r="D147" i="2"/>
  <c r="B148" i="2"/>
  <c r="C148" i="2"/>
  <c r="D148" i="2"/>
  <c r="B149" i="2"/>
  <c r="C149" i="2"/>
  <c r="D149" i="2"/>
  <c r="B150" i="2"/>
  <c r="C150" i="2"/>
  <c r="D150" i="2"/>
  <c r="B151" i="2"/>
  <c r="C151" i="2"/>
  <c r="D151" i="2"/>
  <c r="B152" i="2"/>
  <c r="C152" i="2"/>
  <c r="D152" i="2"/>
  <c r="B153" i="2"/>
  <c r="C153" i="2"/>
  <c r="D153" i="2"/>
  <c r="B154" i="2"/>
  <c r="C154" i="2"/>
  <c r="D154" i="2"/>
  <c r="B155" i="2"/>
  <c r="C155" i="2"/>
  <c r="D155" i="2"/>
  <c r="B156" i="2"/>
  <c r="C156" i="2"/>
  <c r="D156" i="2"/>
  <c r="B157" i="2"/>
  <c r="C157" i="2"/>
  <c r="D157" i="2"/>
  <c r="B158" i="2"/>
  <c r="C158" i="2"/>
  <c r="D158" i="2"/>
  <c r="B159" i="2"/>
  <c r="C159" i="2"/>
  <c r="D159" i="2"/>
  <c r="B160" i="2"/>
  <c r="C160" i="2"/>
  <c r="D160" i="2"/>
  <c r="B161" i="2"/>
  <c r="C161" i="2"/>
  <c r="D161" i="2"/>
  <c r="B162" i="2"/>
  <c r="C162" i="2"/>
  <c r="D162" i="2"/>
  <c r="B163" i="2"/>
  <c r="C163" i="2"/>
  <c r="D163" i="2"/>
  <c r="B164" i="2"/>
  <c r="C164" i="2"/>
  <c r="D164" i="2"/>
  <c r="B165" i="2"/>
  <c r="C165" i="2"/>
  <c r="D165" i="2"/>
  <c r="B166" i="2"/>
  <c r="C166" i="2"/>
  <c r="D166" i="2"/>
  <c r="B167" i="2"/>
  <c r="C167" i="2"/>
  <c r="D167" i="2"/>
  <c r="B168" i="2"/>
  <c r="C168" i="2"/>
  <c r="D168" i="2"/>
  <c r="B169" i="2"/>
  <c r="C169" i="2"/>
  <c r="D169" i="2"/>
  <c r="B170" i="2"/>
  <c r="C170" i="2"/>
  <c r="D170" i="2"/>
  <c r="B171" i="2"/>
  <c r="C171" i="2"/>
  <c r="D171" i="2"/>
  <c r="B172" i="2"/>
  <c r="C172" i="2"/>
  <c r="D172" i="2"/>
  <c r="B173" i="2"/>
  <c r="C173" i="2"/>
  <c r="D173" i="2"/>
  <c r="B174" i="2"/>
  <c r="C174" i="2"/>
  <c r="D174" i="2"/>
  <c r="C3" i="2"/>
  <c r="D3" i="2"/>
  <c r="B3" i="2"/>
  <c r="D4" i="9" l="1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35" i="9"/>
  <c r="D36" i="9"/>
  <c r="D37" i="9"/>
  <c r="D38" i="9"/>
  <c r="D39" i="9"/>
  <c r="D40" i="9"/>
  <c r="D41" i="9"/>
  <c r="D42" i="9"/>
  <c r="D43" i="9"/>
  <c r="D44" i="9"/>
  <c r="D45" i="9"/>
  <c r="D46" i="9"/>
  <c r="D47" i="9"/>
  <c r="D48" i="9"/>
  <c r="D49" i="9"/>
  <c r="D50" i="9"/>
  <c r="D51" i="9"/>
  <c r="D52" i="9"/>
  <c r="D53" i="9"/>
  <c r="D54" i="9"/>
  <c r="D55" i="9"/>
  <c r="D56" i="9"/>
  <c r="D57" i="9"/>
  <c r="D58" i="9"/>
  <c r="D59" i="9"/>
  <c r="D60" i="9"/>
  <c r="D61" i="9"/>
  <c r="D62" i="9"/>
  <c r="D63" i="9"/>
  <c r="D64" i="9"/>
  <c r="D65" i="9"/>
  <c r="D66" i="9"/>
  <c r="D67" i="9"/>
  <c r="D68" i="9"/>
  <c r="D69" i="9"/>
  <c r="D70" i="9"/>
  <c r="D71" i="9"/>
  <c r="D72" i="9"/>
  <c r="D73" i="9"/>
  <c r="D74" i="9"/>
  <c r="D75" i="9"/>
  <c r="D76" i="9"/>
  <c r="D77" i="9"/>
  <c r="D78" i="9"/>
  <c r="D79" i="9"/>
  <c r="D80" i="9"/>
  <c r="D81" i="9"/>
  <c r="D82" i="9"/>
  <c r="D83" i="9"/>
  <c r="D84" i="9"/>
  <c r="D85" i="9"/>
  <c r="D86" i="9"/>
  <c r="D87" i="9"/>
  <c r="D88" i="9"/>
  <c r="D89" i="9"/>
  <c r="D90" i="9"/>
  <c r="D91" i="9"/>
  <c r="D92" i="9"/>
  <c r="D93" i="9"/>
  <c r="D94" i="9"/>
  <c r="D95" i="9"/>
  <c r="D96" i="9"/>
  <c r="D97" i="9"/>
  <c r="D98" i="9"/>
  <c r="D99" i="9"/>
  <c r="D100" i="9"/>
  <c r="D101" i="9"/>
  <c r="D102" i="9"/>
  <c r="D103" i="9"/>
  <c r="D104" i="9"/>
  <c r="D105" i="9"/>
  <c r="D106" i="9"/>
  <c r="D107" i="9"/>
  <c r="D108" i="9"/>
  <c r="D109" i="9"/>
  <c r="D110" i="9"/>
  <c r="D111" i="9"/>
  <c r="D112" i="9"/>
  <c r="D113" i="9"/>
  <c r="D114" i="9"/>
  <c r="D115" i="9"/>
  <c r="D116" i="9"/>
  <c r="D117" i="9"/>
  <c r="D118" i="9"/>
  <c r="D119" i="9"/>
  <c r="D120" i="9"/>
  <c r="D121" i="9"/>
  <c r="D122" i="9"/>
  <c r="D123" i="9"/>
  <c r="D124" i="9"/>
  <c r="D125" i="9"/>
  <c r="D126" i="9"/>
  <c r="D127" i="9"/>
  <c r="D128" i="9"/>
  <c r="D129" i="9"/>
  <c r="D130" i="9"/>
  <c r="D131" i="9"/>
  <c r="D132" i="9"/>
  <c r="D133" i="9"/>
  <c r="D134" i="9"/>
  <c r="D135" i="9"/>
  <c r="D136" i="9"/>
  <c r="D137" i="9"/>
  <c r="D138" i="9"/>
  <c r="D139" i="9"/>
  <c r="D140" i="9"/>
  <c r="D141" i="9"/>
  <c r="D142" i="9"/>
  <c r="D143" i="9"/>
  <c r="D144" i="9"/>
  <c r="D145" i="9"/>
  <c r="D146" i="9"/>
  <c r="D147" i="9"/>
  <c r="D148" i="9"/>
  <c r="D149" i="9"/>
  <c r="D150" i="9"/>
  <c r="D151" i="9"/>
  <c r="D152" i="9"/>
  <c r="D153" i="9"/>
  <c r="D154" i="9"/>
  <c r="D155" i="9"/>
  <c r="D156" i="9"/>
  <c r="D157" i="9"/>
  <c r="D158" i="9"/>
  <c r="D159" i="9"/>
  <c r="D160" i="9"/>
  <c r="D161" i="9"/>
  <c r="D162" i="9"/>
  <c r="D163" i="9"/>
  <c r="D164" i="9"/>
  <c r="D165" i="9"/>
  <c r="D166" i="9"/>
  <c r="D167" i="9"/>
  <c r="D168" i="9"/>
  <c r="D169" i="9"/>
  <c r="D170" i="9"/>
  <c r="D171" i="9"/>
  <c r="D172" i="9"/>
  <c r="D173" i="9"/>
  <c r="D174" i="9"/>
  <c r="D3" i="9"/>
  <c r="M171" i="2" l="1"/>
  <c r="M172" i="2"/>
  <c r="M173" i="2"/>
  <c r="M174" i="2"/>
  <c r="M169" i="2" l="1"/>
  <c r="M153" i="2"/>
  <c r="M35" i="2"/>
  <c r="M86" i="2"/>
  <c r="M54" i="2"/>
  <c r="M151" i="2"/>
  <c r="M135" i="2"/>
  <c r="M105" i="2"/>
  <c r="M81" i="2"/>
  <c r="M73" i="2"/>
  <c r="M41" i="2"/>
  <c r="M9" i="2"/>
  <c r="M165" i="2"/>
  <c r="M133" i="2"/>
  <c r="M107" i="2"/>
  <c r="M99" i="2"/>
  <c r="M67" i="2"/>
  <c r="M125" i="2"/>
  <c r="M130" i="2"/>
  <c r="M160" i="2"/>
  <c r="M140" i="2"/>
  <c r="M122" i="2"/>
  <c r="M118" i="2"/>
  <c r="M22" i="2"/>
  <c r="M170" i="2"/>
  <c r="M166" i="2"/>
  <c r="M154" i="2"/>
  <c r="M150" i="2"/>
  <c r="M138" i="2"/>
  <c r="M134" i="2"/>
  <c r="M120" i="2"/>
  <c r="M116" i="2"/>
  <c r="M112" i="2"/>
  <c r="M104" i="2"/>
  <c r="M96" i="2"/>
  <c r="M88" i="2"/>
  <c r="M84" i="2"/>
  <c r="M80" i="2"/>
  <c r="M72" i="2"/>
  <c r="M64" i="2"/>
  <c r="M60" i="2"/>
  <c r="M56" i="2"/>
  <c r="M52" i="2"/>
  <c r="M48" i="2"/>
  <c r="M40" i="2"/>
  <c r="M32" i="2"/>
  <c r="M24" i="2"/>
  <c r="M20" i="2"/>
  <c r="M16" i="2"/>
  <c r="M8" i="2"/>
  <c r="M4" i="2"/>
  <c r="M117" i="2" l="1"/>
  <c r="M155" i="2"/>
  <c r="M94" i="2"/>
  <c r="M144" i="2"/>
  <c r="M124" i="2"/>
  <c r="M43" i="2"/>
  <c r="M119" i="2"/>
  <c r="M146" i="2"/>
  <c r="M162" i="2"/>
  <c r="M6" i="2"/>
  <c r="M26" i="2"/>
  <c r="M58" i="2"/>
  <c r="M90" i="2"/>
  <c r="M23" i="2"/>
  <c r="M55" i="2"/>
  <c r="M141" i="2"/>
  <c r="M5" i="2"/>
  <c r="M21" i="2"/>
  <c r="M37" i="2"/>
  <c r="M53" i="2"/>
  <c r="M77" i="2"/>
  <c r="M93" i="2"/>
  <c r="M109" i="2"/>
  <c r="M139" i="2"/>
  <c r="M163" i="2"/>
  <c r="M30" i="2"/>
  <c r="M62" i="2"/>
  <c r="M127" i="2"/>
  <c r="M71" i="2"/>
  <c r="M161" i="2"/>
  <c r="M18" i="2"/>
  <c r="M42" i="2"/>
  <c r="M74" i="2"/>
  <c r="M110" i="2"/>
  <c r="M152" i="2"/>
  <c r="M15" i="2"/>
  <c r="M39" i="2"/>
  <c r="M75" i="2"/>
  <c r="M91" i="2"/>
  <c r="M123" i="2"/>
  <c r="M157" i="2"/>
  <c r="M13" i="2"/>
  <c r="M29" i="2"/>
  <c r="M45" i="2"/>
  <c r="M61" i="2"/>
  <c r="M69" i="2"/>
  <c r="M85" i="2"/>
  <c r="M101" i="2"/>
  <c r="M131" i="2"/>
  <c r="M147" i="2"/>
  <c r="M46" i="2"/>
  <c r="M78" i="2"/>
  <c r="M106" i="2"/>
  <c r="M27" i="2"/>
  <c r="M59" i="2"/>
  <c r="M87" i="2"/>
  <c r="M103" i="2"/>
  <c r="M145" i="2"/>
  <c r="M126" i="2"/>
  <c r="M12" i="2"/>
  <c r="M28" i="2"/>
  <c r="M36" i="2"/>
  <c r="M44" i="2"/>
  <c r="M68" i="2"/>
  <c r="M76" i="2"/>
  <c r="M92" i="2"/>
  <c r="M100" i="2"/>
  <c r="M108" i="2"/>
  <c r="M142" i="2"/>
  <c r="M158" i="2"/>
  <c r="M128" i="2"/>
  <c r="M14" i="2"/>
  <c r="M34" i="2"/>
  <c r="M50" i="2"/>
  <c r="M66" i="2"/>
  <c r="M82" i="2"/>
  <c r="M102" i="2"/>
  <c r="M132" i="2"/>
  <c r="M148" i="2"/>
  <c r="M156" i="2"/>
  <c r="M168" i="2"/>
  <c r="M7" i="2"/>
  <c r="M19" i="2"/>
  <c r="M31" i="2"/>
  <c r="M47" i="2"/>
  <c r="M79" i="2"/>
  <c r="M115" i="2"/>
  <c r="M149" i="2"/>
  <c r="M129" i="2"/>
  <c r="M17" i="2"/>
  <c r="M25" i="2"/>
  <c r="M33" i="2"/>
  <c r="M49" i="2"/>
  <c r="M57" i="2"/>
  <c r="M65" i="2"/>
  <c r="M89" i="2"/>
  <c r="M97" i="2"/>
  <c r="M113" i="2"/>
  <c r="M121" i="2"/>
  <c r="M143" i="2"/>
  <c r="M159" i="2"/>
  <c r="M167" i="2"/>
  <c r="M10" i="2"/>
  <c r="M38" i="2"/>
  <c r="M70" i="2"/>
  <c r="M98" i="2"/>
  <c r="M114" i="2"/>
  <c r="M136" i="2"/>
  <c r="M164" i="2"/>
  <c r="M11" i="2"/>
  <c r="M51" i="2"/>
  <c r="M63" i="2"/>
  <c r="M83" i="2"/>
  <c r="M95" i="2"/>
  <c r="M111" i="2"/>
  <c r="M137" i="2"/>
  <c r="M3" i="2"/>
  <c r="W7" i="2" l="1"/>
  <c r="X7" i="2"/>
  <c r="Y7" i="2"/>
  <c r="Z7" i="2"/>
  <c r="Z8" i="2"/>
  <c r="S9" i="2"/>
  <c r="S16" i="2"/>
  <c r="W17" i="2"/>
  <c r="S22" i="2"/>
  <c r="W23" i="2"/>
  <c r="X23" i="2"/>
  <c r="W25" i="2"/>
  <c r="X25" i="2"/>
  <c r="Y25" i="2"/>
  <c r="S30" i="2"/>
  <c r="X31" i="2"/>
  <c r="S32" i="2"/>
  <c r="Z32" i="2"/>
  <c r="Y34" i="2"/>
  <c r="Z48" i="2"/>
  <c r="W4" i="2"/>
  <c r="S5" i="2"/>
  <c r="Y6" i="2"/>
  <c r="S7" i="2"/>
  <c r="W8" i="2"/>
  <c r="Z9" i="2"/>
  <c r="S10" i="2"/>
  <c r="X11" i="2"/>
  <c r="W12" i="2"/>
  <c r="S13" i="2"/>
  <c r="Y14" i="2"/>
  <c r="S15" i="2"/>
  <c r="W16" i="2"/>
  <c r="Z17" i="2"/>
  <c r="X18" i="2"/>
  <c r="X19" i="2"/>
  <c r="S20" i="2"/>
  <c r="S21" i="2"/>
  <c r="Y22" i="2"/>
  <c r="S23" i="2"/>
  <c r="W24" i="2"/>
  <c r="Z25" i="2"/>
  <c r="S26" i="2"/>
  <c r="X27" i="2"/>
  <c r="X28" i="2"/>
  <c r="S29" i="2"/>
  <c r="Y30" i="2"/>
  <c r="S31" i="2"/>
  <c r="W32" i="2"/>
  <c r="Z33" i="2"/>
  <c r="S34" i="2"/>
  <c r="X35" i="2"/>
  <c r="S36" i="2"/>
  <c r="P42" i="2"/>
  <c r="Z46" i="2"/>
  <c r="W47" i="2"/>
  <c r="S48" i="2"/>
  <c r="G2" i="9"/>
  <c r="K2" i="9" s="1"/>
  <c r="F2" i="9"/>
  <c r="J2" i="9" s="1"/>
  <c r="Y48" i="2" l="1"/>
  <c r="Y33" i="2"/>
  <c r="S27" i="2"/>
  <c r="Z15" i="2"/>
  <c r="Y46" i="2"/>
  <c r="X33" i="2"/>
  <c r="Z26" i="2"/>
  <c r="W22" i="2"/>
  <c r="Y15" i="2"/>
  <c r="S8" i="2"/>
  <c r="X46" i="2"/>
  <c r="W33" i="2"/>
  <c r="Y26" i="2"/>
  <c r="X15" i="2"/>
  <c r="W46" i="2"/>
  <c r="S33" i="2"/>
  <c r="S19" i="2"/>
  <c r="W15" i="2"/>
  <c r="S46" i="2"/>
  <c r="Z18" i="2"/>
  <c r="W14" i="2"/>
  <c r="S14" i="2"/>
  <c r="V42" i="2"/>
  <c r="Y18" i="2"/>
  <c r="U42" i="2"/>
  <c r="Z31" i="2"/>
  <c r="S25" i="2"/>
  <c r="Y17" i="2"/>
  <c r="Z10" i="2"/>
  <c r="W6" i="2"/>
  <c r="T42" i="2"/>
  <c r="Y31" i="2"/>
  <c r="Z24" i="2"/>
  <c r="X17" i="2"/>
  <c r="Y10" i="2"/>
  <c r="S6" i="2"/>
  <c r="Y36" i="2"/>
  <c r="S35" i="2"/>
  <c r="W31" i="2"/>
  <c r="Z23" i="2"/>
  <c r="S17" i="2"/>
  <c r="X9" i="2"/>
  <c r="S24" i="2"/>
  <c r="Y9" i="2"/>
  <c r="Z34" i="2"/>
  <c r="W30" i="2"/>
  <c r="Y23" i="2"/>
  <c r="Z16" i="2"/>
  <c r="W9" i="2"/>
  <c r="X36" i="2"/>
  <c r="Z29" i="2"/>
  <c r="W28" i="2"/>
  <c r="W20" i="2"/>
  <c r="Y29" i="2"/>
  <c r="S28" i="2"/>
  <c r="X26" i="2"/>
  <c r="S12" i="2"/>
  <c r="W42" i="2"/>
  <c r="Z36" i="2"/>
  <c r="W35" i="2"/>
  <c r="X30" i="2"/>
  <c r="Z28" i="2"/>
  <c r="W27" i="2"/>
  <c r="X22" i="2"/>
  <c r="Z20" i="2"/>
  <c r="W19" i="2"/>
  <c r="X14" i="2"/>
  <c r="Z12" i="2"/>
  <c r="W11" i="2"/>
  <c r="X6" i="2"/>
  <c r="Z4" i="2"/>
  <c r="Y28" i="2"/>
  <c r="Y20" i="2"/>
  <c r="Y12" i="2"/>
  <c r="S11" i="2"/>
  <c r="Y4" i="2"/>
  <c r="X20" i="2"/>
  <c r="X12" i="2"/>
  <c r="X4" i="2"/>
  <c r="S4" i="2"/>
  <c r="W36" i="2"/>
  <c r="S42" i="2"/>
  <c r="X34" i="2"/>
  <c r="Y13" i="2"/>
  <c r="X10" i="2"/>
  <c r="Y5" i="2"/>
  <c r="X48" i="2"/>
  <c r="Z42" i="2"/>
  <c r="R42" i="2"/>
  <c r="Z35" i="2"/>
  <c r="W34" i="2"/>
  <c r="Y32" i="2"/>
  <c r="X29" i="2"/>
  <c r="Z27" i="2"/>
  <c r="W26" i="2"/>
  <c r="Y24" i="2"/>
  <c r="X21" i="2"/>
  <c r="Z19" i="2"/>
  <c r="W18" i="2"/>
  <c r="Y16" i="2"/>
  <c r="X13" i="2"/>
  <c r="Z11" i="2"/>
  <c r="W10" i="2"/>
  <c r="Y8" i="2"/>
  <c r="X5" i="2"/>
  <c r="W48" i="2"/>
  <c r="Y42" i="2"/>
  <c r="Q42" i="2"/>
  <c r="Y35" i="2"/>
  <c r="X32" i="2"/>
  <c r="Z30" i="2"/>
  <c r="W29" i="2"/>
  <c r="Y27" i="2"/>
  <c r="X24" i="2"/>
  <c r="Z22" i="2"/>
  <c r="W21" i="2"/>
  <c r="Y19" i="2"/>
  <c r="S18" i="2"/>
  <c r="X16" i="2"/>
  <c r="Z14" i="2"/>
  <c r="W13" i="2"/>
  <c r="Y11" i="2"/>
  <c r="X8" i="2"/>
  <c r="Z6" i="2"/>
  <c r="W5" i="2"/>
  <c r="F31" i="9"/>
  <c r="G31" i="9"/>
  <c r="Z21" i="2"/>
  <c r="Z13" i="2"/>
  <c r="Z5" i="2"/>
  <c r="Y21" i="2"/>
  <c r="X42" i="2"/>
  <c r="G51" i="9"/>
  <c r="F6" i="9"/>
  <c r="G7" i="9"/>
  <c r="F10" i="9"/>
  <c r="G11" i="9"/>
  <c r="F14" i="9"/>
  <c r="G15" i="9"/>
  <c r="F18" i="9"/>
  <c r="G19" i="9"/>
  <c r="F22" i="9"/>
  <c r="G23" i="9"/>
  <c r="F26" i="9"/>
  <c r="G27" i="9"/>
  <c r="F30" i="9"/>
  <c r="F34" i="9"/>
  <c r="G35" i="9"/>
  <c r="F38" i="9"/>
  <c r="G39" i="9"/>
  <c r="F42" i="9"/>
  <c r="F49" i="9"/>
  <c r="F50" i="9"/>
  <c r="F5" i="9"/>
  <c r="G6" i="9"/>
  <c r="F9" i="9"/>
  <c r="G10" i="9"/>
  <c r="F13" i="9"/>
  <c r="G14" i="9"/>
  <c r="F17" i="9"/>
  <c r="G18" i="9"/>
  <c r="F21" i="9"/>
  <c r="G22" i="9"/>
  <c r="F25" i="9"/>
  <c r="G26" i="9"/>
  <c r="F29" i="9"/>
  <c r="G30" i="9"/>
  <c r="F33" i="9"/>
  <c r="G34" i="9"/>
  <c r="F37" i="9"/>
  <c r="G38" i="9"/>
  <c r="F41" i="9"/>
  <c r="G42" i="9"/>
  <c r="G43" i="9"/>
  <c r="G50" i="9"/>
  <c r="G173" i="9"/>
  <c r="F172" i="9"/>
  <c r="G169" i="9"/>
  <c r="F168" i="9"/>
  <c r="G165" i="9"/>
  <c r="F164" i="9"/>
  <c r="G161" i="9"/>
  <c r="F160" i="9"/>
  <c r="G157" i="9"/>
  <c r="F156" i="9"/>
  <c r="G153" i="9"/>
  <c r="F152" i="9"/>
  <c r="G174" i="9"/>
  <c r="F173" i="9"/>
  <c r="G170" i="9"/>
  <c r="F169" i="9"/>
  <c r="F174" i="9"/>
  <c r="G171" i="9"/>
  <c r="F170" i="9"/>
  <c r="G167" i="9"/>
  <c r="F166" i="9"/>
  <c r="G163" i="9"/>
  <c r="F162" i="9"/>
  <c r="G159" i="9"/>
  <c r="F158" i="9"/>
  <c r="G155" i="9"/>
  <c r="F154" i="9"/>
  <c r="G151" i="9"/>
  <c r="F150" i="9"/>
  <c r="F171" i="9"/>
  <c r="G168" i="9"/>
  <c r="F167" i="9"/>
  <c r="G160" i="9"/>
  <c r="F159" i="9"/>
  <c r="G166" i="9"/>
  <c r="F165" i="9"/>
  <c r="G158" i="9"/>
  <c r="F157" i="9"/>
  <c r="G150" i="9"/>
  <c r="G148" i="9"/>
  <c r="F147" i="9"/>
  <c r="G144" i="9"/>
  <c r="F143" i="9"/>
  <c r="G140" i="9"/>
  <c r="F139" i="9"/>
  <c r="G136" i="9"/>
  <c r="F135" i="9"/>
  <c r="F163" i="9"/>
  <c r="F161" i="9"/>
  <c r="F153" i="9"/>
  <c r="G149" i="9"/>
  <c r="F148" i="9"/>
  <c r="G147" i="9"/>
  <c r="F146" i="9"/>
  <c r="F145" i="9"/>
  <c r="G133" i="9"/>
  <c r="F132" i="9"/>
  <c r="G129" i="9"/>
  <c r="F128" i="9"/>
  <c r="G125" i="9"/>
  <c r="F124" i="9"/>
  <c r="G121" i="9"/>
  <c r="F120" i="9"/>
  <c r="G117" i="9"/>
  <c r="F116" i="9"/>
  <c r="G113" i="9"/>
  <c r="F112" i="9"/>
  <c r="G109" i="9"/>
  <c r="F108" i="9"/>
  <c r="F105" i="9"/>
  <c r="G102" i="9"/>
  <c r="F101" i="9"/>
  <c r="F155" i="9"/>
  <c r="G154" i="9"/>
  <c r="F149" i="9"/>
  <c r="G138" i="9"/>
  <c r="G137" i="9"/>
  <c r="F136" i="9"/>
  <c r="G135" i="9"/>
  <c r="G134" i="9"/>
  <c r="F133" i="9"/>
  <c r="G130" i="9"/>
  <c r="F129" i="9"/>
  <c r="G126" i="9"/>
  <c r="F125" i="9"/>
  <c r="G122" i="9"/>
  <c r="F121" i="9"/>
  <c r="G118" i="9"/>
  <c r="F117" i="9"/>
  <c r="G114" i="9"/>
  <c r="F113" i="9"/>
  <c r="G110" i="9"/>
  <c r="F109" i="9"/>
  <c r="G106" i="9"/>
  <c r="G103" i="9"/>
  <c r="F102" i="9"/>
  <c r="G162" i="9"/>
  <c r="F151" i="9"/>
  <c r="G156" i="9"/>
  <c r="F144" i="9"/>
  <c r="G128" i="9"/>
  <c r="G127" i="9"/>
  <c r="G120" i="9"/>
  <c r="G119" i="9"/>
  <c r="G112" i="9"/>
  <c r="G111" i="9"/>
  <c r="G101" i="9"/>
  <c r="G100" i="9"/>
  <c r="F99" i="9"/>
  <c r="G96" i="9"/>
  <c r="F95" i="9"/>
  <c r="G172" i="9"/>
  <c r="F140" i="9"/>
  <c r="F138" i="9"/>
  <c r="F134" i="9"/>
  <c r="G164" i="9"/>
  <c r="G152" i="9"/>
  <c r="G146" i="9"/>
  <c r="G142" i="9"/>
  <c r="G141" i="9"/>
  <c r="G132" i="9"/>
  <c r="G131" i="9"/>
  <c r="G124" i="9"/>
  <c r="G123" i="9"/>
  <c r="G116" i="9"/>
  <c r="G115" i="9"/>
  <c r="G108" i="9"/>
  <c r="G107" i="9"/>
  <c r="G105" i="9"/>
  <c r="G104" i="9"/>
  <c r="G139" i="9"/>
  <c r="F122" i="9"/>
  <c r="F119" i="9"/>
  <c r="F106" i="9"/>
  <c r="G99" i="9"/>
  <c r="F92" i="9"/>
  <c r="G89" i="9"/>
  <c r="F88" i="9"/>
  <c r="G85" i="9"/>
  <c r="F84" i="9"/>
  <c r="G81" i="9"/>
  <c r="F80" i="9"/>
  <c r="G77" i="9"/>
  <c r="F76" i="9"/>
  <c r="G73" i="9"/>
  <c r="F72" i="9"/>
  <c r="G69" i="9"/>
  <c r="F68" i="9"/>
  <c r="G65" i="9"/>
  <c r="F64" i="9"/>
  <c r="G61" i="9"/>
  <c r="F60" i="9"/>
  <c r="G57" i="9"/>
  <c r="F56" i="9"/>
  <c r="G143" i="9"/>
  <c r="F142" i="9"/>
  <c r="F141" i="9"/>
  <c r="F131" i="9"/>
  <c r="F118" i="9"/>
  <c r="F115" i="9"/>
  <c r="F104" i="9"/>
  <c r="G94" i="9"/>
  <c r="G93" i="9"/>
  <c r="G90" i="9"/>
  <c r="F89" i="9"/>
  <c r="G86" i="9"/>
  <c r="F85" i="9"/>
  <c r="G82" i="9"/>
  <c r="F81" i="9"/>
  <c r="G78" i="9"/>
  <c r="F77" i="9"/>
  <c r="G74" i="9"/>
  <c r="F73" i="9"/>
  <c r="G70" i="9"/>
  <c r="F69" i="9"/>
  <c r="G66" i="9"/>
  <c r="F65" i="9"/>
  <c r="G62" i="9"/>
  <c r="F61" i="9"/>
  <c r="G58" i="9"/>
  <c r="F57" i="9"/>
  <c r="F130" i="9"/>
  <c r="F127" i="9"/>
  <c r="F114" i="9"/>
  <c r="F111" i="9"/>
  <c r="F103" i="9"/>
  <c r="F100" i="9"/>
  <c r="G98" i="9"/>
  <c r="G97" i="9"/>
  <c r="F96" i="9"/>
  <c r="G95" i="9"/>
  <c r="F94" i="9"/>
  <c r="F93" i="9"/>
  <c r="G91" i="9"/>
  <c r="F90" i="9"/>
  <c r="G145" i="9"/>
  <c r="F91" i="9"/>
  <c r="F87" i="9"/>
  <c r="F86" i="9"/>
  <c r="F79" i="9"/>
  <c r="F78" i="9"/>
  <c r="F71" i="9"/>
  <c r="F70" i="9"/>
  <c r="F63" i="9"/>
  <c r="F62" i="9"/>
  <c r="F55" i="9"/>
  <c r="G52" i="9"/>
  <c r="F51" i="9"/>
  <c r="G48" i="9"/>
  <c r="F47" i="9"/>
  <c r="G44" i="9"/>
  <c r="F43" i="9"/>
  <c r="F137" i="9"/>
  <c r="F98" i="9"/>
  <c r="G84" i="9"/>
  <c r="G83" i="9"/>
  <c r="G76" i="9"/>
  <c r="G75" i="9"/>
  <c r="G68" i="9"/>
  <c r="G67" i="9"/>
  <c r="G60" i="9"/>
  <c r="G59" i="9"/>
  <c r="G53" i="9"/>
  <c r="F52" i="9"/>
  <c r="G49" i="9"/>
  <c r="F48" i="9"/>
  <c r="G45" i="9"/>
  <c r="F44" i="9"/>
  <c r="F126" i="9"/>
  <c r="F123" i="9"/>
  <c r="F97" i="9"/>
  <c r="F83" i="9"/>
  <c r="F82" i="9"/>
  <c r="F75" i="9"/>
  <c r="F74" i="9"/>
  <c r="F67" i="9"/>
  <c r="F66" i="9"/>
  <c r="F59" i="9"/>
  <c r="F58" i="9"/>
  <c r="G54" i="9"/>
  <c r="F53" i="9"/>
  <c r="F110" i="9"/>
  <c r="F107" i="9"/>
  <c r="G92" i="9"/>
  <c r="G88" i="9"/>
  <c r="G87" i="9"/>
  <c r="G80" i="9"/>
  <c r="G79" i="9"/>
  <c r="G72" i="9"/>
  <c r="G71" i="9"/>
  <c r="G64" i="9"/>
  <c r="G63" i="9"/>
  <c r="G56" i="9"/>
  <c r="G55" i="9"/>
  <c r="F54" i="9"/>
  <c r="F4" i="9"/>
  <c r="G5" i="9"/>
  <c r="F8" i="9"/>
  <c r="G9" i="9"/>
  <c r="F12" i="9"/>
  <c r="G13" i="9"/>
  <c r="F16" i="9"/>
  <c r="G17" i="9"/>
  <c r="F20" i="9"/>
  <c r="G21" i="9"/>
  <c r="F24" i="9"/>
  <c r="G25" i="9"/>
  <c r="F28" i="9"/>
  <c r="G29" i="9"/>
  <c r="F32" i="9"/>
  <c r="G33" i="9"/>
  <c r="F36" i="9"/>
  <c r="G37" i="9"/>
  <c r="F40" i="9"/>
  <c r="G41" i="9"/>
  <c r="F45" i="9"/>
  <c r="F46" i="9"/>
  <c r="G4" i="9"/>
  <c r="F7" i="9"/>
  <c r="G8" i="9"/>
  <c r="F11" i="9"/>
  <c r="G12" i="9"/>
  <c r="F15" i="9"/>
  <c r="G16" i="9"/>
  <c r="F19" i="9"/>
  <c r="G20" i="9"/>
  <c r="F23" i="9"/>
  <c r="G24" i="9"/>
  <c r="F27" i="9"/>
  <c r="G28" i="9"/>
  <c r="G32" i="9"/>
  <c r="F35" i="9"/>
  <c r="G36" i="9"/>
  <c r="F39" i="9"/>
  <c r="G40" i="9"/>
  <c r="G46" i="9"/>
  <c r="G47" i="9"/>
  <c r="F3" i="9" l="1"/>
  <c r="B175" i="9"/>
  <c r="G3" i="9"/>
  <c r="C175" i="9"/>
  <c r="L15" i="3" l="1"/>
  <c r="K15" i="3"/>
  <c r="L14" i="3"/>
  <c r="L16" i="3" s="1"/>
  <c r="M14" i="3"/>
  <c r="M16" i="3" s="1"/>
  <c r="M12" i="3"/>
  <c r="L12" i="3"/>
  <c r="K12" i="3"/>
  <c r="M11" i="3"/>
  <c r="L11" i="3"/>
  <c r="K11" i="3"/>
  <c r="M10" i="3"/>
  <c r="M15" i="3" s="1"/>
  <c r="L10" i="3"/>
  <c r="K10" i="3"/>
  <c r="M9" i="3"/>
  <c r="L9" i="3"/>
  <c r="K9" i="3"/>
  <c r="K14" i="3" s="1"/>
  <c r="K16" i="3" s="1"/>
  <c r="E4" i="3"/>
  <c r="S1" i="2" s="1"/>
  <c r="I4" i="3"/>
  <c r="W1" i="2" s="1"/>
  <c r="D4" i="3"/>
  <c r="R1" i="2" s="1"/>
  <c r="H4" i="3"/>
  <c r="V1" i="2" s="1"/>
  <c r="G4" i="3"/>
  <c r="U1" i="2" s="1"/>
  <c r="C4" i="3"/>
  <c r="Q1" i="2" s="1"/>
  <c r="F4" i="3"/>
  <c r="T1" i="2" s="1"/>
  <c r="B2" i="7" l="1" a="1"/>
  <c r="B2" i="7" s="1"/>
  <c r="B4" i="7" l="1"/>
  <c r="B5" i="7"/>
  <c r="B3" i="7"/>
  <c r="P4" i="2" l="1"/>
  <c r="Q4" i="2"/>
  <c r="R4" i="2"/>
  <c r="T4" i="2"/>
  <c r="U4" i="2"/>
  <c r="V4" i="2"/>
  <c r="P5" i="2"/>
  <c r="Q5" i="2"/>
  <c r="R5" i="2"/>
  <c r="T5" i="2"/>
  <c r="U5" i="2"/>
  <c r="V5" i="2"/>
  <c r="P6" i="2"/>
  <c r="Q6" i="2"/>
  <c r="R6" i="2"/>
  <c r="T6" i="2"/>
  <c r="U6" i="2"/>
  <c r="V6" i="2"/>
  <c r="P12" i="2"/>
  <c r="Q12" i="2"/>
  <c r="R12" i="2"/>
  <c r="T12" i="2"/>
  <c r="U12" i="2"/>
  <c r="V12" i="2"/>
  <c r="P11" i="2"/>
  <c r="Q11" i="2"/>
  <c r="R11" i="2"/>
  <c r="T11" i="2"/>
  <c r="U11" i="2"/>
  <c r="V11" i="2"/>
  <c r="P9" i="2"/>
  <c r="Q9" i="2"/>
  <c r="R9" i="2"/>
  <c r="T9" i="2"/>
  <c r="U9" i="2"/>
  <c r="V9" i="2"/>
  <c r="P8" i="2"/>
  <c r="Q8" i="2"/>
  <c r="R8" i="2"/>
  <c r="T8" i="2"/>
  <c r="U8" i="2"/>
  <c r="V8" i="2"/>
  <c r="P7" i="2"/>
  <c r="Q7" i="2"/>
  <c r="R7" i="2"/>
  <c r="T7" i="2"/>
  <c r="U7" i="2"/>
  <c r="V7" i="2"/>
  <c r="P10" i="2"/>
  <c r="Q10" i="2"/>
  <c r="R10" i="2"/>
  <c r="T10" i="2"/>
  <c r="U10" i="2"/>
  <c r="V10" i="2"/>
  <c r="P15" i="2"/>
  <c r="Q15" i="2"/>
  <c r="R15" i="2"/>
  <c r="T15" i="2"/>
  <c r="U15" i="2"/>
  <c r="V15" i="2"/>
  <c r="P13" i="2"/>
  <c r="Q13" i="2"/>
  <c r="R13" i="2"/>
  <c r="T13" i="2"/>
  <c r="U13" i="2"/>
  <c r="V13" i="2"/>
  <c r="P14" i="2"/>
  <c r="Q14" i="2"/>
  <c r="R14" i="2"/>
  <c r="T14" i="2"/>
  <c r="U14" i="2"/>
  <c r="V14" i="2"/>
  <c r="P16" i="2"/>
  <c r="Q16" i="2"/>
  <c r="R16" i="2"/>
  <c r="T16" i="2"/>
  <c r="U16" i="2"/>
  <c r="V16" i="2"/>
  <c r="P20" i="2"/>
  <c r="Q20" i="2"/>
  <c r="R20" i="2"/>
  <c r="T20" i="2"/>
  <c r="U20" i="2"/>
  <c r="V20" i="2"/>
  <c r="P19" i="2"/>
  <c r="Q19" i="2"/>
  <c r="R19" i="2"/>
  <c r="T19" i="2"/>
  <c r="U19" i="2"/>
  <c r="V19" i="2"/>
  <c r="P18" i="2"/>
  <c r="Q18" i="2"/>
  <c r="R18" i="2"/>
  <c r="T18" i="2"/>
  <c r="U18" i="2"/>
  <c r="V18" i="2"/>
  <c r="P28" i="2"/>
  <c r="Q28" i="2"/>
  <c r="R28" i="2"/>
  <c r="T28" i="2"/>
  <c r="U28" i="2"/>
  <c r="V28" i="2"/>
  <c r="P25" i="2"/>
  <c r="Q25" i="2"/>
  <c r="R25" i="2"/>
  <c r="T25" i="2"/>
  <c r="U25" i="2"/>
  <c r="V25" i="2"/>
  <c r="P17" i="2"/>
  <c r="Q17" i="2"/>
  <c r="R17" i="2"/>
  <c r="T17" i="2"/>
  <c r="U17" i="2"/>
  <c r="V17" i="2"/>
  <c r="P30" i="2"/>
  <c r="Q30" i="2"/>
  <c r="R30" i="2"/>
  <c r="T30" i="2"/>
  <c r="U30" i="2"/>
  <c r="V30" i="2"/>
  <c r="P31" i="2"/>
  <c r="Q31" i="2"/>
  <c r="R31" i="2"/>
  <c r="T31" i="2"/>
  <c r="U31" i="2"/>
  <c r="V31" i="2"/>
  <c r="P24" i="2"/>
  <c r="Q24" i="2"/>
  <c r="R24" i="2"/>
  <c r="T24" i="2"/>
  <c r="U24" i="2"/>
  <c r="V24" i="2"/>
  <c r="P27" i="2"/>
  <c r="Q27" i="2"/>
  <c r="R27" i="2"/>
  <c r="T27" i="2"/>
  <c r="U27" i="2"/>
  <c r="V27" i="2"/>
  <c r="P26" i="2"/>
  <c r="Q26" i="2"/>
  <c r="R26" i="2"/>
  <c r="T26" i="2"/>
  <c r="U26" i="2"/>
  <c r="V26" i="2"/>
  <c r="P29" i="2"/>
  <c r="Q29" i="2"/>
  <c r="R29" i="2"/>
  <c r="T29" i="2"/>
  <c r="U29" i="2"/>
  <c r="V29" i="2"/>
  <c r="P21" i="2"/>
  <c r="Q21" i="2"/>
  <c r="R21" i="2"/>
  <c r="T21" i="2"/>
  <c r="U21" i="2"/>
  <c r="V21" i="2"/>
  <c r="P22" i="2"/>
  <c r="Q22" i="2"/>
  <c r="R22" i="2"/>
  <c r="T22" i="2"/>
  <c r="U22" i="2"/>
  <c r="V22" i="2"/>
  <c r="P23" i="2"/>
  <c r="Q23" i="2"/>
  <c r="R23" i="2"/>
  <c r="T23" i="2"/>
  <c r="U23" i="2"/>
  <c r="V23" i="2"/>
  <c r="P33" i="2"/>
  <c r="Q33" i="2"/>
  <c r="R33" i="2"/>
  <c r="T33" i="2"/>
  <c r="U33" i="2"/>
  <c r="V33" i="2"/>
  <c r="P36" i="2"/>
  <c r="Q36" i="2"/>
  <c r="R36" i="2"/>
  <c r="T36" i="2"/>
  <c r="U36" i="2"/>
  <c r="V36" i="2"/>
  <c r="P35" i="2"/>
  <c r="Q35" i="2"/>
  <c r="R35" i="2"/>
  <c r="T35" i="2"/>
  <c r="U35" i="2"/>
  <c r="V35" i="2"/>
  <c r="P32" i="2"/>
  <c r="Q32" i="2"/>
  <c r="R32" i="2"/>
  <c r="T32" i="2"/>
  <c r="U32" i="2"/>
  <c r="V32" i="2"/>
  <c r="P34" i="2"/>
  <c r="Q34" i="2"/>
  <c r="R34" i="2"/>
  <c r="T34" i="2"/>
  <c r="U34" i="2"/>
  <c r="V34" i="2"/>
  <c r="P48" i="2"/>
  <c r="Q48" i="2"/>
  <c r="R48" i="2"/>
  <c r="T48" i="2"/>
  <c r="U48" i="2"/>
  <c r="V48" i="2"/>
  <c r="P46" i="2"/>
  <c r="Q46" i="2"/>
  <c r="R46" i="2"/>
  <c r="T46" i="2"/>
  <c r="U46" i="2"/>
  <c r="V46" i="2"/>
  <c r="P43" i="2"/>
  <c r="Q43" i="2"/>
  <c r="R43" i="2"/>
  <c r="S43" i="2"/>
  <c r="T43" i="2"/>
  <c r="U43" i="2"/>
  <c r="V43" i="2"/>
  <c r="W43" i="2"/>
  <c r="X43" i="2"/>
  <c r="Y43" i="2"/>
  <c r="Z43" i="2"/>
  <c r="P47" i="2"/>
  <c r="Q47" i="2"/>
  <c r="R47" i="2"/>
  <c r="S47" i="2"/>
  <c r="T47" i="2"/>
  <c r="U47" i="2"/>
  <c r="V47" i="2"/>
  <c r="X47" i="2"/>
  <c r="Y47" i="2"/>
  <c r="Z47" i="2"/>
  <c r="P62" i="2"/>
  <c r="Q62" i="2"/>
  <c r="R62" i="2"/>
  <c r="S62" i="2"/>
  <c r="T62" i="2"/>
  <c r="U62" i="2"/>
  <c r="V62" i="2"/>
  <c r="W62" i="2"/>
  <c r="X62" i="2"/>
  <c r="Y62" i="2"/>
  <c r="Z62" i="2"/>
  <c r="P40" i="2"/>
  <c r="Q40" i="2"/>
  <c r="R40" i="2"/>
  <c r="S40" i="2"/>
  <c r="T40" i="2"/>
  <c r="U40" i="2"/>
  <c r="V40" i="2"/>
  <c r="W40" i="2"/>
  <c r="X40" i="2"/>
  <c r="Y40" i="2"/>
  <c r="Z40" i="2"/>
  <c r="P45" i="2"/>
  <c r="Q45" i="2"/>
  <c r="R45" i="2"/>
  <c r="S45" i="2"/>
  <c r="T45" i="2"/>
  <c r="U45" i="2"/>
  <c r="V45" i="2"/>
  <c r="W45" i="2"/>
  <c r="X45" i="2"/>
  <c r="Y45" i="2"/>
  <c r="Z45" i="2"/>
  <c r="P44" i="2"/>
  <c r="Q44" i="2"/>
  <c r="R44" i="2"/>
  <c r="S44" i="2"/>
  <c r="T44" i="2"/>
  <c r="U44" i="2"/>
  <c r="V44" i="2"/>
  <c r="W44" i="2"/>
  <c r="X44" i="2"/>
  <c r="Y44" i="2"/>
  <c r="Z44" i="2"/>
  <c r="P41" i="2"/>
  <c r="Q41" i="2"/>
  <c r="R41" i="2"/>
  <c r="S41" i="2"/>
  <c r="T41" i="2"/>
  <c r="U41" i="2"/>
  <c r="V41" i="2"/>
  <c r="W41" i="2"/>
  <c r="X41" i="2"/>
  <c r="Y41" i="2"/>
  <c r="Z41" i="2"/>
  <c r="P53" i="2"/>
  <c r="Q53" i="2"/>
  <c r="R53" i="2"/>
  <c r="S53" i="2"/>
  <c r="T53" i="2"/>
  <c r="U53" i="2"/>
  <c r="V53" i="2"/>
  <c r="W53" i="2"/>
  <c r="X53" i="2"/>
  <c r="Y53" i="2"/>
  <c r="Z53" i="2"/>
  <c r="P39" i="2"/>
  <c r="Q39" i="2"/>
  <c r="R39" i="2"/>
  <c r="S39" i="2"/>
  <c r="T39" i="2"/>
  <c r="U39" i="2"/>
  <c r="V39" i="2"/>
  <c r="W39" i="2"/>
  <c r="X39" i="2"/>
  <c r="Y39" i="2"/>
  <c r="Z39" i="2"/>
  <c r="P38" i="2"/>
  <c r="Q38" i="2"/>
  <c r="R38" i="2"/>
  <c r="S38" i="2"/>
  <c r="T38" i="2"/>
  <c r="U38" i="2"/>
  <c r="V38" i="2"/>
  <c r="W38" i="2"/>
  <c r="X38" i="2"/>
  <c r="Y38" i="2"/>
  <c r="Z38" i="2"/>
  <c r="P37" i="2"/>
  <c r="Q37" i="2"/>
  <c r="R37" i="2"/>
  <c r="S37" i="2"/>
  <c r="T37" i="2"/>
  <c r="U37" i="2"/>
  <c r="V37" i="2"/>
  <c r="W37" i="2"/>
  <c r="X37" i="2"/>
  <c r="Y37" i="2"/>
  <c r="Z37" i="2"/>
  <c r="P57" i="2"/>
  <c r="Q57" i="2"/>
  <c r="R57" i="2"/>
  <c r="S57" i="2"/>
  <c r="T57" i="2"/>
  <c r="U57" i="2"/>
  <c r="V57" i="2"/>
  <c r="W57" i="2"/>
  <c r="X57" i="2"/>
  <c r="Y57" i="2"/>
  <c r="Z57" i="2"/>
  <c r="P61" i="2"/>
  <c r="Q61" i="2"/>
  <c r="R61" i="2"/>
  <c r="S61" i="2"/>
  <c r="T61" i="2"/>
  <c r="U61" i="2"/>
  <c r="V61" i="2"/>
  <c r="W61" i="2"/>
  <c r="X61" i="2"/>
  <c r="Y61" i="2"/>
  <c r="Z61" i="2"/>
  <c r="P60" i="2"/>
  <c r="Q60" i="2"/>
  <c r="R60" i="2"/>
  <c r="S60" i="2"/>
  <c r="T60" i="2"/>
  <c r="U60" i="2"/>
  <c r="V60" i="2"/>
  <c r="W60" i="2"/>
  <c r="X60" i="2"/>
  <c r="Y60" i="2"/>
  <c r="Z60" i="2"/>
  <c r="P51" i="2"/>
  <c r="Q51" i="2"/>
  <c r="R51" i="2"/>
  <c r="S51" i="2"/>
  <c r="T51" i="2"/>
  <c r="U51" i="2"/>
  <c r="V51" i="2"/>
  <c r="W51" i="2"/>
  <c r="X51" i="2"/>
  <c r="Y51" i="2"/>
  <c r="Z51" i="2"/>
  <c r="P52" i="2"/>
  <c r="Q52" i="2"/>
  <c r="R52" i="2"/>
  <c r="S52" i="2"/>
  <c r="T52" i="2"/>
  <c r="U52" i="2"/>
  <c r="V52" i="2"/>
  <c r="W52" i="2"/>
  <c r="X52" i="2"/>
  <c r="Y52" i="2"/>
  <c r="Z52" i="2"/>
  <c r="P59" i="2"/>
  <c r="Q59" i="2"/>
  <c r="R59" i="2"/>
  <c r="S59" i="2"/>
  <c r="T59" i="2"/>
  <c r="U59" i="2"/>
  <c r="V59" i="2"/>
  <c r="W59" i="2"/>
  <c r="X59" i="2"/>
  <c r="Y59" i="2"/>
  <c r="Z59" i="2"/>
  <c r="P56" i="2"/>
  <c r="Q56" i="2"/>
  <c r="R56" i="2"/>
  <c r="S56" i="2"/>
  <c r="T56" i="2"/>
  <c r="U56" i="2"/>
  <c r="V56" i="2"/>
  <c r="W56" i="2"/>
  <c r="X56" i="2"/>
  <c r="Y56" i="2"/>
  <c r="Z56" i="2"/>
  <c r="P55" i="2"/>
  <c r="Q55" i="2"/>
  <c r="R55" i="2"/>
  <c r="S55" i="2"/>
  <c r="T55" i="2"/>
  <c r="U55" i="2"/>
  <c r="V55" i="2"/>
  <c r="W55" i="2"/>
  <c r="X55" i="2"/>
  <c r="Y55" i="2"/>
  <c r="Z55" i="2"/>
  <c r="P58" i="2"/>
  <c r="Q58" i="2"/>
  <c r="R58" i="2"/>
  <c r="S58" i="2"/>
  <c r="T58" i="2"/>
  <c r="U58" i="2"/>
  <c r="V58" i="2"/>
  <c r="W58" i="2"/>
  <c r="X58" i="2"/>
  <c r="Y58" i="2"/>
  <c r="Z58" i="2"/>
  <c r="P49" i="2"/>
  <c r="Q49" i="2"/>
  <c r="R49" i="2"/>
  <c r="S49" i="2"/>
  <c r="T49" i="2"/>
  <c r="U49" i="2"/>
  <c r="V49" i="2"/>
  <c r="W49" i="2"/>
  <c r="X49" i="2"/>
  <c r="Y49" i="2"/>
  <c r="Z49" i="2"/>
  <c r="P50" i="2"/>
  <c r="Q50" i="2"/>
  <c r="R50" i="2"/>
  <c r="S50" i="2"/>
  <c r="T50" i="2"/>
  <c r="U50" i="2"/>
  <c r="V50" i="2"/>
  <c r="W50" i="2"/>
  <c r="X50" i="2"/>
  <c r="Y50" i="2"/>
  <c r="Z50" i="2"/>
  <c r="P54" i="2"/>
  <c r="Q54" i="2"/>
  <c r="R54" i="2"/>
  <c r="S54" i="2"/>
  <c r="T54" i="2"/>
  <c r="U54" i="2"/>
  <c r="V54" i="2"/>
  <c r="W54" i="2"/>
  <c r="X54" i="2"/>
  <c r="Y54" i="2"/>
  <c r="Z54" i="2"/>
  <c r="P66" i="2"/>
  <c r="Q66" i="2"/>
  <c r="R66" i="2"/>
  <c r="S66" i="2"/>
  <c r="T66" i="2"/>
  <c r="U66" i="2"/>
  <c r="V66" i="2"/>
  <c r="W66" i="2"/>
  <c r="X66" i="2"/>
  <c r="Y66" i="2"/>
  <c r="Z66" i="2"/>
  <c r="P65" i="2"/>
  <c r="Q65" i="2"/>
  <c r="R65" i="2"/>
  <c r="S65" i="2"/>
  <c r="T65" i="2"/>
  <c r="U65" i="2"/>
  <c r="V65" i="2"/>
  <c r="W65" i="2"/>
  <c r="X65" i="2"/>
  <c r="Y65" i="2"/>
  <c r="Z65" i="2"/>
  <c r="P64" i="2"/>
  <c r="Q64" i="2"/>
  <c r="R64" i="2"/>
  <c r="S64" i="2"/>
  <c r="T64" i="2"/>
  <c r="U64" i="2"/>
  <c r="V64" i="2"/>
  <c r="W64" i="2"/>
  <c r="X64" i="2"/>
  <c r="Y64" i="2"/>
  <c r="Z64" i="2"/>
  <c r="P67" i="2"/>
  <c r="Q67" i="2"/>
  <c r="R67" i="2"/>
  <c r="S67" i="2"/>
  <c r="T67" i="2"/>
  <c r="U67" i="2"/>
  <c r="V67" i="2"/>
  <c r="W67" i="2"/>
  <c r="X67" i="2"/>
  <c r="Y67" i="2"/>
  <c r="Z67" i="2"/>
  <c r="P63" i="2"/>
  <c r="Q63" i="2"/>
  <c r="R63" i="2"/>
  <c r="S63" i="2"/>
  <c r="T63" i="2"/>
  <c r="U63" i="2"/>
  <c r="V63" i="2"/>
  <c r="W63" i="2"/>
  <c r="X63" i="2"/>
  <c r="Y63" i="2"/>
  <c r="Z63" i="2"/>
  <c r="P87" i="2"/>
  <c r="Q87" i="2"/>
  <c r="R87" i="2"/>
  <c r="S87" i="2"/>
  <c r="T87" i="2"/>
  <c r="U87" i="2"/>
  <c r="V87" i="2"/>
  <c r="W87" i="2"/>
  <c r="X87" i="2"/>
  <c r="Y87" i="2"/>
  <c r="Z87" i="2"/>
  <c r="P82" i="2"/>
  <c r="Q82" i="2"/>
  <c r="R82" i="2"/>
  <c r="S82" i="2"/>
  <c r="T82" i="2"/>
  <c r="U82" i="2"/>
  <c r="V82" i="2"/>
  <c r="W82" i="2"/>
  <c r="X82" i="2"/>
  <c r="Y82" i="2"/>
  <c r="Z82" i="2"/>
  <c r="P86" i="2"/>
  <c r="Q86" i="2"/>
  <c r="R86" i="2"/>
  <c r="S86" i="2"/>
  <c r="T86" i="2"/>
  <c r="U86" i="2"/>
  <c r="V86" i="2"/>
  <c r="W86" i="2"/>
  <c r="X86" i="2"/>
  <c r="Y86" i="2"/>
  <c r="Z86" i="2"/>
  <c r="P80" i="2"/>
  <c r="Q80" i="2"/>
  <c r="R80" i="2"/>
  <c r="S80" i="2"/>
  <c r="T80" i="2"/>
  <c r="U80" i="2"/>
  <c r="V80" i="2"/>
  <c r="W80" i="2"/>
  <c r="X80" i="2"/>
  <c r="Y80" i="2"/>
  <c r="Z80" i="2"/>
  <c r="P81" i="2"/>
  <c r="Q81" i="2"/>
  <c r="R81" i="2"/>
  <c r="S81" i="2"/>
  <c r="T81" i="2"/>
  <c r="U81" i="2"/>
  <c r="V81" i="2"/>
  <c r="W81" i="2"/>
  <c r="X81" i="2"/>
  <c r="Y81" i="2"/>
  <c r="Z81" i="2"/>
  <c r="P79" i="2"/>
  <c r="Q79" i="2"/>
  <c r="R79" i="2"/>
  <c r="S79" i="2"/>
  <c r="T79" i="2"/>
  <c r="U79" i="2"/>
  <c r="V79" i="2"/>
  <c r="W79" i="2"/>
  <c r="X79" i="2"/>
  <c r="Y79" i="2"/>
  <c r="Z79" i="2"/>
  <c r="P85" i="2"/>
  <c r="Q85" i="2"/>
  <c r="R85" i="2"/>
  <c r="S85" i="2"/>
  <c r="T85" i="2"/>
  <c r="U85" i="2"/>
  <c r="V85" i="2"/>
  <c r="W85" i="2"/>
  <c r="X85" i="2"/>
  <c r="Y85" i="2"/>
  <c r="Z85" i="2"/>
  <c r="P83" i="2"/>
  <c r="Q83" i="2"/>
  <c r="R83" i="2"/>
  <c r="S83" i="2"/>
  <c r="T83" i="2"/>
  <c r="U83" i="2"/>
  <c r="V83" i="2"/>
  <c r="W83" i="2"/>
  <c r="X83" i="2"/>
  <c r="Y83" i="2"/>
  <c r="Z83" i="2"/>
  <c r="P74" i="2"/>
  <c r="Q74" i="2"/>
  <c r="R74" i="2"/>
  <c r="S74" i="2"/>
  <c r="T74" i="2"/>
  <c r="U74" i="2"/>
  <c r="V74" i="2"/>
  <c r="W74" i="2"/>
  <c r="X74" i="2"/>
  <c r="Y74" i="2"/>
  <c r="Z74" i="2"/>
  <c r="P77" i="2"/>
  <c r="Q77" i="2"/>
  <c r="R77" i="2"/>
  <c r="S77" i="2"/>
  <c r="T77" i="2"/>
  <c r="U77" i="2"/>
  <c r="V77" i="2"/>
  <c r="W77" i="2"/>
  <c r="X77" i="2"/>
  <c r="Y77" i="2"/>
  <c r="Z77" i="2"/>
  <c r="P70" i="2"/>
  <c r="Q70" i="2"/>
  <c r="R70" i="2"/>
  <c r="S70" i="2"/>
  <c r="T70" i="2"/>
  <c r="U70" i="2"/>
  <c r="V70" i="2"/>
  <c r="W70" i="2"/>
  <c r="X70" i="2"/>
  <c r="Y70" i="2"/>
  <c r="Z70" i="2"/>
  <c r="P75" i="2"/>
  <c r="Q75" i="2"/>
  <c r="R75" i="2"/>
  <c r="S75" i="2"/>
  <c r="T75" i="2"/>
  <c r="U75" i="2"/>
  <c r="V75" i="2"/>
  <c r="W75" i="2"/>
  <c r="X75" i="2"/>
  <c r="Y75" i="2"/>
  <c r="Z75" i="2"/>
  <c r="P100" i="2"/>
  <c r="Q100" i="2"/>
  <c r="R100" i="2"/>
  <c r="S100" i="2"/>
  <c r="T100" i="2"/>
  <c r="U100" i="2"/>
  <c r="V100" i="2"/>
  <c r="W100" i="2"/>
  <c r="X100" i="2"/>
  <c r="Y100" i="2"/>
  <c r="Z100" i="2"/>
  <c r="P78" i="2"/>
  <c r="Q78" i="2"/>
  <c r="R78" i="2"/>
  <c r="S78" i="2"/>
  <c r="T78" i="2"/>
  <c r="U78" i="2"/>
  <c r="V78" i="2"/>
  <c r="W78" i="2"/>
  <c r="X78" i="2"/>
  <c r="Y78" i="2"/>
  <c r="Z78" i="2"/>
  <c r="P76" i="2"/>
  <c r="Q76" i="2"/>
  <c r="R76" i="2"/>
  <c r="S76" i="2"/>
  <c r="T76" i="2"/>
  <c r="U76" i="2"/>
  <c r="V76" i="2"/>
  <c r="W76" i="2"/>
  <c r="X76" i="2"/>
  <c r="Y76" i="2"/>
  <c r="Z76" i="2"/>
  <c r="P69" i="2"/>
  <c r="Q69" i="2"/>
  <c r="R69" i="2"/>
  <c r="S69" i="2"/>
  <c r="T69" i="2"/>
  <c r="U69" i="2"/>
  <c r="V69" i="2"/>
  <c r="W69" i="2"/>
  <c r="X69" i="2"/>
  <c r="Y69" i="2"/>
  <c r="Z69" i="2"/>
  <c r="P84" i="2"/>
  <c r="Q84" i="2"/>
  <c r="R84" i="2"/>
  <c r="S84" i="2"/>
  <c r="T84" i="2"/>
  <c r="U84" i="2"/>
  <c r="V84" i="2"/>
  <c r="W84" i="2"/>
  <c r="X84" i="2"/>
  <c r="Y84" i="2"/>
  <c r="Z84" i="2"/>
  <c r="P94" i="2"/>
  <c r="Q94" i="2"/>
  <c r="R94" i="2"/>
  <c r="S94" i="2"/>
  <c r="T94" i="2"/>
  <c r="U94" i="2"/>
  <c r="V94" i="2"/>
  <c r="W94" i="2"/>
  <c r="X94" i="2"/>
  <c r="Y94" i="2"/>
  <c r="Z94" i="2"/>
  <c r="P72" i="2"/>
  <c r="Q72" i="2"/>
  <c r="R72" i="2"/>
  <c r="S72" i="2"/>
  <c r="T72" i="2"/>
  <c r="U72" i="2"/>
  <c r="V72" i="2"/>
  <c r="W72" i="2"/>
  <c r="X72" i="2"/>
  <c r="Y72" i="2"/>
  <c r="Z72" i="2"/>
  <c r="P73" i="2"/>
  <c r="Q73" i="2"/>
  <c r="R73" i="2"/>
  <c r="S73" i="2"/>
  <c r="T73" i="2"/>
  <c r="U73" i="2"/>
  <c r="V73" i="2"/>
  <c r="W73" i="2"/>
  <c r="X73" i="2"/>
  <c r="Y73" i="2"/>
  <c r="Z73" i="2"/>
  <c r="P97" i="2"/>
  <c r="Q97" i="2"/>
  <c r="R97" i="2"/>
  <c r="S97" i="2"/>
  <c r="T97" i="2"/>
  <c r="U97" i="2"/>
  <c r="V97" i="2"/>
  <c r="W97" i="2"/>
  <c r="X97" i="2"/>
  <c r="Y97" i="2"/>
  <c r="Z97" i="2"/>
  <c r="P71" i="2"/>
  <c r="Q71" i="2"/>
  <c r="R71" i="2"/>
  <c r="S71" i="2"/>
  <c r="T71" i="2"/>
  <c r="U71" i="2"/>
  <c r="V71" i="2"/>
  <c r="W71" i="2"/>
  <c r="X71" i="2"/>
  <c r="Y71" i="2"/>
  <c r="Z71" i="2"/>
  <c r="P92" i="2"/>
  <c r="Q92" i="2"/>
  <c r="R92" i="2"/>
  <c r="S92" i="2"/>
  <c r="T92" i="2"/>
  <c r="U92" i="2"/>
  <c r="V92" i="2"/>
  <c r="W92" i="2"/>
  <c r="X92" i="2"/>
  <c r="Y92" i="2"/>
  <c r="Z92" i="2"/>
  <c r="P96" i="2"/>
  <c r="Q96" i="2"/>
  <c r="R96" i="2"/>
  <c r="S96" i="2"/>
  <c r="T96" i="2"/>
  <c r="U96" i="2"/>
  <c r="V96" i="2"/>
  <c r="W96" i="2"/>
  <c r="X96" i="2"/>
  <c r="Y96" i="2"/>
  <c r="Z96" i="2"/>
  <c r="P68" i="2"/>
  <c r="Q68" i="2"/>
  <c r="R68" i="2"/>
  <c r="S68" i="2"/>
  <c r="T68" i="2"/>
  <c r="U68" i="2"/>
  <c r="V68" i="2"/>
  <c r="W68" i="2"/>
  <c r="X68" i="2"/>
  <c r="Y68" i="2"/>
  <c r="Z68" i="2"/>
  <c r="P93" i="2"/>
  <c r="Q93" i="2"/>
  <c r="R93" i="2"/>
  <c r="S93" i="2"/>
  <c r="T93" i="2"/>
  <c r="U93" i="2"/>
  <c r="V93" i="2"/>
  <c r="W93" i="2"/>
  <c r="X93" i="2"/>
  <c r="Y93" i="2"/>
  <c r="Z93" i="2"/>
  <c r="P99" i="2"/>
  <c r="Q99" i="2"/>
  <c r="R99" i="2"/>
  <c r="S99" i="2"/>
  <c r="T99" i="2"/>
  <c r="U99" i="2"/>
  <c r="V99" i="2"/>
  <c r="W99" i="2"/>
  <c r="X99" i="2"/>
  <c r="Y99" i="2"/>
  <c r="Z99" i="2"/>
  <c r="P91" i="2"/>
  <c r="Q91" i="2"/>
  <c r="R91" i="2"/>
  <c r="S91" i="2"/>
  <c r="T91" i="2"/>
  <c r="U91" i="2"/>
  <c r="V91" i="2"/>
  <c r="W91" i="2"/>
  <c r="X91" i="2"/>
  <c r="Y91" i="2"/>
  <c r="Z91" i="2"/>
  <c r="P90" i="2"/>
  <c r="Q90" i="2"/>
  <c r="R90" i="2"/>
  <c r="S90" i="2"/>
  <c r="T90" i="2"/>
  <c r="U90" i="2"/>
  <c r="V90" i="2"/>
  <c r="W90" i="2"/>
  <c r="X90" i="2"/>
  <c r="Y90" i="2"/>
  <c r="Z90" i="2"/>
  <c r="P102" i="2"/>
  <c r="Q102" i="2"/>
  <c r="R102" i="2"/>
  <c r="S102" i="2"/>
  <c r="T102" i="2"/>
  <c r="U102" i="2"/>
  <c r="V102" i="2"/>
  <c r="W102" i="2"/>
  <c r="X102" i="2"/>
  <c r="Y102" i="2"/>
  <c r="Z102" i="2"/>
  <c r="P89" i="2"/>
  <c r="Q89" i="2"/>
  <c r="R89" i="2"/>
  <c r="S89" i="2"/>
  <c r="T89" i="2"/>
  <c r="U89" i="2"/>
  <c r="V89" i="2"/>
  <c r="W89" i="2"/>
  <c r="X89" i="2"/>
  <c r="Y89" i="2"/>
  <c r="Z89" i="2"/>
  <c r="P98" i="2"/>
  <c r="Q98" i="2"/>
  <c r="R98" i="2"/>
  <c r="S98" i="2"/>
  <c r="T98" i="2"/>
  <c r="U98" i="2"/>
  <c r="V98" i="2"/>
  <c r="W98" i="2"/>
  <c r="X98" i="2"/>
  <c r="Y98" i="2"/>
  <c r="Z98" i="2"/>
  <c r="P101" i="2"/>
  <c r="Q101" i="2"/>
  <c r="R101" i="2"/>
  <c r="S101" i="2"/>
  <c r="T101" i="2"/>
  <c r="U101" i="2"/>
  <c r="V101" i="2"/>
  <c r="W101" i="2"/>
  <c r="X101" i="2"/>
  <c r="Y101" i="2"/>
  <c r="Z101" i="2"/>
  <c r="P95" i="2"/>
  <c r="Q95" i="2"/>
  <c r="R95" i="2"/>
  <c r="S95" i="2"/>
  <c r="T95" i="2"/>
  <c r="U95" i="2"/>
  <c r="V95" i="2"/>
  <c r="W95" i="2"/>
  <c r="X95" i="2"/>
  <c r="Y95" i="2"/>
  <c r="Z95" i="2"/>
  <c r="P88" i="2"/>
  <c r="Q88" i="2"/>
  <c r="R88" i="2"/>
  <c r="S88" i="2"/>
  <c r="T88" i="2"/>
  <c r="U88" i="2"/>
  <c r="V88" i="2"/>
  <c r="W88" i="2"/>
  <c r="X88" i="2"/>
  <c r="Y88" i="2"/>
  <c r="Z88" i="2"/>
  <c r="P104" i="2"/>
  <c r="Q104" i="2"/>
  <c r="R104" i="2"/>
  <c r="S104" i="2"/>
  <c r="T104" i="2"/>
  <c r="U104" i="2"/>
  <c r="V104" i="2"/>
  <c r="W104" i="2"/>
  <c r="X104" i="2"/>
  <c r="Y104" i="2"/>
  <c r="Z104" i="2"/>
  <c r="P103" i="2"/>
  <c r="Q103" i="2"/>
  <c r="R103" i="2"/>
  <c r="S103" i="2"/>
  <c r="T103" i="2"/>
  <c r="U103" i="2"/>
  <c r="V103" i="2"/>
  <c r="W103" i="2"/>
  <c r="X103" i="2"/>
  <c r="Y103" i="2"/>
  <c r="Z103" i="2"/>
  <c r="P128" i="2"/>
  <c r="Q128" i="2"/>
  <c r="R128" i="2"/>
  <c r="S128" i="2"/>
  <c r="T128" i="2"/>
  <c r="U128" i="2"/>
  <c r="V128" i="2"/>
  <c r="W128" i="2"/>
  <c r="X128" i="2"/>
  <c r="Y128" i="2"/>
  <c r="Z128" i="2"/>
  <c r="P125" i="2"/>
  <c r="Q125" i="2"/>
  <c r="R125" i="2"/>
  <c r="S125" i="2"/>
  <c r="T125" i="2"/>
  <c r="U125" i="2"/>
  <c r="V125" i="2"/>
  <c r="W125" i="2"/>
  <c r="X125" i="2"/>
  <c r="Y125" i="2"/>
  <c r="Z125" i="2"/>
  <c r="P124" i="2"/>
  <c r="Q124" i="2"/>
  <c r="R124" i="2"/>
  <c r="S124" i="2"/>
  <c r="T124" i="2"/>
  <c r="U124" i="2"/>
  <c r="V124" i="2"/>
  <c r="W124" i="2"/>
  <c r="X124" i="2"/>
  <c r="Y124" i="2"/>
  <c r="Z124" i="2"/>
  <c r="P113" i="2"/>
  <c r="Q113" i="2"/>
  <c r="R113" i="2"/>
  <c r="S113" i="2"/>
  <c r="T113" i="2"/>
  <c r="U113" i="2"/>
  <c r="V113" i="2"/>
  <c r="W113" i="2"/>
  <c r="X113" i="2"/>
  <c r="Y113" i="2"/>
  <c r="Z113" i="2"/>
  <c r="P120" i="2"/>
  <c r="Q120" i="2"/>
  <c r="R120" i="2"/>
  <c r="S120" i="2"/>
  <c r="T120" i="2"/>
  <c r="U120" i="2"/>
  <c r="V120" i="2"/>
  <c r="W120" i="2"/>
  <c r="X120" i="2"/>
  <c r="Y120" i="2"/>
  <c r="Z120" i="2"/>
  <c r="P123" i="2"/>
  <c r="Q123" i="2"/>
  <c r="R123" i="2"/>
  <c r="S123" i="2"/>
  <c r="T123" i="2"/>
  <c r="U123" i="2"/>
  <c r="V123" i="2"/>
  <c r="W123" i="2"/>
  <c r="X123" i="2"/>
  <c r="Y123" i="2"/>
  <c r="Z123" i="2"/>
  <c r="P112" i="2"/>
  <c r="Q112" i="2"/>
  <c r="R112" i="2"/>
  <c r="S112" i="2"/>
  <c r="T112" i="2"/>
  <c r="U112" i="2"/>
  <c r="V112" i="2"/>
  <c r="W112" i="2"/>
  <c r="X112" i="2"/>
  <c r="Y112" i="2"/>
  <c r="Z112" i="2"/>
  <c r="P127" i="2"/>
  <c r="Q127" i="2"/>
  <c r="R127" i="2"/>
  <c r="S127" i="2"/>
  <c r="T127" i="2"/>
  <c r="U127" i="2"/>
  <c r="V127" i="2"/>
  <c r="W127" i="2"/>
  <c r="X127" i="2"/>
  <c r="Y127" i="2"/>
  <c r="Z127" i="2"/>
  <c r="P119" i="2"/>
  <c r="Q119" i="2"/>
  <c r="R119" i="2"/>
  <c r="S119" i="2"/>
  <c r="T119" i="2"/>
  <c r="U119" i="2"/>
  <c r="V119" i="2"/>
  <c r="W119" i="2"/>
  <c r="X119" i="2"/>
  <c r="Y119" i="2"/>
  <c r="Z119" i="2"/>
  <c r="P122" i="2"/>
  <c r="Q122" i="2"/>
  <c r="R122" i="2"/>
  <c r="S122" i="2"/>
  <c r="T122" i="2"/>
  <c r="U122" i="2"/>
  <c r="V122" i="2"/>
  <c r="W122" i="2"/>
  <c r="X122" i="2"/>
  <c r="Y122" i="2"/>
  <c r="Z122" i="2"/>
  <c r="P111" i="2"/>
  <c r="Q111" i="2"/>
  <c r="R111" i="2"/>
  <c r="S111" i="2"/>
  <c r="T111" i="2"/>
  <c r="U111" i="2"/>
  <c r="V111" i="2"/>
  <c r="W111" i="2"/>
  <c r="X111" i="2"/>
  <c r="Y111" i="2"/>
  <c r="Z111" i="2"/>
  <c r="P118" i="2"/>
  <c r="Q118" i="2"/>
  <c r="R118" i="2"/>
  <c r="S118" i="2"/>
  <c r="T118" i="2"/>
  <c r="U118" i="2"/>
  <c r="V118" i="2"/>
  <c r="W118" i="2"/>
  <c r="X118" i="2"/>
  <c r="Y118" i="2"/>
  <c r="Z118" i="2"/>
  <c r="P115" i="2"/>
  <c r="Q115" i="2"/>
  <c r="R115" i="2"/>
  <c r="S115" i="2"/>
  <c r="T115" i="2"/>
  <c r="U115" i="2"/>
  <c r="V115" i="2"/>
  <c r="W115" i="2"/>
  <c r="X115" i="2"/>
  <c r="Y115" i="2"/>
  <c r="Z115" i="2"/>
  <c r="P108" i="2"/>
  <c r="Q108" i="2"/>
  <c r="R108" i="2"/>
  <c r="S108" i="2"/>
  <c r="T108" i="2"/>
  <c r="U108" i="2"/>
  <c r="V108" i="2"/>
  <c r="W108" i="2"/>
  <c r="X108" i="2"/>
  <c r="Y108" i="2"/>
  <c r="Z108" i="2"/>
  <c r="P117" i="2"/>
  <c r="Q117" i="2"/>
  <c r="R117" i="2"/>
  <c r="S117" i="2"/>
  <c r="T117" i="2"/>
  <c r="U117" i="2"/>
  <c r="V117" i="2"/>
  <c r="W117" i="2"/>
  <c r="X117" i="2"/>
  <c r="Y117" i="2"/>
  <c r="Z117" i="2"/>
  <c r="P109" i="2"/>
  <c r="Q109" i="2"/>
  <c r="R109" i="2"/>
  <c r="S109" i="2"/>
  <c r="T109" i="2"/>
  <c r="U109" i="2"/>
  <c r="V109" i="2"/>
  <c r="W109" i="2"/>
  <c r="X109" i="2"/>
  <c r="Y109" i="2"/>
  <c r="Z109" i="2"/>
  <c r="P110" i="2"/>
  <c r="Q110" i="2"/>
  <c r="R110" i="2"/>
  <c r="S110" i="2"/>
  <c r="T110" i="2"/>
  <c r="U110" i="2"/>
  <c r="V110" i="2"/>
  <c r="W110" i="2"/>
  <c r="X110" i="2"/>
  <c r="Y110" i="2"/>
  <c r="Z110" i="2"/>
  <c r="P136" i="2"/>
  <c r="Q136" i="2"/>
  <c r="R136" i="2"/>
  <c r="S136" i="2"/>
  <c r="T136" i="2"/>
  <c r="U136" i="2"/>
  <c r="V136" i="2"/>
  <c r="W136" i="2"/>
  <c r="X136" i="2"/>
  <c r="Y136" i="2"/>
  <c r="Z136" i="2"/>
  <c r="P121" i="2"/>
  <c r="Q121" i="2"/>
  <c r="R121" i="2"/>
  <c r="S121" i="2"/>
  <c r="T121" i="2"/>
  <c r="U121" i="2"/>
  <c r="V121" i="2"/>
  <c r="W121" i="2"/>
  <c r="X121" i="2"/>
  <c r="Y121" i="2"/>
  <c r="Z121" i="2"/>
  <c r="P133" i="2"/>
  <c r="Q133" i="2"/>
  <c r="R133" i="2"/>
  <c r="S133" i="2"/>
  <c r="T133" i="2"/>
  <c r="U133" i="2"/>
  <c r="V133" i="2"/>
  <c r="W133" i="2"/>
  <c r="X133" i="2"/>
  <c r="Y133" i="2"/>
  <c r="Z133" i="2"/>
  <c r="P126" i="2"/>
  <c r="Q126" i="2"/>
  <c r="R126" i="2"/>
  <c r="S126" i="2"/>
  <c r="T126" i="2"/>
  <c r="U126" i="2"/>
  <c r="V126" i="2"/>
  <c r="W126" i="2"/>
  <c r="X126" i="2"/>
  <c r="Y126" i="2"/>
  <c r="Z126" i="2"/>
  <c r="P116" i="2"/>
  <c r="Q116" i="2"/>
  <c r="R116" i="2"/>
  <c r="S116" i="2"/>
  <c r="T116" i="2"/>
  <c r="U116" i="2"/>
  <c r="V116" i="2"/>
  <c r="W116" i="2"/>
  <c r="X116" i="2"/>
  <c r="Y116" i="2"/>
  <c r="Z116" i="2"/>
  <c r="P107" i="2"/>
  <c r="Q107" i="2"/>
  <c r="R107" i="2"/>
  <c r="S107" i="2"/>
  <c r="T107" i="2"/>
  <c r="U107" i="2"/>
  <c r="V107" i="2"/>
  <c r="W107" i="2"/>
  <c r="X107" i="2"/>
  <c r="Y107" i="2"/>
  <c r="Z107" i="2"/>
  <c r="P114" i="2"/>
  <c r="Q114" i="2"/>
  <c r="R114" i="2"/>
  <c r="S114" i="2"/>
  <c r="T114" i="2"/>
  <c r="U114" i="2"/>
  <c r="V114" i="2"/>
  <c r="W114" i="2"/>
  <c r="X114" i="2"/>
  <c r="Y114" i="2"/>
  <c r="Z114" i="2"/>
  <c r="P135" i="2"/>
  <c r="Q135" i="2"/>
  <c r="R135" i="2"/>
  <c r="S135" i="2"/>
  <c r="T135" i="2"/>
  <c r="U135" i="2"/>
  <c r="V135" i="2"/>
  <c r="W135" i="2"/>
  <c r="X135" i="2"/>
  <c r="Y135" i="2"/>
  <c r="Z135" i="2"/>
  <c r="P106" i="2"/>
  <c r="Q106" i="2"/>
  <c r="R106" i="2"/>
  <c r="S106" i="2"/>
  <c r="T106" i="2"/>
  <c r="U106" i="2"/>
  <c r="V106" i="2"/>
  <c r="W106" i="2"/>
  <c r="X106" i="2"/>
  <c r="Y106" i="2"/>
  <c r="Z106" i="2"/>
  <c r="P132" i="2"/>
  <c r="Q132" i="2"/>
  <c r="R132" i="2"/>
  <c r="S132" i="2"/>
  <c r="T132" i="2"/>
  <c r="U132" i="2"/>
  <c r="V132" i="2"/>
  <c r="W132" i="2"/>
  <c r="X132" i="2"/>
  <c r="Y132" i="2"/>
  <c r="Z132" i="2"/>
  <c r="P130" i="2"/>
  <c r="Q130" i="2"/>
  <c r="R130" i="2"/>
  <c r="S130" i="2"/>
  <c r="T130" i="2"/>
  <c r="U130" i="2"/>
  <c r="V130" i="2"/>
  <c r="W130" i="2"/>
  <c r="X130" i="2"/>
  <c r="Y130" i="2"/>
  <c r="Z130" i="2"/>
  <c r="P105" i="2"/>
  <c r="Q105" i="2"/>
  <c r="R105" i="2"/>
  <c r="S105" i="2"/>
  <c r="T105" i="2"/>
  <c r="U105" i="2"/>
  <c r="V105" i="2"/>
  <c r="W105" i="2"/>
  <c r="X105" i="2"/>
  <c r="Y105" i="2"/>
  <c r="Z105" i="2"/>
  <c r="P131" i="2"/>
  <c r="Q131" i="2"/>
  <c r="R131" i="2"/>
  <c r="S131" i="2"/>
  <c r="T131" i="2"/>
  <c r="U131" i="2"/>
  <c r="V131" i="2"/>
  <c r="W131" i="2"/>
  <c r="X131" i="2"/>
  <c r="Y131" i="2"/>
  <c r="Z131" i="2"/>
  <c r="P134" i="2"/>
  <c r="Q134" i="2"/>
  <c r="R134" i="2"/>
  <c r="S134" i="2"/>
  <c r="T134" i="2"/>
  <c r="U134" i="2"/>
  <c r="V134" i="2"/>
  <c r="W134" i="2"/>
  <c r="X134" i="2"/>
  <c r="Y134" i="2"/>
  <c r="Z134" i="2"/>
  <c r="P137" i="2"/>
  <c r="Q137" i="2"/>
  <c r="R137" i="2"/>
  <c r="S137" i="2"/>
  <c r="T137" i="2"/>
  <c r="U137" i="2"/>
  <c r="V137" i="2"/>
  <c r="W137" i="2"/>
  <c r="X137" i="2"/>
  <c r="Y137" i="2"/>
  <c r="Z137" i="2"/>
  <c r="P129" i="2"/>
  <c r="Q129" i="2"/>
  <c r="R129" i="2"/>
  <c r="S129" i="2"/>
  <c r="T129" i="2"/>
  <c r="U129" i="2"/>
  <c r="V129" i="2"/>
  <c r="W129" i="2"/>
  <c r="X129" i="2"/>
  <c r="Y129" i="2"/>
  <c r="Z129" i="2"/>
  <c r="P138" i="2"/>
  <c r="Q138" i="2"/>
  <c r="R138" i="2"/>
  <c r="S138" i="2"/>
  <c r="T138" i="2"/>
  <c r="U138" i="2"/>
  <c r="V138" i="2"/>
  <c r="W138" i="2"/>
  <c r="X138" i="2"/>
  <c r="Y138" i="2"/>
  <c r="Z138" i="2"/>
  <c r="P156" i="2"/>
  <c r="Q156" i="2"/>
  <c r="R156" i="2"/>
  <c r="S156" i="2"/>
  <c r="T156" i="2"/>
  <c r="U156" i="2"/>
  <c r="V156" i="2"/>
  <c r="W156" i="2"/>
  <c r="X156" i="2"/>
  <c r="Y156" i="2"/>
  <c r="Z156" i="2"/>
  <c r="P147" i="2"/>
  <c r="Q147" i="2"/>
  <c r="R147" i="2"/>
  <c r="S147" i="2"/>
  <c r="T147" i="2"/>
  <c r="U147" i="2"/>
  <c r="V147" i="2"/>
  <c r="W147" i="2"/>
  <c r="X147" i="2"/>
  <c r="Y147" i="2"/>
  <c r="Z147" i="2"/>
  <c r="P152" i="2"/>
  <c r="Q152" i="2"/>
  <c r="R152" i="2"/>
  <c r="S152" i="2"/>
  <c r="T152" i="2"/>
  <c r="U152" i="2"/>
  <c r="V152" i="2"/>
  <c r="W152" i="2"/>
  <c r="X152" i="2"/>
  <c r="Y152" i="2"/>
  <c r="Z152" i="2"/>
  <c r="P144" i="2"/>
  <c r="Q144" i="2"/>
  <c r="R144" i="2"/>
  <c r="S144" i="2"/>
  <c r="T144" i="2"/>
  <c r="U144" i="2"/>
  <c r="V144" i="2"/>
  <c r="W144" i="2"/>
  <c r="X144" i="2"/>
  <c r="Y144" i="2"/>
  <c r="Z144" i="2"/>
  <c r="P154" i="2"/>
  <c r="Q154" i="2"/>
  <c r="R154" i="2"/>
  <c r="S154" i="2"/>
  <c r="T154" i="2"/>
  <c r="U154" i="2"/>
  <c r="V154" i="2"/>
  <c r="W154" i="2"/>
  <c r="X154" i="2"/>
  <c r="Y154" i="2"/>
  <c r="Z154" i="2"/>
  <c r="P146" i="2"/>
  <c r="Q146" i="2"/>
  <c r="R146" i="2"/>
  <c r="S146" i="2"/>
  <c r="T146" i="2"/>
  <c r="U146" i="2"/>
  <c r="V146" i="2"/>
  <c r="W146" i="2"/>
  <c r="X146" i="2"/>
  <c r="Y146" i="2"/>
  <c r="Z146" i="2"/>
  <c r="P143" i="2"/>
  <c r="Q143" i="2"/>
  <c r="R143" i="2"/>
  <c r="S143" i="2"/>
  <c r="T143" i="2"/>
  <c r="U143" i="2"/>
  <c r="V143" i="2"/>
  <c r="W143" i="2"/>
  <c r="X143" i="2"/>
  <c r="Y143" i="2"/>
  <c r="Z143" i="2"/>
  <c r="P155" i="2"/>
  <c r="Q155" i="2"/>
  <c r="R155" i="2"/>
  <c r="S155" i="2"/>
  <c r="T155" i="2"/>
  <c r="U155" i="2"/>
  <c r="V155" i="2"/>
  <c r="W155" i="2"/>
  <c r="X155" i="2"/>
  <c r="Y155" i="2"/>
  <c r="Z155" i="2"/>
  <c r="P150" i="2"/>
  <c r="Q150" i="2"/>
  <c r="R150" i="2"/>
  <c r="S150" i="2"/>
  <c r="T150" i="2"/>
  <c r="U150" i="2"/>
  <c r="V150" i="2"/>
  <c r="W150" i="2"/>
  <c r="X150" i="2"/>
  <c r="Y150" i="2"/>
  <c r="Z150" i="2"/>
  <c r="P151" i="2"/>
  <c r="Q151" i="2"/>
  <c r="R151" i="2"/>
  <c r="S151" i="2"/>
  <c r="T151" i="2"/>
  <c r="U151" i="2"/>
  <c r="V151" i="2"/>
  <c r="W151" i="2"/>
  <c r="X151" i="2"/>
  <c r="Y151" i="2"/>
  <c r="Z151" i="2"/>
  <c r="P153" i="2"/>
  <c r="Q153" i="2"/>
  <c r="R153" i="2"/>
  <c r="S153" i="2"/>
  <c r="T153" i="2"/>
  <c r="U153" i="2"/>
  <c r="V153" i="2"/>
  <c r="W153" i="2"/>
  <c r="X153" i="2"/>
  <c r="Y153" i="2"/>
  <c r="Z153" i="2"/>
  <c r="P142" i="2"/>
  <c r="Q142" i="2"/>
  <c r="R142" i="2"/>
  <c r="S142" i="2"/>
  <c r="T142" i="2"/>
  <c r="U142" i="2"/>
  <c r="V142" i="2"/>
  <c r="W142" i="2"/>
  <c r="X142" i="2"/>
  <c r="Y142" i="2"/>
  <c r="Z142" i="2"/>
  <c r="P145" i="2"/>
  <c r="Q145" i="2"/>
  <c r="R145" i="2"/>
  <c r="S145" i="2"/>
  <c r="T145" i="2"/>
  <c r="U145" i="2"/>
  <c r="V145" i="2"/>
  <c r="W145" i="2"/>
  <c r="X145" i="2"/>
  <c r="Y145" i="2"/>
  <c r="Z145" i="2"/>
  <c r="P149" i="2"/>
  <c r="Q149" i="2"/>
  <c r="R149" i="2"/>
  <c r="S149" i="2"/>
  <c r="T149" i="2"/>
  <c r="U149" i="2"/>
  <c r="V149" i="2"/>
  <c r="W149" i="2"/>
  <c r="X149" i="2"/>
  <c r="Y149" i="2"/>
  <c r="Z149" i="2"/>
  <c r="P140" i="2"/>
  <c r="Q140" i="2"/>
  <c r="R140" i="2"/>
  <c r="S140" i="2"/>
  <c r="T140" i="2"/>
  <c r="U140" i="2"/>
  <c r="V140" i="2"/>
  <c r="W140" i="2"/>
  <c r="X140" i="2"/>
  <c r="Y140" i="2"/>
  <c r="Z140" i="2"/>
  <c r="P141" i="2"/>
  <c r="Q141" i="2"/>
  <c r="R141" i="2"/>
  <c r="S141" i="2"/>
  <c r="T141" i="2"/>
  <c r="U141" i="2"/>
  <c r="V141" i="2"/>
  <c r="W141" i="2"/>
  <c r="X141" i="2"/>
  <c r="Y141" i="2"/>
  <c r="Z141" i="2"/>
  <c r="P160" i="2"/>
  <c r="Q160" i="2"/>
  <c r="R160" i="2"/>
  <c r="S160" i="2"/>
  <c r="T160" i="2"/>
  <c r="U160" i="2"/>
  <c r="V160" i="2"/>
  <c r="W160" i="2"/>
  <c r="X160" i="2"/>
  <c r="Y160" i="2"/>
  <c r="Z160" i="2"/>
  <c r="P148" i="2"/>
  <c r="Q148" i="2"/>
  <c r="R148" i="2"/>
  <c r="S148" i="2"/>
  <c r="T148" i="2"/>
  <c r="U148" i="2"/>
  <c r="V148" i="2"/>
  <c r="W148" i="2"/>
  <c r="X148" i="2"/>
  <c r="Y148" i="2"/>
  <c r="Z148" i="2"/>
  <c r="P159" i="2"/>
  <c r="Q159" i="2"/>
  <c r="R159" i="2"/>
  <c r="S159" i="2"/>
  <c r="T159" i="2"/>
  <c r="U159" i="2"/>
  <c r="V159" i="2"/>
  <c r="W159" i="2"/>
  <c r="X159" i="2"/>
  <c r="Y159" i="2"/>
  <c r="Z159" i="2"/>
  <c r="P139" i="2"/>
  <c r="Q139" i="2"/>
  <c r="R139" i="2"/>
  <c r="S139" i="2"/>
  <c r="T139" i="2"/>
  <c r="U139" i="2"/>
  <c r="V139" i="2"/>
  <c r="W139" i="2"/>
  <c r="X139" i="2"/>
  <c r="Y139" i="2"/>
  <c r="Z139" i="2"/>
  <c r="P158" i="2"/>
  <c r="Q158" i="2"/>
  <c r="R158" i="2"/>
  <c r="S158" i="2"/>
  <c r="T158" i="2"/>
  <c r="U158" i="2"/>
  <c r="V158" i="2"/>
  <c r="W158" i="2"/>
  <c r="X158" i="2"/>
  <c r="Y158" i="2"/>
  <c r="Z158" i="2"/>
  <c r="P157" i="2"/>
  <c r="Q157" i="2"/>
  <c r="R157" i="2"/>
  <c r="S157" i="2"/>
  <c r="T157" i="2"/>
  <c r="U157" i="2"/>
  <c r="V157" i="2"/>
  <c r="W157" i="2"/>
  <c r="X157" i="2"/>
  <c r="Y157" i="2"/>
  <c r="Z157" i="2"/>
  <c r="P168" i="2"/>
  <c r="Q168" i="2"/>
  <c r="R168" i="2"/>
  <c r="S168" i="2"/>
  <c r="T168" i="2"/>
  <c r="U168" i="2"/>
  <c r="V168" i="2"/>
  <c r="W168" i="2"/>
  <c r="X168" i="2"/>
  <c r="Y168" i="2"/>
  <c r="Z168" i="2"/>
  <c r="P167" i="2"/>
  <c r="Q167" i="2"/>
  <c r="R167" i="2"/>
  <c r="S167" i="2"/>
  <c r="T167" i="2"/>
  <c r="U167" i="2"/>
  <c r="V167" i="2"/>
  <c r="W167" i="2"/>
  <c r="X167" i="2"/>
  <c r="Y167" i="2"/>
  <c r="Z167" i="2"/>
  <c r="P164" i="2"/>
  <c r="Q164" i="2"/>
  <c r="R164" i="2"/>
  <c r="S164" i="2"/>
  <c r="T164" i="2"/>
  <c r="U164" i="2"/>
  <c r="V164" i="2"/>
  <c r="W164" i="2"/>
  <c r="X164" i="2"/>
  <c r="Y164" i="2"/>
  <c r="Z164" i="2"/>
  <c r="P166" i="2"/>
  <c r="Q166" i="2"/>
  <c r="R166" i="2"/>
  <c r="S166" i="2"/>
  <c r="T166" i="2"/>
  <c r="U166" i="2"/>
  <c r="V166" i="2"/>
  <c r="W166" i="2"/>
  <c r="X166" i="2"/>
  <c r="Y166" i="2"/>
  <c r="Z166" i="2"/>
  <c r="P165" i="2"/>
  <c r="Q165" i="2"/>
  <c r="R165" i="2"/>
  <c r="S165" i="2"/>
  <c r="T165" i="2"/>
  <c r="U165" i="2"/>
  <c r="V165" i="2"/>
  <c r="W165" i="2"/>
  <c r="X165" i="2"/>
  <c r="Y165" i="2"/>
  <c r="Z165" i="2"/>
  <c r="P163" i="2"/>
  <c r="Q163" i="2"/>
  <c r="R163" i="2"/>
  <c r="S163" i="2"/>
  <c r="T163" i="2"/>
  <c r="U163" i="2"/>
  <c r="V163" i="2"/>
  <c r="W163" i="2"/>
  <c r="X163" i="2"/>
  <c r="Y163" i="2"/>
  <c r="Z163" i="2"/>
  <c r="P169" i="2"/>
  <c r="Q169" i="2"/>
  <c r="R169" i="2"/>
  <c r="S169" i="2"/>
  <c r="T169" i="2"/>
  <c r="U169" i="2"/>
  <c r="V169" i="2"/>
  <c r="W169" i="2"/>
  <c r="X169" i="2"/>
  <c r="Y169" i="2"/>
  <c r="Z169" i="2"/>
  <c r="P162" i="2"/>
  <c r="Q162" i="2"/>
  <c r="R162" i="2"/>
  <c r="S162" i="2"/>
  <c r="T162" i="2"/>
  <c r="U162" i="2"/>
  <c r="V162" i="2"/>
  <c r="W162" i="2"/>
  <c r="X162" i="2"/>
  <c r="Y162" i="2"/>
  <c r="Z162" i="2"/>
  <c r="P161" i="2"/>
  <c r="Q161" i="2"/>
  <c r="R161" i="2"/>
  <c r="S161" i="2"/>
  <c r="T161" i="2"/>
  <c r="U161" i="2"/>
  <c r="V161" i="2"/>
  <c r="W161" i="2"/>
  <c r="X161" i="2"/>
  <c r="Y161" i="2"/>
  <c r="Z161" i="2"/>
  <c r="P170" i="2"/>
  <c r="Q170" i="2"/>
  <c r="R170" i="2"/>
  <c r="S170" i="2"/>
  <c r="T170" i="2"/>
  <c r="U170" i="2"/>
  <c r="V170" i="2"/>
  <c r="W170" i="2"/>
  <c r="X170" i="2"/>
  <c r="Y170" i="2"/>
  <c r="Z170" i="2"/>
  <c r="P173" i="2"/>
  <c r="Q173" i="2"/>
  <c r="R173" i="2"/>
  <c r="S173" i="2"/>
  <c r="T173" i="2"/>
  <c r="U173" i="2"/>
  <c r="V173" i="2"/>
  <c r="W173" i="2"/>
  <c r="X173" i="2"/>
  <c r="Y173" i="2"/>
  <c r="Z173" i="2"/>
  <c r="P172" i="2"/>
  <c r="Q172" i="2"/>
  <c r="R172" i="2"/>
  <c r="S172" i="2"/>
  <c r="T172" i="2"/>
  <c r="U172" i="2"/>
  <c r="V172" i="2"/>
  <c r="W172" i="2"/>
  <c r="X172" i="2"/>
  <c r="Y172" i="2"/>
  <c r="Z172" i="2"/>
  <c r="P171" i="2"/>
  <c r="Q171" i="2"/>
  <c r="R171" i="2"/>
  <c r="S171" i="2"/>
  <c r="T171" i="2"/>
  <c r="U171" i="2"/>
  <c r="V171" i="2"/>
  <c r="W171" i="2"/>
  <c r="X171" i="2"/>
  <c r="Y171" i="2"/>
  <c r="Z171" i="2"/>
  <c r="P174" i="2"/>
  <c r="Q174" i="2"/>
  <c r="R174" i="2"/>
  <c r="S174" i="2"/>
  <c r="T174" i="2"/>
  <c r="U174" i="2"/>
  <c r="V174" i="2"/>
  <c r="W174" i="2"/>
  <c r="X174" i="2"/>
  <c r="Y174" i="2"/>
  <c r="Z174" i="2"/>
  <c r="X2" i="2"/>
  <c r="Y2" i="2"/>
  <c r="Z2" i="2"/>
  <c r="Q2" i="2"/>
  <c r="R2" i="2"/>
  <c r="S2" i="2"/>
  <c r="T2" i="2"/>
  <c r="U2" i="2"/>
  <c r="V2" i="2"/>
  <c r="W2" i="2"/>
  <c r="P2" i="2"/>
  <c r="A2" i="7" l="1" a="1"/>
  <c r="A2" i="5" a="1"/>
  <c r="C1" i="7" a="1"/>
  <c r="C1" i="7" l="1"/>
  <c r="R1" i="7"/>
  <c r="AX1" i="7"/>
  <c r="CD1" i="7"/>
  <c r="DJ1" i="7"/>
  <c r="EP1" i="7"/>
  <c r="DV1" i="7"/>
  <c r="CT1" i="7"/>
  <c r="V1" i="7"/>
  <c r="BB1" i="7"/>
  <c r="CH1" i="7"/>
  <c r="DN1" i="7"/>
  <c r="ET1" i="7"/>
  <c r="AD1" i="7"/>
  <c r="BN1" i="7"/>
  <c r="FF1" i="7"/>
  <c r="Z1" i="7"/>
  <c r="BF1" i="7"/>
  <c r="CL1" i="7"/>
  <c r="DR1" i="7"/>
  <c r="EX1" i="7"/>
  <c r="BJ1" i="7"/>
  <c r="DZ1" i="7"/>
  <c r="CP1" i="7"/>
  <c r="FB1" i="7"/>
  <c r="F1" i="7"/>
  <c r="AL1" i="7"/>
  <c r="BR1" i="7"/>
  <c r="CX1" i="7"/>
  <c r="ED1" i="7"/>
  <c r="FJ1" i="7"/>
  <c r="J1" i="7"/>
  <c r="AP1" i="7"/>
  <c r="BV1" i="7"/>
  <c r="DB1" i="7"/>
  <c r="EH1" i="7"/>
  <c r="FN1" i="7"/>
  <c r="N1" i="7"/>
  <c r="AT1" i="7"/>
  <c r="BZ1" i="7"/>
  <c r="DF1" i="7"/>
  <c r="EL1" i="7"/>
  <c r="FR1" i="7"/>
  <c r="AH1" i="7"/>
  <c r="EW1" i="7"/>
  <c r="DQ1" i="7"/>
  <c r="CK1" i="7"/>
  <c r="BE1" i="7"/>
  <c r="Y1" i="7"/>
  <c r="FH1" i="7"/>
  <c r="EB1" i="7"/>
  <c r="CV1" i="7"/>
  <c r="BP1" i="7"/>
  <c r="AJ1" i="7"/>
  <c r="D1" i="7"/>
  <c r="EM1" i="7"/>
  <c r="DG1" i="7"/>
  <c r="CA1" i="7"/>
  <c r="AU1" i="7"/>
  <c r="O1" i="7"/>
  <c r="ES1" i="7"/>
  <c r="DM1" i="7"/>
  <c r="CG1" i="7"/>
  <c r="BA1" i="7"/>
  <c r="U1" i="7"/>
  <c r="FD1" i="7"/>
  <c r="DX1" i="7"/>
  <c r="CR1" i="7"/>
  <c r="BL1" i="7"/>
  <c r="AF1" i="7"/>
  <c r="FO1" i="7"/>
  <c r="EI1" i="7"/>
  <c r="DC1" i="7"/>
  <c r="BW1" i="7"/>
  <c r="AQ1" i="7"/>
  <c r="K1" i="7"/>
  <c r="EO1" i="7"/>
  <c r="DI1" i="7"/>
  <c r="CC1" i="7"/>
  <c r="AW1" i="7"/>
  <c r="Q1" i="7"/>
  <c r="EZ1" i="7"/>
  <c r="DT1" i="7"/>
  <c r="CN1" i="7"/>
  <c r="BH1" i="7"/>
  <c r="AB1" i="7"/>
  <c r="FK1" i="7"/>
  <c r="EE1" i="7"/>
  <c r="CY1" i="7"/>
  <c r="BS1" i="7"/>
  <c r="AM1" i="7"/>
  <c r="G1" i="7"/>
  <c r="FQ1" i="7"/>
  <c r="EK1" i="7"/>
  <c r="DE1" i="7"/>
  <c r="BY1" i="7"/>
  <c r="AS1" i="7"/>
  <c r="M1" i="7"/>
  <c r="EV1" i="7"/>
  <c r="DP1" i="7"/>
  <c r="CJ1" i="7"/>
  <c r="BD1" i="7"/>
  <c r="X1" i="7"/>
  <c r="FG1" i="7"/>
  <c r="EA1" i="7"/>
  <c r="CU1" i="7"/>
  <c r="BO1" i="7"/>
  <c r="AI1" i="7"/>
  <c r="FM1" i="7"/>
  <c r="EG1" i="7"/>
  <c r="DA1" i="7"/>
  <c r="BU1" i="7"/>
  <c r="AO1" i="7"/>
  <c r="I1" i="7"/>
  <c r="ER1" i="7"/>
  <c r="DL1" i="7"/>
  <c r="CF1" i="7"/>
  <c r="AZ1" i="7"/>
  <c r="T1" i="7"/>
  <c r="FC1" i="7"/>
  <c r="DW1" i="7"/>
  <c r="CQ1" i="7"/>
  <c r="BK1" i="7"/>
  <c r="AE1" i="7"/>
  <c r="FI1" i="7"/>
  <c r="EC1" i="7"/>
  <c r="CW1" i="7"/>
  <c r="BQ1" i="7"/>
  <c r="AK1" i="7"/>
  <c r="E1" i="7"/>
  <c r="EN1" i="7"/>
  <c r="DH1" i="7"/>
  <c r="CB1" i="7"/>
  <c r="AV1" i="7"/>
  <c r="P1" i="7"/>
  <c r="EY1" i="7"/>
  <c r="DS1" i="7"/>
  <c r="CM1" i="7"/>
  <c r="BG1" i="7"/>
  <c r="AA1" i="7"/>
  <c r="FE1" i="7"/>
  <c r="DY1" i="7"/>
  <c r="CS1" i="7"/>
  <c r="BM1" i="7"/>
  <c r="AG1" i="7"/>
  <c r="FP1" i="7"/>
  <c r="EJ1" i="7"/>
  <c r="DD1" i="7"/>
  <c r="BX1" i="7"/>
  <c r="AR1" i="7"/>
  <c r="L1" i="7"/>
  <c r="EU1" i="7"/>
  <c r="DO1" i="7"/>
  <c r="CI1" i="7"/>
  <c r="BC1" i="7"/>
  <c r="W1" i="7"/>
  <c r="FA1" i="7"/>
  <c r="DU1" i="7"/>
  <c r="CO1" i="7"/>
  <c r="BI1" i="7"/>
  <c r="AC1" i="7"/>
  <c r="FL1" i="7"/>
  <c r="EF1" i="7"/>
  <c r="CZ1" i="7"/>
  <c r="BT1" i="7"/>
  <c r="AN1" i="7"/>
  <c r="H1" i="7"/>
  <c r="EQ1" i="7"/>
  <c r="DK1" i="7"/>
  <c r="CE1" i="7"/>
  <c r="AY1" i="7"/>
  <c r="S1" i="7"/>
  <c r="C175" i="2"/>
  <c r="G175" i="2"/>
  <c r="K175" i="2"/>
  <c r="D175" i="2"/>
  <c r="H175" i="2"/>
  <c r="L175" i="2"/>
  <c r="E175" i="2"/>
  <c r="I175" i="2"/>
  <c r="B175" i="2"/>
  <c r="F175" i="2"/>
  <c r="J175" i="2"/>
  <c r="A2" i="5"/>
  <c r="A4" i="5"/>
  <c r="A5" i="5"/>
  <c r="A3" i="5"/>
  <c r="A2" i="7"/>
  <c r="A4" i="7"/>
  <c r="A3" i="7"/>
  <c r="A5" i="7"/>
  <c r="R4" i="3" l="1"/>
  <c r="R6" i="3" s="1"/>
  <c r="Q4" i="3"/>
  <c r="Q6" i="3" s="1"/>
  <c r="P4" i="3"/>
  <c r="P6" i="3" s="1"/>
  <c r="O4" i="3"/>
  <c r="O6" i="3" s="1"/>
  <c r="B4" i="3"/>
  <c r="P1" i="2" s="1"/>
  <c r="B2" i="5" l="1" a="1"/>
  <c r="J97" i="9"/>
  <c r="J136" i="9"/>
  <c r="J152" i="9"/>
  <c r="J114" i="9"/>
  <c r="J135" i="9"/>
  <c r="J13" i="9"/>
  <c r="J171" i="9"/>
  <c r="J22" i="9"/>
  <c r="J166" i="9"/>
  <c r="J66" i="9"/>
  <c r="J12" i="9"/>
  <c r="J74" i="9"/>
  <c r="J77" i="9"/>
  <c r="J143" i="9"/>
  <c r="J5" i="9"/>
  <c r="J103" i="9"/>
  <c r="J3" i="9"/>
  <c r="J126" i="9"/>
  <c r="J133" i="9"/>
  <c r="J174" i="9"/>
  <c r="J54" i="9"/>
  <c r="J31" i="9"/>
  <c r="J163" i="9"/>
  <c r="J6" i="9"/>
  <c r="J95" i="9"/>
  <c r="J19" i="9"/>
  <c r="J44" i="9"/>
  <c r="J105" i="9"/>
  <c r="J45" i="9"/>
  <c r="J110" i="9"/>
  <c r="J138" i="9"/>
  <c r="J153" i="9"/>
  <c r="J62" i="9"/>
  <c r="J78" i="9"/>
  <c r="J155" i="9"/>
  <c r="J127" i="9"/>
  <c r="J39" i="9"/>
  <c r="J83" i="9"/>
  <c r="J42" i="9"/>
  <c r="J173" i="9"/>
  <c r="J96" i="9"/>
  <c r="J123" i="9"/>
  <c r="J57" i="9"/>
  <c r="J63" i="9"/>
  <c r="J113" i="9"/>
  <c r="J154" i="9"/>
  <c r="J118" i="9"/>
  <c r="J46" i="9"/>
  <c r="J67" i="9"/>
  <c r="J75" i="9"/>
  <c r="J50" i="9"/>
  <c r="J55" i="9"/>
  <c r="J141" i="9"/>
  <c r="J122" i="9"/>
  <c r="J93" i="9"/>
  <c r="J116" i="9"/>
  <c r="J58" i="9"/>
  <c r="J125" i="9"/>
  <c r="J148" i="9"/>
  <c r="J4" i="9"/>
  <c r="J94" i="9"/>
  <c r="J145" i="9"/>
  <c r="J29" i="9"/>
  <c r="J157" i="9"/>
  <c r="J38" i="9"/>
  <c r="J124" i="9"/>
  <c r="J168" i="9"/>
  <c r="J15" i="9"/>
  <c r="J107" i="9"/>
  <c r="J61" i="9"/>
  <c r="J134" i="9"/>
  <c r="J21" i="9"/>
  <c r="J131" i="9"/>
  <c r="J8" i="9"/>
  <c r="J172" i="9"/>
  <c r="J117" i="9"/>
  <c r="J158" i="9"/>
  <c r="J87" i="9"/>
  <c r="J84" i="9"/>
  <c r="J51" i="9"/>
  <c r="J121" i="9"/>
  <c r="J28" i="9"/>
  <c r="J90" i="9"/>
  <c r="J112" i="9"/>
  <c r="J16" i="9"/>
  <c r="J68" i="9"/>
  <c r="J47" i="9"/>
  <c r="J69" i="9"/>
  <c r="J150" i="9"/>
  <c r="J82" i="9"/>
  <c r="J49" i="9"/>
  <c r="J25" i="9"/>
  <c r="J56" i="9"/>
  <c r="J65" i="9"/>
  <c r="J76" i="9"/>
  <c r="J9" i="9"/>
  <c r="J108" i="9"/>
  <c r="J72" i="9"/>
  <c r="J81" i="9"/>
  <c r="J86" i="9"/>
  <c r="J92" i="9"/>
  <c r="J139" i="9"/>
  <c r="J88" i="9"/>
  <c r="J144" i="9"/>
  <c r="J79" i="9"/>
  <c r="J101" i="9"/>
  <c r="J120" i="9"/>
  <c r="J119" i="9"/>
  <c r="J146" i="9"/>
  <c r="J100" i="9"/>
  <c r="J128" i="9"/>
  <c r="J98" i="9"/>
  <c r="J71" i="9"/>
  <c r="J73" i="9"/>
  <c r="J18" i="9"/>
  <c r="J11" i="9"/>
  <c r="J161" i="9"/>
  <c r="J36" i="9"/>
  <c r="J89" i="9"/>
  <c r="J147" i="9"/>
  <c r="J99" i="9"/>
  <c r="J160" i="9"/>
  <c r="J24" i="9"/>
  <c r="J137" i="9"/>
  <c r="J23" i="9"/>
  <c r="J115" i="9"/>
  <c r="J162" i="9"/>
  <c r="J164" i="9"/>
  <c r="J41" i="9"/>
  <c r="J34" i="9"/>
  <c r="J170" i="9"/>
  <c r="J27" i="9"/>
  <c r="J159" i="9"/>
  <c r="J111" i="9"/>
  <c r="J132" i="9"/>
  <c r="J7" i="9"/>
  <c r="J60" i="9"/>
  <c r="J91" i="9"/>
  <c r="J80" i="9"/>
  <c r="J169" i="9"/>
  <c r="J40" i="9"/>
  <c r="J165" i="9"/>
  <c r="J20" i="9"/>
  <c r="J85" i="9"/>
  <c r="J37" i="9"/>
  <c r="J156" i="9"/>
  <c r="J104" i="9"/>
  <c r="J59" i="9"/>
  <c r="J10" i="9"/>
  <c r="J106" i="9"/>
  <c r="J64" i="9"/>
  <c r="J70" i="9"/>
  <c r="J149" i="9"/>
  <c r="J35" i="9"/>
  <c r="J14" i="9"/>
  <c r="J109" i="9"/>
  <c r="J53" i="9"/>
  <c r="J140" i="9"/>
  <c r="J17" i="9"/>
  <c r="J32" i="9"/>
  <c r="J130" i="9"/>
  <c r="J30" i="9"/>
  <c r="J102" i="9"/>
  <c r="J48" i="9"/>
  <c r="J142" i="9"/>
  <c r="J129" i="9"/>
  <c r="J52" i="9"/>
  <c r="J26" i="9"/>
  <c r="J33" i="9"/>
  <c r="J43" i="9"/>
  <c r="J151" i="9"/>
  <c r="K20" i="9"/>
  <c r="K31" i="9"/>
  <c r="K158" i="9"/>
  <c r="K79" i="9"/>
  <c r="K141" i="9"/>
  <c r="K133" i="9"/>
  <c r="K30" i="9"/>
  <c r="K3" i="9"/>
  <c r="K38" i="9"/>
  <c r="K103" i="9"/>
  <c r="K47" i="9"/>
  <c r="K101" i="9"/>
  <c r="K146" i="9"/>
  <c r="K147" i="9"/>
  <c r="K140" i="9"/>
  <c r="K71" i="9"/>
  <c r="K131" i="9"/>
  <c r="K129" i="9"/>
  <c r="K34" i="9"/>
  <c r="K98" i="9"/>
  <c r="K37" i="9"/>
  <c r="K48" i="9"/>
  <c r="K73" i="9"/>
  <c r="K52" i="9"/>
  <c r="K99" i="9"/>
  <c r="K32" i="9"/>
  <c r="K24" i="9"/>
  <c r="K54" i="9"/>
  <c r="K66" i="9"/>
  <c r="K172" i="9"/>
  <c r="K14" i="9"/>
  <c r="K150" i="9"/>
  <c r="K39" i="9"/>
  <c r="K163" i="9"/>
  <c r="K174" i="9"/>
  <c r="K22" i="9"/>
  <c r="K97" i="9"/>
  <c r="K28" i="9"/>
  <c r="K45" i="9"/>
  <c r="K93" i="9"/>
  <c r="K156" i="9"/>
  <c r="K166" i="9"/>
  <c r="K15" i="9"/>
  <c r="K151" i="9"/>
  <c r="K62" i="9"/>
  <c r="K18" i="9"/>
  <c r="K55" i="9"/>
  <c r="K74" i="9"/>
  <c r="K21" i="9"/>
  <c r="K89" i="9"/>
  <c r="K157" i="9"/>
  <c r="K53" i="9"/>
  <c r="K102" i="9"/>
  <c r="K13" i="9"/>
  <c r="K92" i="9"/>
  <c r="K82" i="9"/>
  <c r="K119" i="9"/>
  <c r="K148" i="9"/>
  <c r="K168" i="9"/>
  <c r="K23" i="9"/>
  <c r="K108" i="9"/>
  <c r="K165" i="9"/>
  <c r="K6" i="9"/>
  <c r="K12" i="9"/>
  <c r="K68" i="9"/>
  <c r="K143" i="9"/>
  <c r="K46" i="9"/>
  <c r="K78" i="9"/>
  <c r="K111" i="9"/>
  <c r="K144" i="9"/>
  <c r="K5" i="9"/>
  <c r="K105" i="9"/>
  <c r="K173" i="9"/>
  <c r="K33" i="9"/>
  <c r="K17" i="9"/>
  <c r="K142" i="9"/>
  <c r="K115" i="9"/>
  <c r="K107" i="9"/>
  <c r="K117" i="9"/>
  <c r="K50" i="9"/>
  <c r="K19" i="9"/>
  <c r="K77" i="9"/>
  <c r="K29" i="9"/>
  <c r="K167" i="9"/>
  <c r="K149" i="9"/>
  <c r="K137" i="9"/>
  <c r="K110" i="9"/>
  <c r="K91" i="9"/>
  <c r="K104" i="9"/>
  <c r="K113" i="9"/>
  <c r="K135" i="9"/>
  <c r="K16" i="9"/>
  <c r="K67" i="9"/>
  <c r="K8" i="9"/>
  <c r="K76" i="9"/>
  <c r="K57" i="9"/>
  <c r="K11" i="9"/>
  <c r="K95" i="9"/>
  <c r="K134" i="9"/>
  <c r="K106" i="9"/>
  <c r="K88" i="9"/>
  <c r="K96" i="9"/>
  <c r="K138" i="9"/>
  <c r="K130" i="9"/>
  <c r="K112" i="9"/>
  <c r="K80" i="9"/>
  <c r="K85" i="9"/>
  <c r="K65" i="9"/>
  <c r="K161" i="9"/>
  <c r="K169" i="9"/>
  <c r="K10" i="9"/>
  <c r="K124" i="9"/>
  <c r="K152" i="9"/>
  <c r="K121" i="9"/>
  <c r="K160" i="9"/>
  <c r="K36" i="9"/>
  <c r="K86" i="9"/>
  <c r="K136" i="9"/>
  <c r="K100" i="9"/>
  <c r="K125" i="9"/>
  <c r="K123" i="9"/>
  <c r="K154" i="9"/>
  <c r="K61" i="9"/>
  <c r="K63" i="9"/>
  <c r="K49" i="9"/>
  <c r="K162" i="9"/>
  <c r="K27" i="9"/>
  <c r="K170" i="9"/>
  <c r="K25" i="9"/>
  <c r="K153" i="9"/>
  <c r="K155" i="9"/>
  <c r="K109" i="9"/>
  <c r="K9" i="9"/>
  <c r="K127" i="9"/>
  <c r="K35" i="9"/>
  <c r="K64" i="9"/>
  <c r="K40" i="9"/>
  <c r="K4" i="9"/>
  <c r="K81" i="9"/>
  <c r="K41" i="9"/>
  <c r="K69" i="9"/>
  <c r="K56" i="9"/>
  <c r="K94" i="9"/>
  <c r="K70" i="9"/>
  <c r="K126" i="9"/>
  <c r="K159" i="9"/>
  <c r="K42" i="9"/>
  <c r="K128" i="9"/>
  <c r="K84" i="9"/>
  <c r="K26" i="9"/>
  <c r="K51" i="9"/>
  <c r="K139" i="9"/>
  <c r="K171" i="9"/>
  <c r="K43" i="9"/>
  <c r="K90" i="9"/>
  <c r="K83" i="9"/>
  <c r="K118" i="9"/>
  <c r="K59" i="9"/>
  <c r="K60" i="9"/>
  <c r="K164" i="9"/>
  <c r="K58" i="9"/>
  <c r="K75" i="9"/>
  <c r="K114" i="9"/>
  <c r="K120" i="9"/>
  <c r="K7" i="9"/>
  <c r="K122" i="9"/>
  <c r="K145" i="9"/>
  <c r="K116" i="9"/>
  <c r="K87" i="9"/>
  <c r="K44" i="9"/>
  <c r="K72" i="9"/>
  <c r="K132" i="9"/>
  <c r="M92" i="9" l="1"/>
  <c r="L92" i="9"/>
  <c r="L129" i="9"/>
  <c r="M129" i="9"/>
  <c r="M140" i="9"/>
  <c r="L140" i="9"/>
  <c r="M106" i="9"/>
  <c r="L106" i="9"/>
  <c r="M165" i="9"/>
  <c r="L165" i="9"/>
  <c r="L111" i="9"/>
  <c r="M111" i="9"/>
  <c r="M115" i="9"/>
  <c r="L115" i="9"/>
  <c r="M36" i="9"/>
  <c r="L36" i="9"/>
  <c r="M100" i="9"/>
  <c r="L100" i="9"/>
  <c r="M139" i="9"/>
  <c r="L139" i="9"/>
  <c r="M65" i="9"/>
  <c r="L65" i="9"/>
  <c r="M68" i="9"/>
  <c r="L68" i="9"/>
  <c r="M87" i="9"/>
  <c r="L87" i="9"/>
  <c r="M61" i="9"/>
  <c r="L61" i="9"/>
  <c r="M145" i="9"/>
  <c r="L145" i="9"/>
  <c r="M122" i="9"/>
  <c r="L122" i="9"/>
  <c r="L154" i="9"/>
  <c r="M154" i="9"/>
  <c r="M83" i="9"/>
  <c r="L83" i="9"/>
  <c r="M110" i="9"/>
  <c r="L110" i="9"/>
  <c r="L31" i="9"/>
  <c r="M31" i="9"/>
  <c r="M143" i="9"/>
  <c r="L143" i="9"/>
  <c r="M13" i="9"/>
  <c r="L13" i="9"/>
  <c r="L48" i="9"/>
  <c r="M48" i="9"/>
  <c r="M119" i="9"/>
  <c r="L119" i="9"/>
  <c r="M25" i="9"/>
  <c r="L25" i="9"/>
  <c r="M15" i="9"/>
  <c r="L15" i="9"/>
  <c r="L4" i="9"/>
  <c r="M4" i="9"/>
  <c r="M55" i="9"/>
  <c r="L55" i="9"/>
  <c r="M63" i="9"/>
  <c r="L63" i="9"/>
  <c r="L127" i="9"/>
  <c r="M127" i="9"/>
  <c r="L105" i="9"/>
  <c r="M105" i="9"/>
  <c r="M174" i="9"/>
  <c r="L174" i="9"/>
  <c r="M74" i="9"/>
  <c r="L74" i="9"/>
  <c r="L114" i="9"/>
  <c r="M114" i="9"/>
  <c r="M44" i="9"/>
  <c r="L44" i="9"/>
  <c r="L78" i="9"/>
  <c r="M78" i="9"/>
  <c r="M136" i="9"/>
  <c r="L136" i="9"/>
  <c r="M142" i="9"/>
  <c r="L142" i="9"/>
  <c r="L40" i="9"/>
  <c r="M40" i="9"/>
  <c r="L161" i="9"/>
  <c r="M161" i="9"/>
  <c r="L16" i="9"/>
  <c r="M16" i="9"/>
  <c r="L94" i="9"/>
  <c r="M94" i="9"/>
  <c r="M39" i="9"/>
  <c r="L39" i="9"/>
  <c r="M135" i="9"/>
  <c r="L135" i="9"/>
  <c r="M109" i="9"/>
  <c r="L109" i="9"/>
  <c r="M27" i="9"/>
  <c r="L27" i="9"/>
  <c r="M117" i="9"/>
  <c r="L117" i="9"/>
  <c r="M102" i="9"/>
  <c r="L102" i="9"/>
  <c r="M80" i="9"/>
  <c r="L80" i="9"/>
  <c r="M18" i="9"/>
  <c r="L18" i="9"/>
  <c r="L49" i="9"/>
  <c r="M49" i="9"/>
  <c r="L168" i="9"/>
  <c r="M168" i="9"/>
  <c r="M148" i="9"/>
  <c r="L148" i="9"/>
  <c r="L155" i="9"/>
  <c r="M155" i="9"/>
  <c r="M133" i="9"/>
  <c r="L133" i="9"/>
  <c r="M43" i="9"/>
  <c r="L43" i="9"/>
  <c r="M156" i="9"/>
  <c r="L156" i="9"/>
  <c r="M160" i="9"/>
  <c r="L160" i="9"/>
  <c r="M72" i="9"/>
  <c r="L72" i="9"/>
  <c r="L8" i="9"/>
  <c r="M8" i="9"/>
  <c r="M123" i="9"/>
  <c r="L123" i="9"/>
  <c r="M66" i="9"/>
  <c r="L66" i="9"/>
  <c r="M33" i="9"/>
  <c r="L33" i="9"/>
  <c r="M130" i="9"/>
  <c r="L130" i="9"/>
  <c r="M149" i="9"/>
  <c r="L149" i="9"/>
  <c r="M37" i="9"/>
  <c r="L37" i="9"/>
  <c r="M60" i="9"/>
  <c r="L60" i="9"/>
  <c r="L41" i="9"/>
  <c r="M41" i="9"/>
  <c r="M99" i="9"/>
  <c r="L99" i="9"/>
  <c r="M71" i="9"/>
  <c r="L71" i="9"/>
  <c r="L79" i="9"/>
  <c r="M79" i="9"/>
  <c r="M108" i="9"/>
  <c r="L108" i="9"/>
  <c r="L150" i="9"/>
  <c r="M150" i="9"/>
  <c r="L121" i="9"/>
  <c r="M121" i="9"/>
  <c r="M131" i="9"/>
  <c r="L131" i="9"/>
  <c r="L38" i="9"/>
  <c r="M38" i="9"/>
  <c r="M58" i="9"/>
  <c r="L58" i="9"/>
  <c r="M67" i="9"/>
  <c r="L67" i="9"/>
  <c r="L96" i="9"/>
  <c r="M96" i="9"/>
  <c r="M62" i="9"/>
  <c r="L62" i="9"/>
  <c r="M95" i="9"/>
  <c r="L95" i="9"/>
  <c r="L3" i="9"/>
  <c r="M3" i="9"/>
  <c r="J175" i="9"/>
  <c r="A1" i="10" a="1"/>
  <c r="L166" i="9"/>
  <c r="M166" i="9"/>
  <c r="M97" i="9"/>
  <c r="L97" i="9"/>
  <c r="M53" i="9"/>
  <c r="L53" i="9"/>
  <c r="M159" i="9"/>
  <c r="L159" i="9"/>
  <c r="M146" i="9"/>
  <c r="L146" i="9"/>
  <c r="L158" i="9"/>
  <c r="M158" i="9"/>
  <c r="M141" i="9"/>
  <c r="L141" i="9"/>
  <c r="L45" i="9"/>
  <c r="M45" i="9"/>
  <c r="L54" i="9"/>
  <c r="M54" i="9"/>
  <c r="M169" i="9"/>
  <c r="L169" i="9"/>
  <c r="L137" i="9"/>
  <c r="M137" i="9"/>
  <c r="L86" i="9"/>
  <c r="M86" i="9"/>
  <c r="M151" i="9"/>
  <c r="L151" i="9"/>
  <c r="M104" i="9"/>
  <c r="L104" i="9"/>
  <c r="M24" i="9"/>
  <c r="L24" i="9"/>
  <c r="M81" i="9"/>
  <c r="L81" i="9"/>
  <c r="M90" i="9"/>
  <c r="L90" i="9"/>
  <c r="M50" i="9"/>
  <c r="L50" i="9"/>
  <c r="M12" i="9"/>
  <c r="L12" i="9"/>
  <c r="M30" i="9"/>
  <c r="L30" i="9"/>
  <c r="L91" i="9"/>
  <c r="M91" i="9"/>
  <c r="M73" i="9"/>
  <c r="L73" i="9"/>
  <c r="M82" i="9"/>
  <c r="L82" i="9"/>
  <c r="M124" i="9"/>
  <c r="L124" i="9"/>
  <c r="M75" i="9"/>
  <c r="L75" i="9"/>
  <c r="L19" i="9"/>
  <c r="M19" i="9"/>
  <c r="M26" i="9"/>
  <c r="L26" i="9"/>
  <c r="M32" i="9"/>
  <c r="L32" i="9"/>
  <c r="M70" i="9"/>
  <c r="L70" i="9"/>
  <c r="M85" i="9"/>
  <c r="L85" i="9"/>
  <c r="L7" i="9"/>
  <c r="M7" i="9"/>
  <c r="L164" i="9"/>
  <c r="M164" i="9"/>
  <c r="M147" i="9"/>
  <c r="L147" i="9"/>
  <c r="M98" i="9"/>
  <c r="L98" i="9"/>
  <c r="M144" i="9"/>
  <c r="L144" i="9"/>
  <c r="M9" i="9"/>
  <c r="L9" i="9"/>
  <c r="M69" i="9"/>
  <c r="L69" i="9"/>
  <c r="M51" i="9"/>
  <c r="L51" i="9"/>
  <c r="M21" i="9"/>
  <c r="L21" i="9"/>
  <c r="M157" i="9"/>
  <c r="L157" i="9"/>
  <c r="M116" i="9"/>
  <c r="L116" i="9"/>
  <c r="M46" i="9"/>
  <c r="L46" i="9"/>
  <c r="M173" i="9"/>
  <c r="L173" i="9"/>
  <c r="M153" i="9"/>
  <c r="L153" i="9"/>
  <c r="M6" i="9"/>
  <c r="L6" i="9"/>
  <c r="L103" i="9"/>
  <c r="M103" i="9"/>
  <c r="M22" i="9"/>
  <c r="L22" i="9"/>
  <c r="M10" i="9"/>
  <c r="L10" i="9"/>
  <c r="L23" i="9"/>
  <c r="M23" i="9"/>
  <c r="L56" i="9"/>
  <c r="M56" i="9"/>
  <c r="L107" i="9"/>
  <c r="M107" i="9"/>
  <c r="M113" i="9"/>
  <c r="L113" i="9"/>
  <c r="M77" i="9"/>
  <c r="L77" i="9"/>
  <c r="M59" i="9"/>
  <c r="L59" i="9"/>
  <c r="L11" i="9"/>
  <c r="M11" i="9"/>
  <c r="M112" i="9"/>
  <c r="L112" i="9"/>
  <c r="K175" i="9"/>
  <c r="M14" i="9"/>
  <c r="L14" i="9"/>
  <c r="M170" i="9"/>
  <c r="L170" i="9"/>
  <c r="L120" i="9"/>
  <c r="M120" i="9"/>
  <c r="L172" i="9"/>
  <c r="M172" i="9"/>
  <c r="M57" i="9"/>
  <c r="L57" i="9"/>
  <c r="M152" i="9"/>
  <c r="L152" i="9"/>
  <c r="M35" i="9"/>
  <c r="L35" i="9"/>
  <c r="M34" i="9"/>
  <c r="L34" i="9"/>
  <c r="M101" i="9"/>
  <c r="L101" i="9"/>
  <c r="M28" i="9"/>
  <c r="L28" i="9"/>
  <c r="M125" i="9"/>
  <c r="L125" i="9"/>
  <c r="M126" i="9"/>
  <c r="L126" i="9"/>
  <c r="L167" i="9"/>
  <c r="M167" i="9"/>
  <c r="M52" i="9"/>
  <c r="L52" i="9"/>
  <c r="L17" i="9"/>
  <c r="M17" i="9"/>
  <c r="L64" i="9"/>
  <c r="M64" i="9"/>
  <c r="M20" i="9"/>
  <c r="L20" i="9"/>
  <c r="M132" i="9"/>
  <c r="L132" i="9"/>
  <c r="M162" i="9"/>
  <c r="L162" i="9"/>
  <c r="M89" i="9"/>
  <c r="L89" i="9"/>
  <c r="M128" i="9"/>
  <c r="L128" i="9"/>
  <c r="L88" i="9"/>
  <c r="M88" i="9"/>
  <c r="M76" i="9"/>
  <c r="L76" i="9"/>
  <c r="M47" i="9"/>
  <c r="L47" i="9"/>
  <c r="M84" i="9"/>
  <c r="L84" i="9"/>
  <c r="M134" i="9"/>
  <c r="L134" i="9"/>
  <c r="M29" i="9"/>
  <c r="L29" i="9"/>
  <c r="M93" i="9"/>
  <c r="L93" i="9"/>
  <c r="M118" i="9"/>
  <c r="L118" i="9"/>
  <c r="L42" i="9"/>
  <c r="M42" i="9"/>
  <c r="M138" i="9"/>
  <c r="L138" i="9"/>
  <c r="M163" i="9"/>
  <c r="L163" i="9"/>
  <c r="M5" i="9"/>
  <c r="L5" i="9"/>
  <c r="L171" i="9"/>
  <c r="M171" i="9"/>
  <c r="B2" i="5"/>
  <c r="B4" i="5"/>
  <c r="B5" i="5"/>
  <c r="B3" i="5"/>
  <c r="N17" i="9" l="1"/>
  <c r="N120" i="9"/>
  <c r="N38" i="9"/>
  <c r="N157" i="9"/>
  <c r="N153" i="9"/>
  <c r="N164" i="9"/>
  <c r="N81" i="9"/>
  <c r="N138" i="9"/>
  <c r="N30" i="9"/>
  <c r="N125" i="9"/>
  <c r="N63" i="9"/>
  <c r="N25" i="9"/>
  <c r="N143" i="9"/>
  <c r="N86" i="9"/>
  <c r="N87" i="9"/>
  <c r="N159" i="9"/>
  <c r="N89" i="9"/>
  <c r="N172" i="9"/>
  <c r="N147" i="9"/>
  <c r="N146" i="9"/>
  <c r="N108" i="9"/>
  <c r="N8" i="9"/>
  <c r="N106" i="9"/>
  <c r="N43" i="9"/>
  <c r="N102" i="9"/>
  <c r="N78" i="9"/>
  <c r="N119" i="9"/>
  <c r="N36" i="9"/>
  <c r="N130" i="9"/>
  <c r="N135" i="9"/>
  <c r="N55" i="9"/>
  <c r="N122" i="9"/>
  <c r="N68" i="9"/>
  <c r="N5" i="9"/>
  <c r="N118" i="9"/>
  <c r="N84" i="9"/>
  <c r="N128" i="9"/>
  <c r="N167" i="9"/>
  <c r="N11" i="9"/>
  <c r="N107" i="9"/>
  <c r="N173" i="9"/>
  <c r="N7" i="9"/>
  <c r="N137" i="9"/>
  <c r="N53" i="9"/>
  <c r="N3" i="9"/>
  <c r="N67" i="9"/>
  <c r="N121" i="9"/>
  <c r="N155" i="9"/>
  <c r="N94" i="9"/>
  <c r="N114" i="9"/>
  <c r="N127" i="9"/>
  <c r="N83" i="9"/>
  <c r="N61" i="9"/>
  <c r="N139" i="9"/>
  <c r="N111" i="9"/>
  <c r="N129" i="9"/>
  <c r="N101" i="9"/>
  <c r="N132" i="9"/>
  <c r="N52" i="9"/>
  <c r="N152" i="9"/>
  <c r="N59" i="9"/>
  <c r="N56" i="9"/>
  <c r="N103" i="9"/>
  <c r="N14" i="9"/>
  <c r="N51" i="9"/>
  <c r="N98" i="9"/>
  <c r="N85" i="9"/>
  <c r="N19" i="9"/>
  <c r="N73" i="9"/>
  <c r="N50" i="9"/>
  <c r="N169" i="9"/>
  <c r="N158" i="9"/>
  <c r="N96" i="9"/>
  <c r="N131" i="9"/>
  <c r="N79" i="9"/>
  <c r="N133" i="9"/>
  <c r="N49" i="9"/>
  <c r="N117" i="9"/>
  <c r="N105" i="9"/>
  <c r="N4" i="9"/>
  <c r="N48" i="9"/>
  <c r="N65" i="9"/>
  <c r="N140" i="9"/>
  <c r="N116" i="9"/>
  <c r="N171" i="9"/>
  <c r="N42" i="9"/>
  <c r="N6" i="9"/>
  <c r="N70" i="9"/>
  <c r="N58" i="9"/>
  <c r="N150" i="9"/>
  <c r="N99" i="9"/>
  <c r="N149" i="9"/>
  <c r="N148" i="9"/>
  <c r="N109" i="9"/>
  <c r="L1" i="10"/>
  <c r="BO1" i="10"/>
  <c r="DF1" i="10"/>
  <c r="EV1" i="10"/>
  <c r="V2" i="10"/>
  <c r="BM2" i="10"/>
  <c r="DC2" i="10"/>
  <c r="ET2" i="10"/>
  <c r="M3" i="10"/>
  <c r="AS3" i="10"/>
  <c r="BY3" i="10"/>
  <c r="AT1" i="10"/>
  <c r="CL1" i="10"/>
  <c r="EB1" i="10"/>
  <c r="B2" i="10"/>
  <c r="AS2" i="10"/>
  <c r="CI2" i="10"/>
  <c r="DZ2" i="10"/>
  <c r="FO2" i="10"/>
  <c r="AD3" i="10"/>
  <c r="BJ3" i="10"/>
  <c r="P1" i="10"/>
  <c r="BR1" i="10"/>
  <c r="DH1" i="10"/>
  <c r="EY1" i="10"/>
  <c r="Y2" i="10"/>
  <c r="BO2" i="10"/>
  <c r="DF2" i="10"/>
  <c r="EW2" i="10"/>
  <c r="O3" i="10"/>
  <c r="AP1" i="10"/>
  <c r="AP2" i="10"/>
  <c r="AB3" i="10"/>
  <c r="CO3" i="10"/>
  <c r="DU3" i="10"/>
  <c r="FA3" i="10"/>
  <c r="CN1" i="10"/>
  <c r="CL2" i="10"/>
  <c r="AZ3" i="10"/>
  <c r="CX3" i="10"/>
  <c r="ED3" i="10"/>
  <c r="FJ3" i="10"/>
  <c r="FF1" i="10"/>
  <c r="FC2" i="10"/>
  <c r="CA3" i="10"/>
  <c r="DK3" i="10"/>
  <c r="EQ3" i="10"/>
  <c r="BH1" i="10"/>
  <c r="BF2" i="10"/>
  <c r="AN3" i="10"/>
  <c r="CR3" i="10"/>
  <c r="DX3" i="10"/>
  <c r="FD3" i="10"/>
  <c r="EJ2" i="10"/>
  <c r="L2" i="10"/>
  <c r="BE1" i="10"/>
  <c r="EV2" i="10"/>
  <c r="X2" i="10"/>
  <c r="BQ1" i="10"/>
  <c r="FH2" i="10"/>
  <c r="AJ2" i="10"/>
  <c r="CC1" i="10"/>
  <c r="FD2" i="10"/>
  <c r="AF2" i="10"/>
  <c r="BY1" i="10"/>
  <c r="CS3" i="10"/>
  <c r="DJ1" i="10"/>
  <c r="BH3" i="10"/>
  <c r="DB3" i="10"/>
  <c r="EH3" i="10"/>
  <c r="FN3" i="10"/>
  <c r="D3" i="10"/>
  <c r="CI3" i="10"/>
  <c r="DO3" i="10"/>
  <c r="EU3" i="10"/>
  <c r="CD1" i="10"/>
  <c r="CA2" i="10"/>
  <c r="AV3" i="10"/>
  <c r="CV3" i="10"/>
  <c r="EB3" i="10"/>
  <c r="FH3" i="10"/>
  <c r="DT2" i="10"/>
  <c r="FM1" i="10"/>
  <c r="AO1" i="10"/>
  <c r="EF2" i="10"/>
  <c r="H2" i="10"/>
  <c r="BA1" i="10"/>
  <c r="T2" i="10"/>
  <c r="BM1" i="10"/>
  <c r="EN2" i="10"/>
  <c r="P2" i="10"/>
  <c r="BI1" i="10"/>
  <c r="EF3" i="10"/>
  <c r="EW1" i="10"/>
  <c r="DP2" i="10"/>
  <c r="FI1" i="10"/>
  <c r="AK1" i="10"/>
  <c r="EB2" i="10"/>
  <c r="AW1" i="10"/>
  <c r="DX2" i="10"/>
  <c r="FQ1" i="10"/>
  <c r="AS1" i="10"/>
  <c r="CE1" i="10"/>
  <c r="CC2" i="10"/>
  <c r="T1" i="10"/>
  <c r="BT1" i="10"/>
  <c r="DK1" i="10"/>
  <c r="FB1" i="10"/>
  <c r="AA2" i="10"/>
  <c r="BR2" i="10"/>
  <c r="DI2" i="10"/>
  <c r="EY2" i="10"/>
  <c r="Q3" i="10"/>
  <c r="AW3" i="10"/>
  <c r="CC3" i="10"/>
  <c r="AZ1" i="10"/>
  <c r="CQ1" i="10"/>
  <c r="EH1" i="10"/>
  <c r="G2" i="10"/>
  <c r="AX2" i="10"/>
  <c r="CO2" i="10"/>
  <c r="EE2" i="10"/>
  <c r="B3" i="10"/>
  <c r="AH3" i="10"/>
  <c r="BN3" i="10"/>
  <c r="X1" i="10"/>
  <c r="BW1" i="10"/>
  <c r="DN1" i="10"/>
  <c r="FD1" i="10"/>
  <c r="AD2" i="10"/>
  <c r="BU2" i="10"/>
  <c r="DK2" i="10"/>
  <c r="FB2" i="10"/>
  <c r="S3" i="10"/>
  <c r="BN1" i="10"/>
  <c r="BK2" i="10"/>
  <c r="AQ3" i="10"/>
  <c r="DY3" i="10"/>
  <c r="FE3" i="10"/>
  <c r="DG2" i="10"/>
  <c r="J2" i="10"/>
  <c r="ER2" i="10"/>
  <c r="DV1" i="10"/>
  <c r="FJ2" i="10"/>
  <c r="AB1" i="10"/>
  <c r="BZ1" i="10"/>
  <c r="DP1" i="10"/>
  <c r="FG1" i="10"/>
  <c r="AG2" i="10"/>
  <c r="BW2" i="10"/>
  <c r="DN2" i="10"/>
  <c r="FE2" i="10"/>
  <c r="U3" i="10"/>
  <c r="BA3" i="10"/>
  <c r="CG3" i="10"/>
  <c r="BF1" i="10"/>
  <c r="CV1" i="10"/>
  <c r="EM1" i="10"/>
  <c r="M2" i="10"/>
  <c r="BC2" i="10"/>
  <c r="CT2" i="10"/>
  <c r="EK2" i="10"/>
  <c r="F3" i="10"/>
  <c r="AL3" i="10"/>
  <c r="BR3" i="10"/>
  <c r="AF1" i="10"/>
  <c r="CB1" i="10"/>
  <c r="DS1" i="10"/>
  <c r="FJ1" i="10"/>
  <c r="AI2" i="10"/>
  <c r="BZ2" i="10"/>
  <c r="DQ2" i="10"/>
  <c r="FG2" i="10"/>
  <c r="W3" i="10"/>
  <c r="CI1" i="10"/>
  <c r="CG2" i="10"/>
  <c r="AY3" i="10"/>
  <c r="CW3" i="10"/>
  <c r="EC3" i="10"/>
  <c r="FI3" i="10"/>
  <c r="EE1" i="10"/>
  <c r="EC2" i="10"/>
  <c r="BP3" i="10"/>
  <c r="DF3" i="10"/>
  <c r="EL3" i="10"/>
  <c r="Z1" i="10"/>
  <c r="AE2" i="10"/>
  <c r="T3" i="10"/>
  <c r="CM3" i="10"/>
  <c r="DS3" i="10"/>
  <c r="EY3" i="10"/>
  <c r="CY1" i="10"/>
  <c r="CW2" i="10"/>
  <c r="BD3" i="10"/>
  <c r="CZ3" i="10"/>
  <c r="FL3" i="10"/>
  <c r="DD2" i="10"/>
  <c r="Y1" i="10"/>
  <c r="D2" i="10"/>
  <c r="FL1" i="10"/>
  <c r="DS2" i="10"/>
  <c r="BE3" i="10"/>
  <c r="D1" i="10"/>
  <c r="BJ1" i="10"/>
  <c r="CZ1" i="10"/>
  <c r="EQ1" i="10"/>
  <c r="Q2" i="10"/>
  <c r="BG2" i="10"/>
  <c r="CX2" i="10"/>
  <c r="EO2" i="10"/>
  <c r="I3" i="10"/>
  <c r="AO3" i="10"/>
  <c r="BU3" i="10"/>
  <c r="AL1" i="10"/>
  <c r="CF1" i="10"/>
  <c r="DW1" i="10"/>
  <c r="FN1" i="10"/>
  <c r="AM2" i="10"/>
  <c r="CD2" i="10"/>
  <c r="DU2" i="10"/>
  <c r="FK2" i="10"/>
  <c r="Z3" i="10"/>
  <c r="BF3" i="10"/>
  <c r="H1" i="10"/>
  <c r="BL1" i="10"/>
  <c r="DC1" i="10"/>
  <c r="ET1" i="10"/>
  <c r="S2" i="10"/>
  <c r="BJ2" i="10"/>
  <c r="DA2" i="10"/>
  <c r="EQ2" i="10"/>
  <c r="K3" i="10"/>
  <c r="J1" i="10"/>
  <c r="U2" i="10"/>
  <c r="L3" i="10"/>
  <c r="CK3" i="10"/>
  <c r="DQ3" i="10"/>
  <c r="EW3" i="10"/>
  <c r="BS1" i="10"/>
  <c r="BQ2" i="10"/>
  <c r="AR3" i="10"/>
  <c r="CT3" i="10"/>
  <c r="DZ3" i="10"/>
  <c r="FF3" i="10"/>
  <c r="EJ1" i="10"/>
  <c r="EH2" i="10"/>
  <c r="BS3" i="10"/>
  <c r="DG3" i="10"/>
  <c r="EM3" i="10"/>
  <c r="AH1" i="10"/>
  <c r="AK2" i="10"/>
  <c r="X3" i="10"/>
  <c r="CN3" i="10"/>
  <c r="DT3" i="10"/>
  <c r="EZ3" i="10"/>
  <c r="EZ2" i="10"/>
  <c r="AB2" i="10"/>
  <c r="BU1" i="10"/>
  <c r="B1" i="10"/>
  <c r="AN2" i="10"/>
  <c r="CG1" i="10"/>
  <c r="K1" i="10"/>
  <c r="AZ2" i="10"/>
  <c r="CS1" i="10"/>
  <c r="G1" i="10"/>
  <c r="AV2" i="10"/>
  <c r="CO1" i="10"/>
  <c r="AJ1" i="10"/>
  <c r="AL2" i="10"/>
  <c r="CP1" i="10"/>
  <c r="AQ2" i="10"/>
  <c r="EI2" i="10"/>
  <c r="BI3" i="10"/>
  <c r="BP1" i="10"/>
  <c r="EX1" i="10"/>
  <c r="BN2" i="10"/>
  <c r="EU2" i="10"/>
  <c r="AT3" i="10"/>
  <c r="AV1" i="10"/>
  <c r="ED1" i="10"/>
  <c r="AT2" i="10"/>
  <c r="EA2" i="10"/>
  <c r="AE3" i="10"/>
  <c r="DW2" i="10"/>
  <c r="DE3" i="10"/>
  <c r="FQ3" i="10"/>
  <c r="FQ2" i="10"/>
  <c r="DN3" i="10"/>
  <c r="BX1" i="10"/>
  <c r="AU3" i="10"/>
  <c r="EA3" i="10"/>
  <c r="EP1" i="10"/>
  <c r="BT3" i="10"/>
  <c r="EN3" i="10"/>
  <c r="BX2" i="10"/>
  <c r="AU1" i="10"/>
  <c r="EC1" i="10"/>
  <c r="CV2" i="10"/>
  <c r="Q1" i="10"/>
  <c r="EK1" i="10"/>
  <c r="A1" i="10"/>
  <c r="E3" i="10"/>
  <c r="R2" i="10"/>
  <c r="J3" i="10"/>
  <c r="CH1" i="10"/>
  <c r="FO1" i="10"/>
  <c r="FL2" i="10"/>
  <c r="BG3" i="10"/>
  <c r="EG3" i="10"/>
  <c r="EP3" i="10"/>
  <c r="CQ3" i="10"/>
  <c r="DD3" i="10"/>
  <c r="EG1" i="10"/>
  <c r="FE1" i="10"/>
  <c r="AR1" i="10"/>
  <c r="CM2" i="10"/>
  <c r="Y3" i="10"/>
  <c r="W2" i="10"/>
  <c r="N3" i="10"/>
  <c r="C2" i="10"/>
  <c r="FP2" i="10"/>
  <c r="EK3" i="10"/>
  <c r="ET3" i="10"/>
  <c r="FG3" i="10"/>
  <c r="AI1" i="10"/>
  <c r="E1" i="10"/>
  <c r="M1" i="10"/>
  <c r="A2" i="10"/>
  <c r="V1" i="10"/>
  <c r="DJ2" i="10"/>
  <c r="CR1" i="10"/>
  <c r="CP2" i="10"/>
  <c r="BW3" i="10"/>
  <c r="CL3" i="10"/>
  <c r="CY3" i="10"/>
  <c r="S1" i="10"/>
  <c r="AQ1" i="10"/>
  <c r="BD1" i="10"/>
  <c r="AD1" i="10"/>
  <c r="AH2" i="10"/>
  <c r="CX1" i="10"/>
  <c r="FP1" i="10"/>
  <c r="CP3" i="10"/>
  <c r="FO3" i="10"/>
  <c r="CK1" i="10"/>
  <c r="BL2" i="10"/>
  <c r="CU1" i="10"/>
  <c r="AW2" i="10"/>
  <c r="FN2" i="10"/>
  <c r="BM3" i="10"/>
  <c r="BV1" i="10"/>
  <c r="FC1" i="10"/>
  <c r="BS2" i="10"/>
  <c r="FA2" i="10"/>
  <c r="AX3" i="10"/>
  <c r="BB1" i="10"/>
  <c r="EI1" i="10"/>
  <c r="AY2" i="10"/>
  <c r="EG2" i="10"/>
  <c r="AI3" i="10"/>
  <c r="ES2" i="10"/>
  <c r="DI3" i="10"/>
  <c r="R1" i="10"/>
  <c r="P3" i="10"/>
  <c r="DR3" i="10"/>
  <c r="CT1" i="10"/>
  <c r="BC3" i="10"/>
  <c r="EE3" i="10"/>
  <c r="FK1" i="10"/>
  <c r="CB3" i="10"/>
  <c r="ER3" i="10"/>
  <c r="BH2" i="10"/>
  <c r="AE1" i="10"/>
  <c r="DM1" i="10"/>
  <c r="CF2" i="10"/>
  <c r="AM1" i="10"/>
  <c r="DU1" i="10"/>
  <c r="EF1" i="10"/>
  <c r="DB1" i="10"/>
  <c r="BX3" i="10"/>
  <c r="FC3" i="10"/>
  <c r="FP3" i="10"/>
  <c r="U1" i="10"/>
  <c r="AC1" i="10"/>
  <c r="EL1" i="10"/>
  <c r="N1" i="10"/>
  <c r="DE2" i="10"/>
  <c r="BZ3" i="10"/>
  <c r="CK2" i="10"/>
  <c r="BO3" i="10"/>
  <c r="CF3" i="10"/>
  <c r="CU3" i="10"/>
  <c r="DH3" i="10"/>
  <c r="CJ2" i="10"/>
  <c r="CR2" i="10"/>
  <c r="AY1" i="10"/>
  <c r="AC3" i="10"/>
  <c r="DL1" i="10"/>
  <c r="R3" i="10"/>
  <c r="I2" i="10"/>
  <c r="EU1" i="10"/>
  <c r="Z2" i="10"/>
  <c r="CQ2" i="10"/>
  <c r="DL3" i="10"/>
  <c r="BT2" i="10"/>
  <c r="AG3" i="10"/>
  <c r="V3" i="10"/>
  <c r="G3" i="10"/>
  <c r="AU2" i="10"/>
  <c r="DC3" i="10"/>
  <c r="C1" i="10"/>
  <c r="DI1" i="10"/>
  <c r="EA1" i="10"/>
  <c r="BB2" i="10"/>
  <c r="A3" i="10"/>
  <c r="BQ3" i="10"/>
  <c r="CA1" i="10"/>
  <c r="FH1" i="10"/>
  <c r="BY2" i="10"/>
  <c r="FF2" i="10"/>
  <c r="BB3" i="10"/>
  <c r="BG1" i="10"/>
  <c r="EN1" i="10"/>
  <c r="BE2" i="10"/>
  <c r="EL2" i="10"/>
  <c r="AM3" i="10"/>
  <c r="FM2" i="10"/>
  <c r="DM3" i="10"/>
  <c r="AX1" i="10"/>
  <c r="AF3" i="10"/>
  <c r="DV3" i="10"/>
  <c r="DO1" i="10"/>
  <c r="BK3" i="10"/>
  <c r="EI3" i="10"/>
  <c r="O2" i="10"/>
  <c r="CJ3" i="10"/>
  <c r="EV3" i="10"/>
  <c r="AR2" i="10"/>
  <c r="O1" i="10"/>
  <c r="CW1" i="10"/>
  <c r="BP2" i="10"/>
  <c r="W1" i="10"/>
  <c r="DE1" i="10"/>
  <c r="CH2" i="10"/>
  <c r="F1" i="10"/>
  <c r="CY2" i="10"/>
  <c r="BV3" i="10"/>
  <c r="CE2" i="10"/>
  <c r="DD1" i="10"/>
  <c r="EZ1" i="10"/>
  <c r="BA2" i="10"/>
  <c r="DR2" i="10"/>
  <c r="CZ2" i="10"/>
  <c r="DH2" i="10"/>
  <c r="DG1" i="10"/>
  <c r="CM1" i="10"/>
  <c r="DZ1" i="10"/>
  <c r="E2" i="10"/>
  <c r="BV2" i="10"/>
  <c r="EM2" i="10"/>
  <c r="DQ1" i="10"/>
  <c r="EO1" i="10"/>
  <c r="CS2" i="10"/>
  <c r="AC2" i="10"/>
  <c r="CD3" i="10"/>
  <c r="C3" i="10"/>
  <c r="EO3" i="10"/>
  <c r="EX3" i="10"/>
  <c r="FI2" i="10"/>
  <c r="DA1" i="10"/>
  <c r="CB2" i="10"/>
  <c r="F2" i="10"/>
  <c r="DR1" i="10"/>
  <c r="CH3" i="10"/>
  <c r="CU2" i="10"/>
  <c r="ES3" i="10"/>
  <c r="DM2" i="10"/>
  <c r="DP3" i="10"/>
  <c r="AA1" i="10"/>
  <c r="CJ1" i="10"/>
  <c r="K2" i="10"/>
  <c r="ED2" i="10"/>
  <c r="AK3" i="10"/>
  <c r="BK1" i="10"/>
  <c r="ER1" i="10"/>
  <c r="BI2" i="10"/>
  <c r="EP2" i="10"/>
  <c r="AP3" i="10"/>
  <c r="AN1" i="10"/>
  <c r="DX1" i="10"/>
  <c r="AO2" i="10"/>
  <c r="DV2" i="10"/>
  <c r="AA3" i="10"/>
  <c r="DB2" i="10"/>
  <c r="DA3" i="10"/>
  <c r="FM3" i="10"/>
  <c r="EX2" i="10"/>
  <c r="DJ3" i="10"/>
  <c r="BC1" i="10"/>
  <c r="AJ3" i="10"/>
  <c r="DW3" i="10"/>
  <c r="DT1" i="10"/>
  <c r="BL3" i="10"/>
  <c r="EJ3" i="10"/>
  <c r="CN2" i="10"/>
  <c r="I1" i="10"/>
  <c r="ES1" i="10"/>
  <c r="DL2" i="10"/>
  <c r="AG1" i="10"/>
  <c r="FA1" i="10"/>
  <c r="FK3" i="10"/>
  <c r="DY1" i="10"/>
  <c r="DY2" i="10"/>
  <c r="DO2" i="10"/>
  <c r="N2" i="10"/>
  <c r="CE3" i="10"/>
  <c r="FB3" i="10"/>
  <c r="H3" i="10"/>
  <c r="BD2" i="10"/>
  <c r="M175" i="9"/>
  <c r="L175" i="9"/>
  <c r="N60" i="9"/>
  <c r="N145" i="9"/>
  <c r="N76" i="9"/>
  <c r="N35" i="9"/>
  <c r="N77" i="9"/>
  <c r="N23" i="9"/>
  <c r="N69" i="9"/>
  <c r="N75" i="9"/>
  <c r="N91" i="9"/>
  <c r="N90" i="9"/>
  <c r="N151" i="9"/>
  <c r="N54" i="9"/>
  <c r="N166" i="9"/>
  <c r="N62" i="9"/>
  <c r="N41" i="9"/>
  <c r="N168" i="9"/>
  <c r="N161" i="9"/>
  <c r="N174" i="9"/>
  <c r="N31" i="9"/>
  <c r="N93" i="9"/>
  <c r="N64" i="9"/>
  <c r="N112" i="9"/>
  <c r="N40" i="9"/>
  <c r="N115" i="9"/>
  <c r="N29" i="9"/>
  <c r="N134" i="9"/>
  <c r="N88" i="9"/>
  <c r="N28" i="9"/>
  <c r="N170" i="9"/>
  <c r="N22" i="9"/>
  <c r="N21" i="9"/>
  <c r="N144" i="9"/>
  <c r="N26" i="9"/>
  <c r="N82" i="9"/>
  <c r="N12" i="9"/>
  <c r="N24" i="9"/>
  <c r="N141" i="9"/>
  <c r="N71" i="9"/>
  <c r="N37" i="9"/>
  <c r="N66" i="9"/>
  <c r="N160" i="9"/>
  <c r="N18" i="9"/>
  <c r="N27" i="9"/>
  <c r="N142" i="9"/>
  <c r="N15" i="9"/>
  <c r="N13" i="9"/>
  <c r="N163" i="9"/>
  <c r="N34" i="9"/>
  <c r="N10" i="9"/>
  <c r="N9" i="9"/>
  <c r="N124" i="9"/>
  <c r="N45" i="9"/>
  <c r="N33" i="9"/>
  <c r="N44" i="9"/>
  <c r="N136" i="9"/>
  <c r="N74" i="9"/>
  <c r="N154" i="9"/>
  <c r="N100" i="9"/>
  <c r="N165" i="9"/>
  <c r="N47" i="9"/>
  <c r="N126" i="9"/>
  <c r="N113" i="9"/>
  <c r="N32" i="9"/>
  <c r="N72" i="9"/>
  <c r="N39" i="9"/>
  <c r="N110" i="9"/>
  <c r="N162" i="9"/>
  <c r="N20" i="9"/>
  <c r="N57" i="9"/>
  <c r="N46" i="9"/>
  <c r="N104" i="9"/>
  <c r="N97" i="9"/>
  <c r="N95" i="9"/>
  <c r="N123" i="9"/>
  <c r="N156" i="9"/>
  <c r="N80" i="9"/>
  <c r="N16" i="9"/>
  <c r="N92" i="9"/>
  <c r="W3" i="2" l="1"/>
  <c r="W175" i="2" s="1"/>
  <c r="R3" i="2"/>
  <c r="R175" i="2" s="1"/>
  <c r="Q3" i="2"/>
  <c r="Q175" i="2" s="1"/>
  <c r="V3" i="2"/>
  <c r="V175" i="2" s="1"/>
  <c r="X3" i="2"/>
  <c r="X175" i="2" s="1"/>
  <c r="U3" i="2"/>
  <c r="U175" i="2" s="1"/>
  <c r="T3" i="2"/>
  <c r="Y3" i="2"/>
  <c r="Y175" i="2" s="1"/>
  <c r="P3" i="2"/>
  <c r="Z3" i="2"/>
  <c r="Z175" i="2" s="1"/>
  <c r="S3" i="2"/>
  <c r="S175" i="2" s="1"/>
  <c r="C2" i="7" l="1" a="1"/>
  <c r="T175" i="2"/>
  <c r="C1" i="5" a="1"/>
  <c r="P175" i="2"/>
  <c r="C1" i="5" l="1"/>
  <c r="I1" i="5"/>
  <c r="Y1" i="5"/>
  <c r="AO1" i="5"/>
  <c r="BE1" i="5"/>
  <c r="BU1" i="5"/>
  <c r="CK1" i="5"/>
  <c r="CV1" i="5"/>
  <c r="DF1" i="5"/>
  <c r="DQ1" i="5"/>
  <c r="EB1" i="5"/>
  <c r="EL1" i="5"/>
  <c r="EW1" i="5"/>
  <c r="FH1" i="5"/>
  <c r="FR1" i="5"/>
  <c r="M2" i="5"/>
  <c r="X2" i="5"/>
  <c r="AH2" i="5"/>
  <c r="AS2" i="5"/>
  <c r="BD2" i="5"/>
  <c r="BN2" i="5"/>
  <c r="BY2" i="5"/>
  <c r="CJ2" i="5"/>
  <c r="CT2" i="5"/>
  <c r="DE2" i="5"/>
  <c r="DP2" i="5"/>
  <c r="DZ2" i="5"/>
  <c r="EJ2" i="5"/>
  <c r="EP2" i="5"/>
  <c r="EW2" i="5"/>
  <c r="FE2" i="5"/>
  <c r="FL2" i="5"/>
  <c r="FQ2" i="5"/>
  <c r="G3" i="5"/>
  <c r="L3" i="5"/>
  <c r="Q3" i="5"/>
  <c r="W3" i="5"/>
  <c r="AB3" i="5"/>
  <c r="J1" i="5"/>
  <c r="Z1" i="5"/>
  <c r="AP1" i="5"/>
  <c r="BF1" i="5"/>
  <c r="BV1" i="5"/>
  <c r="CL1" i="5"/>
  <c r="CW1" i="5"/>
  <c r="DH1" i="5"/>
  <c r="DR1" i="5"/>
  <c r="EC1" i="5"/>
  <c r="EN1" i="5"/>
  <c r="EX1" i="5"/>
  <c r="FI1" i="5"/>
  <c r="D2" i="5"/>
  <c r="N2" i="5"/>
  <c r="Y2" i="5"/>
  <c r="AJ2" i="5"/>
  <c r="AT2" i="5"/>
  <c r="BE2" i="5"/>
  <c r="BP2" i="5"/>
  <c r="BZ2" i="5"/>
  <c r="CK2" i="5"/>
  <c r="CV2" i="5"/>
  <c r="DF2" i="5"/>
  <c r="DQ2" i="5"/>
  <c r="EB2" i="5"/>
  <c r="EK2" i="5"/>
  <c r="ER2" i="5"/>
  <c r="EZ2" i="5"/>
  <c r="FF2" i="5"/>
  <c r="FM2" i="5"/>
  <c r="C3" i="5"/>
  <c r="H3" i="5"/>
  <c r="M3" i="5"/>
  <c r="S3" i="5"/>
  <c r="X3" i="5"/>
  <c r="AC3" i="5"/>
  <c r="AI3" i="5"/>
  <c r="Q1" i="5"/>
  <c r="AG1" i="5"/>
  <c r="AW1" i="5"/>
  <c r="BM1" i="5"/>
  <c r="CC1" i="5"/>
  <c r="CP1" i="5"/>
  <c r="DA1" i="5"/>
  <c r="DL1" i="5"/>
  <c r="DV1" i="5"/>
  <c r="EG1" i="5"/>
  <c r="ER1" i="5"/>
  <c r="FB1" i="5"/>
  <c r="FM1" i="5"/>
  <c r="H2" i="5"/>
  <c r="R2" i="5"/>
  <c r="AC2" i="5"/>
  <c r="AN2" i="5"/>
  <c r="AX2" i="5"/>
  <c r="BI2" i="5"/>
  <c r="BT2" i="5"/>
  <c r="CD2" i="5"/>
  <c r="CO2" i="5"/>
  <c r="CZ2" i="5"/>
  <c r="DJ2" i="5"/>
  <c r="DU2" i="5"/>
  <c r="EF2" i="5"/>
  <c r="EL2" i="5"/>
  <c r="ET2" i="5"/>
  <c r="FA2" i="5"/>
  <c r="FH2" i="5"/>
  <c r="FO2" i="5"/>
  <c r="D3" i="5"/>
  <c r="I3" i="5"/>
  <c r="O3" i="5"/>
  <c r="T3" i="5"/>
  <c r="Y3" i="5"/>
  <c r="AE3" i="5"/>
  <c r="AJ3" i="5"/>
  <c r="R1" i="5"/>
  <c r="CD1" i="5"/>
  <c r="DX1" i="5"/>
  <c r="FN1" i="5"/>
  <c r="AO2" i="5"/>
  <c r="CF2" i="5"/>
  <c r="DV2" i="5"/>
  <c r="FB2" i="5"/>
  <c r="K3" i="5"/>
  <c r="AF3" i="5"/>
  <c r="AN3" i="5"/>
  <c r="AS3" i="5"/>
  <c r="AY3" i="5"/>
  <c r="BD3" i="5"/>
  <c r="BI3" i="5"/>
  <c r="BO3" i="5"/>
  <c r="BT3" i="5"/>
  <c r="BY3" i="5"/>
  <c r="CE3" i="5"/>
  <c r="CJ3" i="5"/>
  <c r="CO3" i="5"/>
  <c r="CU3" i="5"/>
  <c r="CZ3" i="5"/>
  <c r="DD3" i="5"/>
  <c r="DH3" i="5"/>
  <c r="DL3" i="5"/>
  <c r="DP3" i="5"/>
  <c r="DT3" i="5"/>
  <c r="DX3" i="5"/>
  <c r="EB3" i="5"/>
  <c r="EF3" i="5"/>
  <c r="EJ3" i="5"/>
  <c r="EN3" i="5"/>
  <c r="ER3" i="5"/>
  <c r="EV3" i="5"/>
  <c r="EZ3" i="5"/>
  <c r="FD3" i="5"/>
  <c r="FH3" i="5"/>
  <c r="FL3" i="5"/>
  <c r="FP3" i="5"/>
  <c r="D4" i="5"/>
  <c r="H4" i="5"/>
  <c r="L4" i="5"/>
  <c r="P4" i="5"/>
  <c r="T4" i="5"/>
  <c r="X4" i="5"/>
  <c r="AB4" i="5"/>
  <c r="AF4" i="5"/>
  <c r="AJ4" i="5"/>
  <c r="AN4" i="5"/>
  <c r="AR4" i="5"/>
  <c r="AV4" i="5"/>
  <c r="AZ4" i="5"/>
  <c r="BD4" i="5"/>
  <c r="BH4" i="5"/>
  <c r="BL4" i="5"/>
  <c r="BP4" i="5"/>
  <c r="BT4" i="5"/>
  <c r="BX4" i="5"/>
  <c r="CB4" i="5"/>
  <c r="CF4" i="5"/>
  <c r="CJ4" i="5"/>
  <c r="CN4" i="5"/>
  <c r="CR4" i="5"/>
  <c r="CV4" i="5"/>
  <c r="CZ4" i="5"/>
  <c r="DD4" i="5"/>
  <c r="DH4" i="5"/>
  <c r="DL4" i="5"/>
  <c r="DP4" i="5"/>
  <c r="DT4" i="5"/>
  <c r="DX4" i="5"/>
  <c r="EB4" i="5"/>
  <c r="EF4" i="5"/>
  <c r="EJ4" i="5"/>
  <c r="EN4" i="5"/>
  <c r="ER4" i="5"/>
  <c r="EV4" i="5"/>
  <c r="EZ4" i="5"/>
  <c r="FD4" i="5"/>
  <c r="FH4" i="5"/>
  <c r="FL4" i="5"/>
  <c r="FP4" i="5"/>
  <c r="D5" i="5"/>
  <c r="H5" i="5"/>
  <c r="L5" i="5"/>
  <c r="P5" i="5"/>
  <c r="T5" i="5"/>
  <c r="X5" i="5"/>
  <c r="AB5" i="5"/>
  <c r="AF5" i="5"/>
  <c r="AJ5" i="5"/>
  <c r="AN5" i="5"/>
  <c r="AR5" i="5"/>
  <c r="AV5" i="5"/>
  <c r="AZ5" i="5"/>
  <c r="BD5" i="5"/>
  <c r="BH5" i="5"/>
  <c r="BL5" i="5"/>
  <c r="BP5" i="5"/>
  <c r="BT5" i="5"/>
  <c r="BX5" i="5"/>
  <c r="CB5" i="5"/>
  <c r="CF5" i="5"/>
  <c r="CJ5" i="5"/>
  <c r="CN5" i="5"/>
  <c r="CR5" i="5"/>
  <c r="CV5" i="5"/>
  <c r="CZ5" i="5"/>
  <c r="DD5" i="5"/>
  <c r="DH5" i="5"/>
  <c r="DL5" i="5"/>
  <c r="DP5" i="5"/>
  <c r="DT5" i="5"/>
  <c r="DX5" i="5"/>
  <c r="EB5" i="5"/>
  <c r="EF5" i="5"/>
  <c r="EJ5" i="5"/>
  <c r="EN5" i="5"/>
  <c r="ER5" i="5"/>
  <c r="EV5" i="5"/>
  <c r="EZ5" i="5"/>
  <c r="FD5" i="5"/>
  <c r="FH5" i="5"/>
  <c r="FL5" i="5"/>
  <c r="FP5" i="5"/>
  <c r="AH1" i="5"/>
  <c r="CR1" i="5"/>
  <c r="EH1" i="5"/>
  <c r="I2" i="5"/>
  <c r="AZ2" i="5"/>
  <c r="CP2" i="5"/>
  <c r="EG2" i="5"/>
  <c r="FJ2" i="5"/>
  <c r="P3" i="5"/>
  <c r="AG3" i="5"/>
  <c r="AO3" i="5"/>
  <c r="AU3" i="5"/>
  <c r="AZ3" i="5"/>
  <c r="BE3" i="5"/>
  <c r="BK3" i="5"/>
  <c r="BP3" i="5"/>
  <c r="BU3" i="5"/>
  <c r="CA3" i="5"/>
  <c r="CF3" i="5"/>
  <c r="CK3" i="5"/>
  <c r="CQ3" i="5"/>
  <c r="CV3" i="5"/>
  <c r="DA3" i="5"/>
  <c r="DE3" i="5"/>
  <c r="DI3" i="5"/>
  <c r="DM3" i="5"/>
  <c r="DQ3" i="5"/>
  <c r="DU3" i="5"/>
  <c r="DY3" i="5"/>
  <c r="EC3" i="5"/>
  <c r="EG3" i="5"/>
  <c r="EK3" i="5"/>
  <c r="EO3" i="5"/>
  <c r="ES3" i="5"/>
  <c r="EW3" i="5"/>
  <c r="FA3" i="5"/>
  <c r="FE3" i="5"/>
  <c r="FI3" i="5"/>
  <c r="FM3" i="5"/>
  <c r="FQ3" i="5"/>
  <c r="E4" i="5"/>
  <c r="I4" i="5"/>
  <c r="M4" i="5"/>
  <c r="Q4" i="5"/>
  <c r="U4" i="5"/>
  <c r="Y4" i="5"/>
  <c r="AC4" i="5"/>
  <c r="AG4" i="5"/>
  <c r="AK4" i="5"/>
  <c r="AO4" i="5"/>
  <c r="AS4" i="5"/>
  <c r="AW4" i="5"/>
  <c r="BA4" i="5"/>
  <c r="BE4" i="5"/>
  <c r="BI4" i="5"/>
  <c r="BM4" i="5"/>
  <c r="BQ4" i="5"/>
  <c r="BU4" i="5"/>
  <c r="BY4" i="5"/>
  <c r="CC4" i="5"/>
  <c r="CG4" i="5"/>
  <c r="CK4" i="5"/>
  <c r="CO4" i="5"/>
  <c r="CS4" i="5"/>
  <c r="CW4" i="5"/>
  <c r="DA4" i="5"/>
  <c r="DE4" i="5"/>
  <c r="DI4" i="5"/>
  <c r="DM4" i="5"/>
  <c r="DQ4" i="5"/>
  <c r="DU4" i="5"/>
  <c r="DY4" i="5"/>
  <c r="EC4" i="5"/>
  <c r="EG4" i="5"/>
  <c r="EK4" i="5"/>
  <c r="EO4" i="5"/>
  <c r="ES4" i="5"/>
  <c r="EW4" i="5"/>
  <c r="FA4" i="5"/>
  <c r="FE4" i="5"/>
  <c r="FI4" i="5"/>
  <c r="FM4" i="5"/>
  <c r="FQ4" i="5"/>
  <c r="E5" i="5"/>
  <c r="I5" i="5"/>
  <c r="M5" i="5"/>
  <c r="Q5" i="5"/>
  <c r="U5" i="5"/>
  <c r="Y5" i="5"/>
  <c r="AC5" i="5"/>
  <c r="AG5" i="5"/>
  <c r="AK5" i="5"/>
  <c r="AO5" i="5"/>
  <c r="AS5" i="5"/>
  <c r="AW5" i="5"/>
  <c r="BA5" i="5"/>
  <c r="BE5" i="5"/>
  <c r="BI5" i="5"/>
  <c r="BM5" i="5"/>
  <c r="BQ5" i="5"/>
  <c r="BU5" i="5"/>
  <c r="BY5" i="5"/>
  <c r="CC5" i="5"/>
  <c r="CG5" i="5"/>
  <c r="CK5" i="5"/>
  <c r="CO5" i="5"/>
  <c r="CS5" i="5"/>
  <c r="CW5" i="5"/>
  <c r="DA5" i="5"/>
  <c r="DE5" i="5"/>
  <c r="DI5" i="5"/>
  <c r="DM5" i="5"/>
  <c r="DQ5" i="5"/>
  <c r="DU5" i="5"/>
  <c r="DY5" i="5"/>
  <c r="EC5" i="5"/>
  <c r="EG5" i="5"/>
  <c r="EK5" i="5"/>
  <c r="EO5" i="5"/>
  <c r="ES5" i="5"/>
  <c r="EW5" i="5"/>
  <c r="FA5" i="5"/>
  <c r="FE5" i="5"/>
  <c r="FI5" i="5"/>
  <c r="FM5" i="5"/>
  <c r="FQ5" i="5"/>
  <c r="AX1" i="5"/>
  <c r="DB1" i="5"/>
  <c r="ES1" i="5"/>
  <c r="T2" i="5"/>
  <c r="BJ2" i="5"/>
  <c r="DA2" i="5"/>
  <c r="EO2" i="5"/>
  <c r="FP2" i="5"/>
  <c r="U3" i="5"/>
  <c r="AK3" i="5"/>
  <c r="AQ3" i="5"/>
  <c r="AV3" i="5"/>
  <c r="BA3" i="5"/>
  <c r="BG3" i="5"/>
  <c r="BL3" i="5"/>
  <c r="BQ3" i="5"/>
  <c r="BW3" i="5"/>
  <c r="CB3" i="5"/>
  <c r="CG3" i="5"/>
  <c r="CM3" i="5"/>
  <c r="CR3" i="5"/>
  <c r="CW3" i="5"/>
  <c r="DB3" i="5"/>
  <c r="DF3" i="5"/>
  <c r="DJ3" i="5"/>
  <c r="DN3" i="5"/>
  <c r="DR3" i="5"/>
  <c r="DV3" i="5"/>
  <c r="DZ3" i="5"/>
  <c r="ED3" i="5"/>
  <c r="EH3" i="5"/>
  <c r="EL3" i="5"/>
  <c r="EP3" i="5"/>
  <c r="ET3" i="5"/>
  <c r="EX3" i="5"/>
  <c r="FB3" i="5"/>
  <c r="FF3" i="5"/>
  <c r="FJ3" i="5"/>
  <c r="FN3" i="5"/>
  <c r="FR3" i="5"/>
  <c r="F4" i="5"/>
  <c r="J4" i="5"/>
  <c r="N4" i="5"/>
  <c r="R4" i="5"/>
  <c r="V4" i="5"/>
  <c r="Z4" i="5"/>
  <c r="AD4" i="5"/>
  <c r="AH4" i="5"/>
  <c r="AL4" i="5"/>
  <c r="AP4" i="5"/>
  <c r="AT4" i="5"/>
  <c r="AX4" i="5"/>
  <c r="BB4" i="5"/>
  <c r="BF4" i="5"/>
  <c r="BJ4" i="5"/>
  <c r="BN4" i="5"/>
  <c r="BR4" i="5"/>
  <c r="BV4" i="5"/>
  <c r="BZ4" i="5"/>
  <c r="CD4" i="5"/>
  <c r="CH4" i="5"/>
  <c r="CL4" i="5"/>
  <c r="CP4" i="5"/>
  <c r="CT4" i="5"/>
  <c r="CX4" i="5"/>
  <c r="DB4" i="5"/>
  <c r="DF4" i="5"/>
  <c r="DJ4" i="5"/>
  <c r="DN4" i="5"/>
  <c r="DR4" i="5"/>
  <c r="DV4" i="5"/>
  <c r="DZ4" i="5"/>
  <c r="ED4" i="5"/>
  <c r="EH4" i="5"/>
  <c r="EL4" i="5"/>
  <c r="EP4" i="5"/>
  <c r="ET4" i="5"/>
  <c r="EX4" i="5"/>
  <c r="FB4" i="5"/>
  <c r="FF4" i="5"/>
  <c r="FJ4" i="5"/>
  <c r="FN4" i="5"/>
  <c r="FR4" i="5"/>
  <c r="F5" i="5"/>
  <c r="J5" i="5"/>
  <c r="N5" i="5"/>
  <c r="R5" i="5"/>
  <c r="V5" i="5"/>
  <c r="Z5" i="5"/>
  <c r="AD5" i="5"/>
  <c r="AH5" i="5"/>
  <c r="AL5" i="5"/>
  <c r="AP5" i="5"/>
  <c r="AT5" i="5"/>
  <c r="AX5" i="5"/>
  <c r="BB5" i="5"/>
  <c r="BF5" i="5"/>
  <c r="BJ5" i="5"/>
  <c r="BN5" i="5"/>
  <c r="BR5" i="5"/>
  <c r="BV5" i="5"/>
  <c r="BZ5" i="5"/>
  <c r="CD5" i="5"/>
  <c r="CH5" i="5"/>
  <c r="CL5" i="5"/>
  <c r="CP5" i="5"/>
  <c r="CT5" i="5"/>
  <c r="CX5" i="5"/>
  <c r="DB5" i="5"/>
  <c r="DF5" i="5"/>
  <c r="DJ5" i="5"/>
  <c r="DN5" i="5"/>
  <c r="DR5" i="5"/>
  <c r="DV5" i="5"/>
  <c r="DZ5" i="5"/>
  <c r="ED5" i="5"/>
  <c r="EH5" i="5"/>
  <c r="EL5" i="5"/>
  <c r="EP5" i="5"/>
  <c r="ET5" i="5"/>
  <c r="EX5" i="5"/>
  <c r="FB5" i="5"/>
  <c r="FF5" i="5"/>
  <c r="FJ5" i="5"/>
  <c r="FN5" i="5"/>
  <c r="FR5" i="5"/>
  <c r="BN1" i="5"/>
  <c r="DM1" i="5"/>
  <c r="FD1" i="5"/>
  <c r="AD2" i="5"/>
  <c r="BU2" i="5"/>
  <c r="DL2" i="5"/>
  <c r="EV2" i="5"/>
  <c r="E3" i="5"/>
  <c r="AA3" i="5"/>
  <c r="AM3" i="5"/>
  <c r="AR3" i="5"/>
  <c r="AW3" i="5"/>
  <c r="BC3" i="5"/>
  <c r="BH3" i="5"/>
  <c r="BM3" i="5"/>
  <c r="BS3" i="5"/>
  <c r="BX3" i="5"/>
  <c r="CC3" i="5"/>
  <c r="CI3" i="5"/>
  <c r="CN3" i="5"/>
  <c r="CS3" i="5"/>
  <c r="CY3" i="5"/>
  <c r="DC3" i="5"/>
  <c r="DG3" i="5"/>
  <c r="DK3" i="5"/>
  <c r="DO3" i="5"/>
  <c r="DS3" i="5"/>
  <c r="DW3" i="5"/>
  <c r="EA3" i="5"/>
  <c r="EE3" i="5"/>
  <c r="EI3" i="5"/>
  <c r="EM3" i="5"/>
  <c r="EQ3" i="5"/>
  <c r="EU3" i="5"/>
  <c r="EY3" i="5"/>
  <c r="FC3" i="5"/>
  <c r="FG3" i="5"/>
  <c r="FK3" i="5"/>
  <c r="FO3" i="5"/>
  <c r="C4" i="5"/>
  <c r="G4" i="5"/>
  <c r="K4" i="5"/>
  <c r="O4" i="5"/>
  <c r="S4" i="5"/>
  <c r="W4" i="5"/>
  <c r="AA4" i="5"/>
  <c r="AE4" i="5"/>
  <c r="AI4" i="5"/>
  <c r="AM4" i="5"/>
  <c r="AQ4" i="5"/>
  <c r="AU4" i="5"/>
  <c r="AY4" i="5"/>
  <c r="BC4" i="5"/>
  <c r="BG4" i="5"/>
  <c r="BK4" i="5"/>
  <c r="BO4" i="5"/>
  <c r="BS4" i="5"/>
  <c r="BW4" i="5"/>
  <c r="CA4" i="5"/>
  <c r="CE4" i="5"/>
  <c r="CI4" i="5"/>
  <c r="CM4" i="5"/>
  <c r="CQ4" i="5"/>
  <c r="CU4" i="5"/>
  <c r="CY4" i="5"/>
  <c r="DC4" i="5"/>
  <c r="DG4" i="5"/>
  <c r="DK4" i="5"/>
  <c r="DO4" i="5"/>
  <c r="DS4" i="5"/>
  <c r="DW4" i="5"/>
  <c r="EA4" i="5"/>
  <c r="EE4" i="5"/>
  <c r="EI4" i="5"/>
  <c r="EM4" i="5"/>
  <c r="EQ4" i="5"/>
  <c r="EU4" i="5"/>
  <c r="EY4" i="5"/>
  <c r="FC4" i="5"/>
  <c r="FG4" i="5"/>
  <c r="FK4" i="5"/>
  <c r="FO4" i="5"/>
  <c r="C5" i="5"/>
  <c r="G5" i="5"/>
  <c r="K5" i="5"/>
  <c r="O5" i="5"/>
  <c r="S5" i="5"/>
  <c r="W5" i="5"/>
  <c r="AA5" i="5"/>
  <c r="AE5" i="5"/>
  <c r="AI5" i="5"/>
  <c r="AM5" i="5"/>
  <c r="AQ5" i="5"/>
  <c r="AU5" i="5"/>
  <c r="AY5" i="5"/>
  <c r="BC5" i="5"/>
  <c r="BG5" i="5"/>
  <c r="BK5" i="5"/>
  <c r="BO5" i="5"/>
  <c r="BS5" i="5"/>
  <c r="BW5" i="5"/>
  <c r="CA5" i="5"/>
  <c r="CE5" i="5"/>
  <c r="CI5" i="5"/>
  <c r="CM5" i="5"/>
  <c r="CQ5" i="5"/>
  <c r="CU5" i="5"/>
  <c r="CY5" i="5"/>
  <c r="DC5" i="5"/>
  <c r="DG5" i="5"/>
  <c r="DK5" i="5"/>
  <c r="DO5" i="5"/>
  <c r="DS5" i="5"/>
  <c r="DW5" i="5"/>
  <c r="EA5" i="5"/>
  <c r="EE5" i="5"/>
  <c r="EI5" i="5"/>
  <c r="EM5" i="5"/>
  <c r="EQ5" i="5"/>
  <c r="EU5" i="5"/>
  <c r="EY5" i="5"/>
  <c r="FC5" i="5"/>
  <c r="FG5" i="5"/>
  <c r="FK5" i="5"/>
  <c r="FO5" i="5"/>
  <c r="ED2" i="5"/>
  <c r="DI2" i="5"/>
  <c r="CN2" i="5"/>
  <c r="BR2" i="5"/>
  <c r="AW2" i="5"/>
  <c r="AB2" i="5"/>
  <c r="F2" i="5"/>
  <c r="FA1" i="5"/>
  <c r="EF1" i="5"/>
  <c r="DJ1" i="5"/>
  <c r="CO1" i="5"/>
  <c r="BJ1" i="5"/>
  <c r="AD1" i="5"/>
  <c r="CX3" i="5"/>
  <c r="CH3" i="5"/>
  <c r="BR3" i="5"/>
  <c r="BB3" i="5"/>
  <c r="AL3" i="5"/>
  <c r="V3" i="5"/>
  <c r="F3" i="5"/>
  <c r="FD2" i="5"/>
  <c r="EH2" i="5"/>
  <c r="DM2" i="5"/>
  <c r="CR2" i="5"/>
  <c r="BV2" i="5"/>
  <c r="BA2" i="5"/>
  <c r="AF2" i="5"/>
  <c r="J2" i="5"/>
  <c r="FE1" i="5"/>
  <c r="EJ1" i="5"/>
  <c r="DN1" i="5"/>
  <c r="CS1" i="5"/>
  <c r="BQ1" i="5"/>
  <c r="AK1" i="5"/>
  <c r="E1" i="5"/>
  <c r="BX1" i="5"/>
  <c r="BH1" i="5"/>
  <c r="AR1" i="5"/>
  <c r="AB1" i="5"/>
  <c r="L1" i="5"/>
  <c r="FG2" i="5"/>
  <c r="EQ2" i="5"/>
  <c r="EA2" i="5"/>
  <c r="DK2" i="5"/>
  <c r="CU2" i="5"/>
  <c r="CE2" i="5"/>
  <c r="BO2" i="5"/>
  <c r="AY2" i="5"/>
  <c r="AI2" i="5"/>
  <c r="S2" i="5"/>
  <c r="C2" i="5"/>
  <c r="FC1" i="5"/>
  <c r="EM1" i="5"/>
  <c r="DW1" i="5"/>
  <c r="DG1" i="5"/>
  <c r="CQ1" i="5"/>
  <c r="CA1" i="5"/>
  <c r="BK1" i="5"/>
  <c r="AU1" i="5"/>
  <c r="AE1" i="5"/>
  <c r="O1" i="5"/>
  <c r="DY2" i="5"/>
  <c r="DD2" i="5"/>
  <c r="CH2" i="5"/>
  <c r="BM2" i="5"/>
  <c r="AR2" i="5"/>
  <c r="V2" i="5"/>
  <c r="FQ1" i="5"/>
  <c r="EV1" i="5"/>
  <c r="DZ1" i="5"/>
  <c r="DE1" i="5"/>
  <c r="CH1" i="5"/>
  <c r="BB1" i="5"/>
  <c r="V1" i="5"/>
  <c r="CT3" i="5"/>
  <c r="CD3" i="5"/>
  <c r="BN3" i="5"/>
  <c r="AX3" i="5"/>
  <c r="AH3" i="5"/>
  <c r="R3" i="5"/>
  <c r="FR2" i="5"/>
  <c r="EX2" i="5"/>
  <c r="EC2" i="5"/>
  <c r="DH2" i="5"/>
  <c r="CL2" i="5"/>
  <c r="BQ2" i="5"/>
  <c r="AV2" i="5"/>
  <c r="Z2" i="5"/>
  <c r="E2" i="5"/>
  <c r="EZ1" i="5"/>
  <c r="ED1" i="5"/>
  <c r="DI1" i="5"/>
  <c r="CN1" i="5"/>
  <c r="BI1" i="5"/>
  <c r="AC1" i="5"/>
  <c r="CJ1" i="5"/>
  <c r="BT1" i="5"/>
  <c r="BD1" i="5"/>
  <c r="AN1" i="5"/>
  <c r="X1" i="5"/>
  <c r="H1" i="5"/>
  <c r="FC2" i="5"/>
  <c r="EM2" i="5"/>
  <c r="DW2" i="5"/>
  <c r="DG2" i="5"/>
  <c r="CQ2" i="5"/>
  <c r="CA2" i="5"/>
  <c r="BK2" i="5"/>
  <c r="AU2" i="5"/>
  <c r="AE2" i="5"/>
  <c r="O2" i="5"/>
  <c r="FO1" i="5"/>
  <c r="EY1" i="5"/>
  <c r="EI1" i="5"/>
  <c r="DS1" i="5"/>
  <c r="DC1" i="5"/>
  <c r="CM1" i="5"/>
  <c r="BW1" i="5"/>
  <c r="BG1" i="5"/>
  <c r="AQ1" i="5"/>
  <c r="AA1" i="5"/>
  <c r="K1" i="5"/>
  <c r="DT2" i="5"/>
  <c r="CX2" i="5"/>
  <c r="CC2" i="5"/>
  <c r="BH2" i="5"/>
  <c r="AL2" i="5"/>
  <c r="Q2" i="5"/>
  <c r="FL1" i="5"/>
  <c r="EP1" i="5"/>
  <c r="DU1" i="5"/>
  <c r="CZ1" i="5"/>
  <c r="BZ1" i="5"/>
  <c r="AT1" i="5"/>
  <c r="N1" i="5"/>
  <c r="CP3" i="5"/>
  <c r="BZ3" i="5"/>
  <c r="BJ3" i="5"/>
  <c r="AT3" i="5"/>
  <c r="AD3" i="5"/>
  <c r="N3" i="5"/>
  <c r="FN2" i="5"/>
  <c r="ES2" i="5"/>
  <c r="DX2" i="5"/>
  <c r="DB2" i="5"/>
  <c r="CG2" i="5"/>
  <c r="BL2" i="5"/>
  <c r="AP2" i="5"/>
  <c r="U2" i="5"/>
  <c r="FP1" i="5"/>
  <c r="ET1" i="5"/>
  <c r="DY1" i="5"/>
  <c r="DD1" i="5"/>
  <c r="CG1" i="5"/>
  <c r="BA1" i="5"/>
  <c r="U1" i="5"/>
  <c r="CF1" i="5"/>
  <c r="BP1" i="5"/>
  <c r="AZ1" i="5"/>
  <c r="AJ1" i="5"/>
  <c r="T1" i="5"/>
  <c r="D1" i="5"/>
  <c r="EY2" i="5"/>
  <c r="EI2" i="5"/>
  <c r="DS2" i="5"/>
  <c r="DC2" i="5"/>
  <c r="CM2" i="5"/>
  <c r="BW2" i="5"/>
  <c r="BG2" i="5"/>
  <c r="AQ2" i="5"/>
  <c r="AA2" i="5"/>
  <c r="K2" i="5"/>
  <c r="FK1" i="5"/>
  <c r="EU1" i="5"/>
  <c r="EE1" i="5"/>
  <c r="DO1" i="5"/>
  <c r="CY1" i="5"/>
  <c r="CI1" i="5"/>
  <c r="BS1" i="5"/>
  <c r="BC1" i="5"/>
  <c r="AM1" i="5"/>
  <c r="W1" i="5"/>
  <c r="G1" i="5"/>
  <c r="DN2" i="5"/>
  <c r="CS2" i="5"/>
  <c r="BX2" i="5"/>
  <c r="BB2" i="5"/>
  <c r="AG2" i="5"/>
  <c r="L2" i="5"/>
  <c r="FF1" i="5"/>
  <c r="EK1" i="5"/>
  <c r="DP1" i="5"/>
  <c r="CT1" i="5"/>
  <c r="BR1" i="5"/>
  <c r="AL1" i="5"/>
  <c r="F1" i="5"/>
  <c r="CL3" i="5"/>
  <c r="BV3" i="5"/>
  <c r="BF3" i="5"/>
  <c r="AP3" i="5"/>
  <c r="Z3" i="5"/>
  <c r="J3" i="5"/>
  <c r="FI2" i="5"/>
  <c r="EN2" i="5"/>
  <c r="DR2" i="5"/>
  <c r="CW2" i="5"/>
  <c r="CB2" i="5"/>
  <c r="BF2" i="5"/>
  <c r="AK2" i="5"/>
  <c r="P2" i="5"/>
  <c r="FJ1" i="5"/>
  <c r="EO1" i="5"/>
  <c r="DT1" i="5"/>
  <c r="CX1" i="5"/>
  <c r="BY1" i="5"/>
  <c r="AS1" i="5"/>
  <c r="M1" i="5"/>
  <c r="CB1" i="5"/>
  <c r="BL1" i="5"/>
  <c r="AV1" i="5"/>
  <c r="AF1" i="5"/>
  <c r="P1" i="5"/>
  <c r="FK2" i="5"/>
  <c r="EU2" i="5"/>
  <c r="EE2" i="5"/>
  <c r="DO2" i="5"/>
  <c r="CY2" i="5"/>
  <c r="CI2" i="5"/>
  <c r="BS2" i="5"/>
  <c r="BC2" i="5"/>
  <c r="AM2" i="5"/>
  <c r="W2" i="5"/>
  <c r="G2" i="5"/>
  <c r="FG1" i="5"/>
  <c r="EQ1" i="5"/>
  <c r="EA1" i="5"/>
  <c r="DK1" i="5"/>
  <c r="CU1" i="5"/>
  <c r="CE1" i="5"/>
  <c r="BO1" i="5"/>
  <c r="AY1" i="5"/>
  <c r="AI1" i="5"/>
  <c r="S1" i="5"/>
  <c r="C2" i="7"/>
  <c r="E2" i="7"/>
  <c r="M2" i="7"/>
  <c r="U2" i="7"/>
  <c r="AC2" i="7"/>
  <c r="AK2" i="7"/>
  <c r="AS2" i="7"/>
  <c r="BA2" i="7"/>
  <c r="BI2" i="7"/>
  <c r="BP2" i="7"/>
  <c r="BU2" i="7"/>
  <c r="BZ2" i="7"/>
  <c r="CF2" i="7"/>
  <c r="CK2" i="7"/>
  <c r="CP2" i="7"/>
  <c r="CV2" i="7"/>
  <c r="DA2" i="7"/>
  <c r="DF2" i="7"/>
  <c r="DL2" i="7"/>
  <c r="DQ2" i="7"/>
  <c r="DV2" i="7"/>
  <c r="EB2" i="7"/>
  <c r="EG2" i="7"/>
  <c r="EL2" i="7"/>
  <c r="ER2" i="7"/>
  <c r="EW2" i="7"/>
  <c r="FB2" i="7"/>
  <c r="FH2" i="7"/>
  <c r="FM2" i="7"/>
  <c r="FR2" i="7"/>
  <c r="H3" i="7"/>
  <c r="M3" i="7"/>
  <c r="R3" i="7"/>
  <c r="X3" i="7"/>
  <c r="AC3" i="7"/>
  <c r="AH3" i="7"/>
  <c r="AN3" i="7"/>
  <c r="AS3" i="7"/>
  <c r="AX3" i="7"/>
  <c r="BD3" i="7"/>
  <c r="BI3" i="7"/>
  <c r="BN3" i="7"/>
  <c r="BT3" i="7"/>
  <c r="BY3" i="7"/>
  <c r="CD3" i="7"/>
  <c r="CJ3" i="7"/>
  <c r="CO3" i="7"/>
  <c r="CT3" i="7"/>
  <c r="CZ3" i="7"/>
  <c r="DE3" i="7"/>
  <c r="DJ3" i="7"/>
  <c r="DP3" i="7"/>
  <c r="DU3" i="7"/>
  <c r="DZ3" i="7"/>
  <c r="EF3" i="7"/>
  <c r="EK3" i="7"/>
  <c r="EP3" i="7"/>
  <c r="EV3" i="7"/>
  <c r="FA3" i="7"/>
  <c r="FF3" i="7"/>
  <c r="FL3" i="7"/>
  <c r="FP3" i="7"/>
  <c r="D4" i="7"/>
  <c r="H4" i="7"/>
  <c r="L4" i="7"/>
  <c r="P4" i="7"/>
  <c r="T4" i="7"/>
  <c r="X4" i="7"/>
  <c r="AB4" i="7"/>
  <c r="AF4" i="7"/>
  <c r="AJ4" i="7"/>
  <c r="AN4" i="7"/>
  <c r="AR4" i="7"/>
  <c r="AV4" i="7"/>
  <c r="AZ4" i="7"/>
  <c r="BD4" i="7"/>
  <c r="BH4" i="7"/>
  <c r="BL4" i="7"/>
  <c r="BP4" i="7"/>
  <c r="BT4" i="7"/>
  <c r="BX4" i="7"/>
  <c r="CB4" i="7"/>
  <c r="F2" i="7"/>
  <c r="N2" i="7"/>
  <c r="V2" i="7"/>
  <c r="AD2" i="7"/>
  <c r="AL2" i="7"/>
  <c r="AT2" i="7"/>
  <c r="BB2" i="7"/>
  <c r="BJ2" i="7"/>
  <c r="BQ2" i="7"/>
  <c r="BV2" i="7"/>
  <c r="CB2" i="7"/>
  <c r="CG2" i="7"/>
  <c r="CL2" i="7"/>
  <c r="CR2" i="7"/>
  <c r="CW2" i="7"/>
  <c r="DB2" i="7"/>
  <c r="DH2" i="7"/>
  <c r="DM2" i="7"/>
  <c r="DR2" i="7"/>
  <c r="DX2" i="7"/>
  <c r="EC2" i="7"/>
  <c r="EH2" i="7"/>
  <c r="EN2" i="7"/>
  <c r="ES2" i="7"/>
  <c r="EX2" i="7"/>
  <c r="FD2" i="7"/>
  <c r="FI2" i="7"/>
  <c r="FN2" i="7"/>
  <c r="D3" i="7"/>
  <c r="I3" i="7"/>
  <c r="N3" i="7"/>
  <c r="T3" i="7"/>
  <c r="Y3" i="7"/>
  <c r="AD3" i="7"/>
  <c r="AJ3" i="7"/>
  <c r="AO3" i="7"/>
  <c r="AT3" i="7"/>
  <c r="AZ3" i="7"/>
  <c r="BE3" i="7"/>
  <c r="BJ3" i="7"/>
  <c r="BP3" i="7"/>
  <c r="BU3" i="7"/>
  <c r="BZ3" i="7"/>
  <c r="CF3" i="7"/>
  <c r="CK3" i="7"/>
  <c r="CP3" i="7"/>
  <c r="CV3" i="7"/>
  <c r="DA3" i="7"/>
  <c r="DF3" i="7"/>
  <c r="DL3" i="7"/>
  <c r="DQ3" i="7"/>
  <c r="DV3" i="7"/>
  <c r="EB3" i="7"/>
  <c r="EG3" i="7"/>
  <c r="EL3" i="7"/>
  <c r="ER3" i="7"/>
  <c r="EW3" i="7"/>
  <c r="FB3" i="7"/>
  <c r="FH3" i="7"/>
  <c r="FM3" i="7"/>
  <c r="FQ3" i="7"/>
  <c r="E4" i="7"/>
  <c r="I4" i="7"/>
  <c r="M4" i="7"/>
  <c r="Q4" i="7"/>
  <c r="U4" i="7"/>
  <c r="Y4" i="7"/>
  <c r="AC4" i="7"/>
  <c r="AG4" i="7"/>
  <c r="AK4" i="7"/>
  <c r="AO4" i="7"/>
  <c r="AS4" i="7"/>
  <c r="AW4" i="7"/>
  <c r="BA4" i="7"/>
  <c r="BE4" i="7"/>
  <c r="BI4" i="7"/>
  <c r="BM4" i="7"/>
  <c r="BQ4" i="7"/>
  <c r="BU4" i="7"/>
  <c r="BY4" i="7"/>
  <c r="CC4" i="7"/>
  <c r="I2" i="7"/>
  <c r="Q2" i="7"/>
  <c r="Y2" i="7"/>
  <c r="AG2" i="7"/>
  <c r="AO2" i="7"/>
  <c r="AW2" i="7"/>
  <c r="BE2" i="7"/>
  <c r="BM2" i="7"/>
  <c r="BR2" i="7"/>
  <c r="BX2" i="7"/>
  <c r="CC2" i="7"/>
  <c r="CH2" i="7"/>
  <c r="CN2" i="7"/>
  <c r="CS2" i="7"/>
  <c r="CX2" i="7"/>
  <c r="DD2" i="7"/>
  <c r="DI2" i="7"/>
  <c r="DN2" i="7"/>
  <c r="DT2" i="7"/>
  <c r="DY2" i="7"/>
  <c r="ED2" i="7"/>
  <c r="EJ2" i="7"/>
  <c r="EO2" i="7"/>
  <c r="ET2" i="7"/>
  <c r="EZ2" i="7"/>
  <c r="FE2" i="7"/>
  <c r="FJ2" i="7"/>
  <c r="FP2" i="7"/>
  <c r="E3" i="7"/>
  <c r="J3" i="7"/>
  <c r="P3" i="7"/>
  <c r="U3" i="7"/>
  <c r="Z3" i="7"/>
  <c r="AF3" i="7"/>
  <c r="AK3" i="7"/>
  <c r="AP3" i="7"/>
  <c r="AV3" i="7"/>
  <c r="BA3" i="7"/>
  <c r="BF3" i="7"/>
  <c r="BL3" i="7"/>
  <c r="BQ3" i="7"/>
  <c r="BV3" i="7"/>
  <c r="CB3" i="7"/>
  <c r="CG3" i="7"/>
  <c r="CL3" i="7"/>
  <c r="CR3" i="7"/>
  <c r="CW3" i="7"/>
  <c r="DB3" i="7"/>
  <c r="DH3" i="7"/>
  <c r="DM3" i="7"/>
  <c r="DR3" i="7"/>
  <c r="DX3" i="7"/>
  <c r="EC3" i="7"/>
  <c r="EH3" i="7"/>
  <c r="EN3" i="7"/>
  <c r="ES3" i="7"/>
  <c r="EX3" i="7"/>
  <c r="FD3" i="7"/>
  <c r="FI3" i="7"/>
  <c r="FN3" i="7"/>
  <c r="FR3" i="7"/>
  <c r="F4" i="7"/>
  <c r="J4" i="7"/>
  <c r="N4" i="7"/>
  <c r="R4" i="7"/>
  <c r="V4" i="7"/>
  <c r="Z4" i="7"/>
  <c r="AD4" i="7"/>
  <c r="AH4" i="7"/>
  <c r="AL4" i="7"/>
  <c r="AP4" i="7"/>
  <c r="AT4" i="7"/>
  <c r="AX4" i="7"/>
  <c r="BB4" i="7"/>
  <c r="BF4" i="7"/>
  <c r="BJ4" i="7"/>
  <c r="BN4" i="7"/>
  <c r="BR4" i="7"/>
  <c r="BV4" i="7"/>
  <c r="BZ4" i="7"/>
  <c r="CD4" i="7"/>
  <c r="J2" i="7"/>
  <c r="AP2" i="7"/>
  <c r="BT2" i="7"/>
  <c r="CO2" i="7"/>
  <c r="DJ2" i="7"/>
  <c r="EF2" i="7"/>
  <c r="FA2" i="7"/>
  <c r="F3" i="7"/>
  <c r="AB3" i="7"/>
  <c r="AW3" i="7"/>
  <c r="BR3" i="7"/>
  <c r="CN3" i="7"/>
  <c r="DI3" i="7"/>
  <c r="ED3" i="7"/>
  <c r="EZ3" i="7"/>
  <c r="C4" i="7"/>
  <c r="S4" i="7"/>
  <c r="AI4" i="7"/>
  <c r="AY4" i="7"/>
  <c r="BO4" i="7"/>
  <c r="CE4" i="7"/>
  <c r="CI4" i="7"/>
  <c r="CM4" i="7"/>
  <c r="CQ4" i="7"/>
  <c r="CU4" i="7"/>
  <c r="CY4" i="7"/>
  <c r="DC4" i="7"/>
  <c r="DG4" i="7"/>
  <c r="DK4" i="7"/>
  <c r="DO4" i="7"/>
  <c r="DS4" i="7"/>
  <c r="DW4" i="7"/>
  <c r="EA4" i="7"/>
  <c r="EE4" i="7"/>
  <c r="EI4" i="7"/>
  <c r="EM4" i="7"/>
  <c r="EQ4" i="7"/>
  <c r="EU4" i="7"/>
  <c r="EY4" i="7"/>
  <c r="FC4" i="7"/>
  <c r="FG4" i="7"/>
  <c r="FK4" i="7"/>
  <c r="FO4" i="7"/>
  <c r="C5" i="7"/>
  <c r="G5" i="7"/>
  <c r="K5" i="7"/>
  <c r="O5" i="7"/>
  <c r="S5" i="7"/>
  <c r="W5" i="7"/>
  <c r="AA5" i="7"/>
  <c r="AE5" i="7"/>
  <c r="AI5" i="7"/>
  <c r="AM5" i="7"/>
  <c r="AQ5" i="7"/>
  <c r="AU5" i="7"/>
  <c r="AY5" i="7"/>
  <c r="BC5" i="7"/>
  <c r="BG5" i="7"/>
  <c r="BK5" i="7"/>
  <c r="BO5" i="7"/>
  <c r="BS5" i="7"/>
  <c r="BW5" i="7"/>
  <c r="CA5" i="7"/>
  <c r="CE5" i="7"/>
  <c r="CI5" i="7"/>
  <c r="CM5" i="7"/>
  <c r="CQ5" i="7"/>
  <c r="CU5" i="7"/>
  <c r="CY5" i="7"/>
  <c r="DC5" i="7"/>
  <c r="DG5" i="7"/>
  <c r="DK5" i="7"/>
  <c r="DO5" i="7"/>
  <c r="DS5" i="7"/>
  <c r="DW5" i="7"/>
  <c r="EA5" i="7"/>
  <c r="EE5" i="7"/>
  <c r="EI5" i="7"/>
  <c r="EM5" i="7"/>
  <c r="EQ5" i="7"/>
  <c r="EU5" i="7"/>
  <c r="EY5" i="7"/>
  <c r="FC5" i="7"/>
  <c r="FG5" i="7"/>
  <c r="FK5" i="7"/>
  <c r="R2" i="7"/>
  <c r="AX2" i="7"/>
  <c r="BY2" i="7"/>
  <c r="CT2" i="7"/>
  <c r="DP2" i="7"/>
  <c r="EK2" i="7"/>
  <c r="FF2" i="7"/>
  <c r="L3" i="7"/>
  <c r="AG3" i="7"/>
  <c r="BB3" i="7"/>
  <c r="BX3" i="7"/>
  <c r="CS3" i="7"/>
  <c r="DN3" i="7"/>
  <c r="EJ3" i="7"/>
  <c r="FE3" i="7"/>
  <c r="G4" i="7"/>
  <c r="W4" i="7"/>
  <c r="AM4" i="7"/>
  <c r="BC4" i="7"/>
  <c r="BS4" i="7"/>
  <c r="CF4" i="7"/>
  <c r="CJ4" i="7"/>
  <c r="CN4" i="7"/>
  <c r="CR4" i="7"/>
  <c r="CV4" i="7"/>
  <c r="CZ4" i="7"/>
  <c r="DD4" i="7"/>
  <c r="DH4" i="7"/>
  <c r="DL4" i="7"/>
  <c r="DP4" i="7"/>
  <c r="DT4" i="7"/>
  <c r="DX4" i="7"/>
  <c r="EB4" i="7"/>
  <c r="EF4" i="7"/>
  <c r="EJ4" i="7"/>
  <c r="EN4" i="7"/>
  <c r="ER4" i="7"/>
  <c r="EV4" i="7"/>
  <c r="EZ4" i="7"/>
  <c r="FD4" i="7"/>
  <c r="FH4" i="7"/>
  <c r="FL4" i="7"/>
  <c r="FP4" i="7"/>
  <c r="D5" i="7"/>
  <c r="H5" i="7"/>
  <c r="L5" i="7"/>
  <c r="P5" i="7"/>
  <c r="T5" i="7"/>
  <c r="X5" i="7"/>
  <c r="AB5" i="7"/>
  <c r="AF5" i="7"/>
  <c r="AJ5" i="7"/>
  <c r="AN5" i="7"/>
  <c r="AR5" i="7"/>
  <c r="AV5" i="7"/>
  <c r="AZ5" i="7"/>
  <c r="BD5" i="7"/>
  <c r="BH5" i="7"/>
  <c r="BL5" i="7"/>
  <c r="BP5" i="7"/>
  <c r="BT5" i="7"/>
  <c r="BX5" i="7"/>
  <c r="CB5" i="7"/>
  <c r="CF5" i="7"/>
  <c r="CJ5" i="7"/>
  <c r="CN5" i="7"/>
  <c r="CR5" i="7"/>
  <c r="CV5" i="7"/>
  <c r="CZ5" i="7"/>
  <c r="DD5" i="7"/>
  <c r="DH5" i="7"/>
  <c r="Z2" i="7"/>
  <c r="CD2" i="7"/>
  <c r="DU2" i="7"/>
  <c r="FL2" i="7"/>
  <c r="AL3" i="7"/>
  <c r="CC3" i="7"/>
  <c r="DT3" i="7"/>
  <c r="FJ3" i="7"/>
  <c r="AA4" i="7"/>
  <c r="BG4" i="7"/>
  <c r="CG4" i="7"/>
  <c r="CO4" i="7"/>
  <c r="CW4" i="7"/>
  <c r="DE4" i="7"/>
  <c r="DM4" i="7"/>
  <c r="DU4" i="7"/>
  <c r="EC4" i="7"/>
  <c r="EK4" i="7"/>
  <c r="ES4" i="7"/>
  <c r="FA4" i="7"/>
  <c r="FI4" i="7"/>
  <c r="FQ4" i="7"/>
  <c r="I5" i="7"/>
  <c r="Q5" i="7"/>
  <c r="Y5" i="7"/>
  <c r="AG5" i="7"/>
  <c r="AO5" i="7"/>
  <c r="AW5" i="7"/>
  <c r="BE5" i="7"/>
  <c r="BM5" i="7"/>
  <c r="BU5" i="7"/>
  <c r="CC5" i="7"/>
  <c r="CK5" i="7"/>
  <c r="CS5" i="7"/>
  <c r="DA5" i="7"/>
  <c r="DI5" i="7"/>
  <c r="DN5" i="7"/>
  <c r="DT5" i="7"/>
  <c r="DY5" i="7"/>
  <c r="ED5" i="7"/>
  <c r="EJ5" i="7"/>
  <c r="EO5" i="7"/>
  <c r="ET5" i="7"/>
  <c r="EZ5" i="7"/>
  <c r="FE5" i="7"/>
  <c r="FJ5" i="7"/>
  <c r="FO5" i="7"/>
  <c r="AH2" i="7"/>
  <c r="CJ2" i="7"/>
  <c r="DZ2" i="7"/>
  <c r="FQ2" i="7"/>
  <c r="AR3" i="7"/>
  <c r="CH3" i="7"/>
  <c r="DY3" i="7"/>
  <c r="FO3" i="7"/>
  <c r="AE4" i="7"/>
  <c r="BK4" i="7"/>
  <c r="CH4" i="7"/>
  <c r="CP4" i="7"/>
  <c r="CX4" i="7"/>
  <c r="DF4" i="7"/>
  <c r="DN4" i="7"/>
  <c r="DV4" i="7"/>
  <c r="ED4" i="7"/>
  <c r="EL4" i="7"/>
  <c r="ET4" i="7"/>
  <c r="FB4" i="7"/>
  <c r="FJ4" i="7"/>
  <c r="FR4" i="7"/>
  <c r="J5" i="7"/>
  <c r="R5" i="7"/>
  <c r="Z5" i="7"/>
  <c r="AH5" i="7"/>
  <c r="AP5" i="7"/>
  <c r="AX5" i="7"/>
  <c r="BF5" i="7"/>
  <c r="BN5" i="7"/>
  <c r="BV5" i="7"/>
  <c r="CD5" i="7"/>
  <c r="CL5" i="7"/>
  <c r="CT5" i="7"/>
  <c r="DB5" i="7"/>
  <c r="DJ5" i="7"/>
  <c r="DP5" i="7"/>
  <c r="DU5" i="7"/>
  <c r="DZ5" i="7"/>
  <c r="EF5" i="7"/>
  <c r="EK5" i="7"/>
  <c r="EP5" i="7"/>
  <c r="EV5" i="7"/>
  <c r="FA5" i="7"/>
  <c r="FF5" i="7"/>
  <c r="FL5" i="7"/>
  <c r="FP5" i="7"/>
  <c r="BF2" i="7"/>
  <c r="CZ2" i="7"/>
  <c r="EP2" i="7"/>
  <c r="Q3" i="7"/>
  <c r="BH3" i="7"/>
  <c r="CX3" i="7"/>
  <c r="EO3" i="7"/>
  <c r="K4" i="7"/>
  <c r="AQ4" i="7"/>
  <c r="BW4" i="7"/>
  <c r="CK4" i="7"/>
  <c r="CS4" i="7"/>
  <c r="DA4" i="7"/>
  <c r="DI4" i="7"/>
  <c r="DQ4" i="7"/>
  <c r="DY4" i="7"/>
  <c r="EG4" i="7"/>
  <c r="EO4" i="7"/>
  <c r="EW4" i="7"/>
  <c r="FE4" i="7"/>
  <c r="FM4" i="7"/>
  <c r="E5" i="7"/>
  <c r="M5" i="7"/>
  <c r="U5" i="7"/>
  <c r="AC5" i="7"/>
  <c r="AK5" i="7"/>
  <c r="AS5" i="7"/>
  <c r="BA5" i="7"/>
  <c r="BI5" i="7"/>
  <c r="BQ5" i="7"/>
  <c r="BY5" i="7"/>
  <c r="CG5" i="7"/>
  <c r="CO5" i="7"/>
  <c r="CW5" i="7"/>
  <c r="DE5" i="7"/>
  <c r="DL5" i="7"/>
  <c r="DQ5" i="7"/>
  <c r="DV5" i="7"/>
  <c r="EB5" i="7"/>
  <c r="EG5" i="7"/>
  <c r="EL5" i="7"/>
  <c r="ER5" i="7"/>
  <c r="EW5" i="7"/>
  <c r="FB5" i="7"/>
  <c r="FH5" i="7"/>
  <c r="FM5" i="7"/>
  <c r="FQ5" i="7"/>
  <c r="BN2" i="7"/>
  <c r="DE2" i="7"/>
  <c r="EV2" i="7"/>
  <c r="V3" i="7"/>
  <c r="BM3" i="7"/>
  <c r="DD3" i="7"/>
  <c r="ET3" i="7"/>
  <c r="O4" i="7"/>
  <c r="AU4" i="7"/>
  <c r="CA4" i="7"/>
  <c r="CL4" i="7"/>
  <c r="CT4" i="7"/>
  <c r="DB4" i="7"/>
  <c r="DJ4" i="7"/>
  <c r="DR4" i="7"/>
  <c r="DZ4" i="7"/>
  <c r="EH4" i="7"/>
  <c r="EP4" i="7"/>
  <c r="EX4" i="7"/>
  <c r="FF4" i="7"/>
  <c r="FN4" i="7"/>
  <c r="F5" i="7"/>
  <c r="N5" i="7"/>
  <c r="V5" i="7"/>
  <c r="AD5" i="7"/>
  <c r="AL5" i="7"/>
  <c r="AT5" i="7"/>
  <c r="BB5" i="7"/>
  <c r="BJ5" i="7"/>
  <c r="BR5" i="7"/>
  <c r="BZ5" i="7"/>
  <c r="CH5" i="7"/>
  <c r="CP5" i="7"/>
  <c r="CX5" i="7"/>
  <c r="DF5" i="7"/>
  <c r="DM5" i="7"/>
  <c r="DR5" i="7"/>
  <c r="DX5" i="7"/>
  <c r="EC5" i="7"/>
  <c r="EH5" i="7"/>
  <c r="EN5" i="7"/>
  <c r="ES5" i="7"/>
  <c r="EX5" i="7"/>
  <c r="FD5" i="7"/>
  <c r="FI5" i="7"/>
  <c r="FN5" i="7"/>
  <c r="FR5" i="7"/>
  <c r="AZ2" i="7"/>
  <c r="AJ2" i="7"/>
  <c r="T2" i="7"/>
  <c r="D2" i="7"/>
  <c r="EY3" i="7"/>
  <c r="EI3" i="7"/>
  <c r="DS3" i="7"/>
  <c r="DC3" i="7"/>
  <c r="CM3" i="7"/>
  <c r="BW3" i="7"/>
  <c r="BG3" i="7"/>
  <c r="AQ3" i="7"/>
  <c r="AA3" i="7"/>
  <c r="K3" i="7"/>
  <c r="FK2" i="7"/>
  <c r="EU2" i="7"/>
  <c r="EE2" i="7"/>
  <c r="DO2" i="7"/>
  <c r="CY2" i="7"/>
  <c r="CI2" i="7"/>
  <c r="BS2" i="7"/>
  <c r="BC2" i="7"/>
  <c r="AM2" i="7"/>
  <c r="W2" i="7"/>
  <c r="G2" i="7"/>
  <c r="BL2" i="7"/>
  <c r="AV2" i="7"/>
  <c r="AF2" i="7"/>
  <c r="P2" i="7"/>
  <c r="FK3" i="7"/>
  <c r="EU3" i="7"/>
  <c r="EE3" i="7"/>
  <c r="DO3" i="7"/>
  <c r="CY3" i="7"/>
  <c r="CI3" i="7"/>
  <c r="BS3" i="7"/>
  <c r="BC3" i="7"/>
  <c r="AM3" i="7"/>
  <c r="W3" i="7"/>
  <c r="G3" i="7"/>
  <c r="FG2" i="7"/>
  <c r="EQ2" i="7"/>
  <c r="EA2" i="7"/>
  <c r="DK2" i="7"/>
  <c r="CU2" i="7"/>
  <c r="CE2" i="7"/>
  <c r="BO2" i="7"/>
  <c r="AY2" i="7"/>
  <c r="AI2" i="7"/>
  <c r="S2" i="7"/>
  <c r="BH2" i="7"/>
  <c r="AR2" i="7"/>
  <c r="AB2" i="7"/>
  <c r="L2" i="7"/>
  <c r="FG3" i="7"/>
  <c r="EQ3" i="7"/>
  <c r="EA3" i="7"/>
  <c r="DK3" i="7"/>
  <c r="CU3" i="7"/>
  <c r="CE3" i="7"/>
  <c r="BO3" i="7"/>
  <c r="AY3" i="7"/>
  <c r="AI3" i="7"/>
  <c r="S3" i="7"/>
  <c r="C3" i="7"/>
  <c r="FC2" i="7"/>
  <c r="EM2" i="7"/>
  <c r="DW2" i="7"/>
  <c r="DG2" i="7"/>
  <c r="CQ2" i="7"/>
  <c r="CA2" i="7"/>
  <c r="BK2" i="7"/>
  <c r="AU2" i="7"/>
  <c r="AE2" i="7"/>
  <c r="O2" i="7"/>
  <c r="BD2" i="7"/>
  <c r="AN2" i="7"/>
  <c r="X2" i="7"/>
  <c r="H2" i="7"/>
  <c r="FC3" i="7"/>
  <c r="EM3" i="7"/>
  <c r="DW3" i="7"/>
  <c r="DG3" i="7"/>
  <c r="CQ3" i="7"/>
  <c r="CA3" i="7"/>
  <c r="BK3" i="7"/>
  <c r="AU3" i="7"/>
  <c r="AE3" i="7"/>
  <c r="O3" i="7"/>
  <c r="FO2" i="7"/>
  <c r="EY2" i="7"/>
  <c r="EI2" i="7"/>
  <c r="DS2" i="7"/>
  <c r="DC2" i="7"/>
  <c r="CM2" i="7"/>
  <c r="BW2" i="7"/>
  <c r="BG2" i="7"/>
  <c r="AQ2" i="7"/>
  <c r="AA2" i="7"/>
  <c r="K2" i="7"/>
</calcChain>
</file>

<file path=xl/sharedStrings.xml><?xml version="1.0" encoding="utf-8"?>
<sst xmlns="http://schemas.openxmlformats.org/spreadsheetml/2006/main" count="263" uniqueCount="242">
  <si>
    <t>ST001</t>
  </si>
  <si>
    <t>ST002</t>
  </si>
  <si>
    <t>ST003</t>
  </si>
  <si>
    <t>ST004</t>
  </si>
  <si>
    <t>ROT001</t>
  </si>
  <si>
    <t>ROT002</t>
  </si>
  <si>
    <t>ROT003</t>
  </si>
  <si>
    <t>ROT004</t>
  </si>
  <si>
    <t>Mix001</t>
  </si>
  <si>
    <t>Mix002</t>
  </si>
  <si>
    <t>Mix003</t>
  </si>
  <si>
    <t>PUF001</t>
  </si>
  <si>
    <t>PUF002</t>
  </si>
  <si>
    <t>PUF003</t>
  </si>
  <si>
    <t>PUF004</t>
  </si>
  <si>
    <t>deploy time</t>
  </si>
  <si>
    <t>stat</t>
  </si>
  <si>
    <t>collect time</t>
  </si>
  <si>
    <t>rot</t>
  </si>
  <si>
    <t>time (h)</t>
  </si>
  <si>
    <t>min</t>
  </si>
  <si>
    <t>flow (L/min)</t>
  </si>
  <si>
    <t>Vol (m3)</t>
  </si>
  <si>
    <t>mass (g)</t>
  </si>
  <si>
    <t>times</t>
  </si>
  <si>
    <t>stat1</t>
  </si>
  <si>
    <t>rot1</t>
  </si>
  <si>
    <t>stat2</t>
  </si>
  <si>
    <t>rot2</t>
  </si>
  <si>
    <t>total</t>
  </si>
  <si>
    <t>total time</t>
  </si>
  <si>
    <t>Concentration (ng/m3)</t>
  </si>
  <si>
    <t>mean</t>
  </si>
  <si>
    <t xml:space="preserve">PCB1 </t>
  </si>
  <si>
    <t xml:space="preserve">PCB2 </t>
  </si>
  <si>
    <t xml:space="preserve">PCB3 </t>
  </si>
  <si>
    <t xml:space="preserve">PCB4 </t>
  </si>
  <si>
    <t xml:space="preserve">PCB5 </t>
  </si>
  <si>
    <t xml:space="preserve">PCB6 </t>
  </si>
  <si>
    <t xml:space="preserve">PCB7 </t>
  </si>
  <si>
    <t xml:space="preserve">PCB8 </t>
  </si>
  <si>
    <t xml:space="preserve">PCB9 </t>
  </si>
  <si>
    <t xml:space="preserve">PCB10 </t>
  </si>
  <si>
    <t xml:space="preserve">PCB11 </t>
  </si>
  <si>
    <t>12+13</t>
  </si>
  <si>
    <t xml:space="preserve">PCB12+13 </t>
  </si>
  <si>
    <t>PCB14</t>
  </si>
  <si>
    <t xml:space="preserve">PCB15 </t>
  </si>
  <si>
    <t xml:space="preserve">PCB16 </t>
  </si>
  <si>
    <t xml:space="preserve">PCB17 </t>
  </si>
  <si>
    <t>18+30</t>
  </si>
  <si>
    <t xml:space="preserve">PCB18+30 </t>
  </si>
  <si>
    <t xml:space="preserve">PCB19 </t>
  </si>
  <si>
    <t>20+28</t>
  </si>
  <si>
    <t xml:space="preserve">PCB20+28 </t>
  </si>
  <si>
    <t>21+33</t>
  </si>
  <si>
    <t xml:space="preserve">PCB21+33 </t>
  </si>
  <si>
    <t xml:space="preserve">PCB22 </t>
  </si>
  <si>
    <t xml:space="preserve">PCB23 </t>
  </si>
  <si>
    <t xml:space="preserve">PCB24 </t>
  </si>
  <si>
    <t xml:space="preserve">PCB25 </t>
  </si>
  <si>
    <t>26+29</t>
  </si>
  <si>
    <t xml:space="preserve">PCB26+29 </t>
  </si>
  <si>
    <t xml:space="preserve">PCB27 </t>
  </si>
  <si>
    <t xml:space="preserve">PCB31 </t>
  </si>
  <si>
    <t xml:space="preserve">PCB32 </t>
  </si>
  <si>
    <t xml:space="preserve">PCB34 </t>
  </si>
  <si>
    <t xml:space="preserve">PCB35 </t>
  </si>
  <si>
    <t xml:space="preserve">PCB36 </t>
  </si>
  <si>
    <t xml:space="preserve">PCB37 </t>
  </si>
  <si>
    <t xml:space="preserve">PCB38 </t>
  </si>
  <si>
    <t xml:space="preserve">PCB39 </t>
  </si>
  <si>
    <t>40+71</t>
  </si>
  <si>
    <t xml:space="preserve">PCB40+71 </t>
  </si>
  <si>
    <t xml:space="preserve">PCB41 </t>
  </si>
  <si>
    <t xml:space="preserve">PCB42 </t>
  </si>
  <si>
    <t xml:space="preserve">PCB43 </t>
  </si>
  <si>
    <t>44+47+65</t>
  </si>
  <si>
    <t xml:space="preserve">PCB44+47+65 </t>
  </si>
  <si>
    <t>45+51</t>
  </si>
  <si>
    <t>PCB45+51</t>
  </si>
  <si>
    <t xml:space="preserve">PCB46 </t>
  </si>
  <si>
    <t xml:space="preserve">PCB48 </t>
  </si>
  <si>
    <t>49+69</t>
  </si>
  <si>
    <t xml:space="preserve">PCB49+69 </t>
  </si>
  <si>
    <t>50+53</t>
  </si>
  <si>
    <t xml:space="preserve">PCB50+53 </t>
  </si>
  <si>
    <t xml:space="preserve">PCB52 </t>
  </si>
  <si>
    <t xml:space="preserve">PCB54 </t>
  </si>
  <si>
    <t xml:space="preserve">PCB55 </t>
  </si>
  <si>
    <t xml:space="preserve">PCB56 </t>
  </si>
  <si>
    <t xml:space="preserve">PCB57 </t>
  </si>
  <si>
    <t xml:space="preserve">PCB58 </t>
  </si>
  <si>
    <t>59+62+75</t>
  </si>
  <si>
    <t xml:space="preserve">PCB59+62+75 </t>
  </si>
  <si>
    <t xml:space="preserve">PCB60 </t>
  </si>
  <si>
    <t>61+70+74+76</t>
  </si>
  <si>
    <t xml:space="preserve">PCB61+70+74+76 </t>
  </si>
  <si>
    <t>PCB63</t>
  </si>
  <si>
    <t xml:space="preserve">PCB64 </t>
  </si>
  <si>
    <t xml:space="preserve">PCB66 </t>
  </si>
  <si>
    <t xml:space="preserve">PCB67 </t>
  </si>
  <si>
    <t xml:space="preserve">PCB68 </t>
  </si>
  <si>
    <t xml:space="preserve">PCB72 </t>
  </si>
  <si>
    <t xml:space="preserve">PCB73 </t>
  </si>
  <si>
    <t xml:space="preserve">PCB77 </t>
  </si>
  <si>
    <t xml:space="preserve">PCB78 </t>
  </si>
  <si>
    <t xml:space="preserve">PCB79 </t>
  </si>
  <si>
    <t xml:space="preserve">PCB80 </t>
  </si>
  <si>
    <t xml:space="preserve">PCB81 </t>
  </si>
  <si>
    <t xml:space="preserve">PCB82 </t>
  </si>
  <si>
    <t xml:space="preserve">PCB83 </t>
  </si>
  <si>
    <t xml:space="preserve">PCB84 </t>
  </si>
  <si>
    <t>85+116</t>
  </si>
  <si>
    <t xml:space="preserve">PCB85+116 </t>
  </si>
  <si>
    <t>86+97+109+119</t>
  </si>
  <si>
    <t xml:space="preserve">PCB86+97+109+119 </t>
  </si>
  <si>
    <t>87+125</t>
  </si>
  <si>
    <t xml:space="preserve">PCB87+125 </t>
  </si>
  <si>
    <t xml:space="preserve">PCB88 </t>
  </si>
  <si>
    <t xml:space="preserve">PCB89 </t>
  </si>
  <si>
    <t>90+101+113</t>
  </si>
  <si>
    <t xml:space="preserve">PCB90+101+113 </t>
  </si>
  <si>
    <t xml:space="preserve">PCB91 </t>
  </si>
  <si>
    <t xml:space="preserve">PCB92 </t>
  </si>
  <si>
    <t>93+100</t>
  </si>
  <si>
    <t xml:space="preserve">PCB93+100 </t>
  </si>
  <si>
    <t xml:space="preserve">PCB94 </t>
  </si>
  <si>
    <t xml:space="preserve">PCB95 </t>
  </si>
  <si>
    <t xml:space="preserve">PCB96 </t>
  </si>
  <si>
    <t xml:space="preserve">PCB98 </t>
  </si>
  <si>
    <t xml:space="preserve">PCB99 </t>
  </si>
  <si>
    <t xml:space="preserve">PCB102 </t>
  </si>
  <si>
    <t xml:space="preserve">PCB103 </t>
  </si>
  <si>
    <t xml:space="preserve">PCB104 </t>
  </si>
  <si>
    <t xml:space="preserve">PCB105 </t>
  </si>
  <si>
    <t xml:space="preserve">PCB106 </t>
  </si>
  <si>
    <t xml:space="preserve">PCB107 </t>
  </si>
  <si>
    <t>108+124</t>
  </si>
  <si>
    <t xml:space="preserve">PCB108+124 </t>
  </si>
  <si>
    <t xml:space="preserve">PCB110 </t>
  </si>
  <si>
    <t xml:space="preserve">PCB111 </t>
  </si>
  <si>
    <t xml:space="preserve">PCB112 </t>
  </si>
  <si>
    <t xml:space="preserve">PCB114 </t>
  </si>
  <si>
    <t xml:space="preserve">PCB115 </t>
  </si>
  <si>
    <t xml:space="preserve">PCB117 </t>
  </si>
  <si>
    <t xml:space="preserve">PCB118 </t>
  </si>
  <si>
    <t xml:space="preserve">PCB120 </t>
  </si>
  <si>
    <t xml:space="preserve">PCB121 </t>
  </si>
  <si>
    <t xml:space="preserve">PCB122 </t>
  </si>
  <si>
    <t xml:space="preserve">PCB123 </t>
  </si>
  <si>
    <t xml:space="preserve">PCB126 </t>
  </si>
  <si>
    <t xml:space="preserve">PCB127 </t>
  </si>
  <si>
    <t>128+166</t>
  </si>
  <si>
    <t>PCB128+166</t>
  </si>
  <si>
    <t>129+138+163</t>
  </si>
  <si>
    <t xml:space="preserve">PCB129+138+163 </t>
  </si>
  <si>
    <t xml:space="preserve">PCB130 </t>
  </si>
  <si>
    <t xml:space="preserve">PCB131 </t>
  </si>
  <si>
    <t xml:space="preserve">PCB132 </t>
  </si>
  <si>
    <t xml:space="preserve">PCB133 </t>
  </si>
  <si>
    <t xml:space="preserve">PCB134 </t>
  </si>
  <si>
    <t>135+151</t>
  </si>
  <si>
    <t xml:space="preserve">PCB135+151 </t>
  </si>
  <si>
    <t xml:space="preserve">PCB136 </t>
  </si>
  <si>
    <t xml:space="preserve">PCB137 </t>
  </si>
  <si>
    <t>139+140</t>
  </si>
  <si>
    <t xml:space="preserve">PCB139+140 </t>
  </si>
  <si>
    <t xml:space="preserve">PCB141 </t>
  </si>
  <si>
    <t xml:space="preserve">PCB142 </t>
  </si>
  <si>
    <t>PCB143</t>
  </si>
  <si>
    <t xml:space="preserve">PCB144 </t>
  </si>
  <si>
    <t xml:space="preserve">PCB145 </t>
  </si>
  <si>
    <t xml:space="preserve">PCB146 </t>
  </si>
  <si>
    <t>147+149</t>
  </si>
  <si>
    <t xml:space="preserve">PCB147+149 </t>
  </si>
  <si>
    <t xml:space="preserve">PCB148 </t>
  </si>
  <si>
    <t xml:space="preserve">PCB150 </t>
  </si>
  <si>
    <t xml:space="preserve">PCB152 </t>
  </si>
  <si>
    <t>153+168</t>
  </si>
  <si>
    <t xml:space="preserve">PCB153+168 </t>
  </si>
  <si>
    <t xml:space="preserve">PCB154 </t>
  </si>
  <si>
    <t xml:space="preserve">PCB155 </t>
  </si>
  <si>
    <t>156+157</t>
  </si>
  <si>
    <t xml:space="preserve">PCB156+157 </t>
  </si>
  <si>
    <t xml:space="preserve">PCB158 </t>
  </si>
  <si>
    <t xml:space="preserve">PCB159 </t>
  </si>
  <si>
    <t xml:space="preserve">PCB160 </t>
  </si>
  <si>
    <t xml:space="preserve">PCB161 </t>
  </si>
  <si>
    <t xml:space="preserve">PCB162 </t>
  </si>
  <si>
    <t xml:space="preserve">PCB164 </t>
  </si>
  <si>
    <t xml:space="preserve">PCB165 </t>
  </si>
  <si>
    <t xml:space="preserve">PCB167 </t>
  </si>
  <si>
    <t xml:space="preserve">PCB169 </t>
  </si>
  <si>
    <t xml:space="preserve">PCB170 </t>
  </si>
  <si>
    <t>171+173</t>
  </si>
  <si>
    <t xml:space="preserve">PCB171+173 </t>
  </si>
  <si>
    <t xml:space="preserve">PCB172 </t>
  </si>
  <si>
    <t xml:space="preserve">PCB174 </t>
  </si>
  <si>
    <t xml:space="preserve">PCB175 </t>
  </si>
  <si>
    <t xml:space="preserve">PCB176 </t>
  </si>
  <si>
    <t xml:space="preserve">PCB177 </t>
  </si>
  <si>
    <t xml:space="preserve">PCB178 </t>
  </si>
  <si>
    <t xml:space="preserve">PCB179 </t>
  </si>
  <si>
    <t>180+193</t>
  </si>
  <si>
    <t xml:space="preserve">PCB180+193 </t>
  </si>
  <si>
    <t xml:space="preserve">PCB181 </t>
  </si>
  <si>
    <t xml:space="preserve">PCB182 </t>
  </si>
  <si>
    <t xml:space="preserve">PCB183 </t>
  </si>
  <si>
    <t xml:space="preserve">PCB184 </t>
  </si>
  <si>
    <t xml:space="preserve">PCB185 </t>
  </si>
  <si>
    <t xml:space="preserve">PCB186 </t>
  </si>
  <si>
    <t xml:space="preserve">PCB187 </t>
  </si>
  <si>
    <t xml:space="preserve">PCB188 </t>
  </si>
  <si>
    <t xml:space="preserve">PCB189 </t>
  </si>
  <si>
    <t xml:space="preserve">PCB190 </t>
  </si>
  <si>
    <t xml:space="preserve">PCB191 </t>
  </si>
  <si>
    <t xml:space="preserve">PCB192 </t>
  </si>
  <si>
    <t xml:space="preserve">PCB194 </t>
  </si>
  <si>
    <t xml:space="preserve">PCB195 </t>
  </si>
  <si>
    <t xml:space="preserve">PCB196 </t>
  </si>
  <si>
    <t xml:space="preserve">PCB197 </t>
  </si>
  <si>
    <t>198+199</t>
  </si>
  <si>
    <t xml:space="preserve">PCB198+199 </t>
  </si>
  <si>
    <t xml:space="preserve">PCB200 </t>
  </si>
  <si>
    <t xml:space="preserve">PCB201 </t>
  </si>
  <si>
    <t xml:space="preserve">PCB202 </t>
  </si>
  <si>
    <t xml:space="preserve">PCB203 </t>
  </si>
  <si>
    <t xml:space="preserve">PCB205 </t>
  </si>
  <si>
    <t xml:space="preserve">PCB206 </t>
  </si>
  <si>
    <t xml:space="preserve">PCB207 </t>
  </si>
  <si>
    <t xml:space="preserve">PCB208 </t>
  </si>
  <si>
    <t xml:space="preserve">PCB209 </t>
  </si>
  <si>
    <t>SumPCBs</t>
  </si>
  <si>
    <t>ng/WB</t>
  </si>
  <si>
    <t>ng/g WB</t>
  </si>
  <si>
    <t>time (hr)</t>
  </si>
  <si>
    <t>95 CL</t>
  </si>
  <si>
    <t>sample</t>
  </si>
  <si>
    <t>time</t>
  </si>
  <si>
    <t>ng/m3</t>
  </si>
  <si>
    <t>Veff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</si>
</sst>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\ h:mm;@"/>
    <numFmt numFmtId="165" formatCode="0.0%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164" fontId="0" fillId="0" borderId="0" xfId="0" applyNumberFormat="1"/>
    <xf numFmtId="165" fontId="0" fillId="0" borderId="0" xfId="1" applyNumberFormat="1" applyFont="1"/>
    <xf numFmtId="0" fontId="0" fillId="2" borderId="0" xfId="0" applyFill="1"/>
    <xf numFmtId="9" fontId="0" fillId="0" borderId="0" xfId="1" applyFont="1"/>
    <xf numFmtId="0" fontId="0" fillId="3" borderId="0" xfId="0" applyFill="1"/>
    <xf numFmtId="0" fontId="2" fillId="3" borderId="0" xfId="0" applyFont="1" applyFill="1"/>
    <xf numFmtId="0" fontId="0" fillId="0" borderId="0" xfId="0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'PUF (2)'!$J$2</c:f>
              <c:strCache>
                <c:ptCount val="1"/>
                <c:pt idx="0">
                  <c:v>PUF001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'PUF (2)'!$I$3:$I$174</c:f>
              <c:strCache>
                <c:ptCount val="172"/>
                <c:pt idx="0">
                  <c:v>PCB1 </c:v>
                </c:pt>
                <c:pt idx="1">
                  <c:v>PCB2 </c:v>
                </c:pt>
                <c:pt idx="2">
                  <c:v>PCB3 </c:v>
                </c:pt>
                <c:pt idx="3">
                  <c:v>PCB4 </c:v>
                </c:pt>
                <c:pt idx="4">
                  <c:v>PCB5 </c:v>
                </c:pt>
                <c:pt idx="5">
                  <c:v>PCB6 </c:v>
                </c:pt>
                <c:pt idx="6">
                  <c:v>PCB7 </c:v>
                </c:pt>
                <c:pt idx="7">
                  <c:v>PCB8 </c:v>
                </c:pt>
                <c:pt idx="8">
                  <c:v>PCB9 </c:v>
                </c:pt>
                <c:pt idx="9">
                  <c:v>PCB10 </c:v>
                </c:pt>
                <c:pt idx="10">
                  <c:v>PCB11 </c:v>
                </c:pt>
                <c:pt idx="11">
                  <c:v>PCB12+13 </c:v>
                </c:pt>
                <c:pt idx="12">
                  <c:v>PCB14</c:v>
                </c:pt>
                <c:pt idx="13">
                  <c:v>PCB15 </c:v>
                </c:pt>
                <c:pt idx="14">
                  <c:v>PCB16 </c:v>
                </c:pt>
                <c:pt idx="15">
                  <c:v>PCB17 </c:v>
                </c:pt>
                <c:pt idx="16">
                  <c:v>PCB18+30 </c:v>
                </c:pt>
                <c:pt idx="17">
                  <c:v>PCB19 </c:v>
                </c:pt>
                <c:pt idx="18">
                  <c:v>PCB20+28 </c:v>
                </c:pt>
                <c:pt idx="19">
                  <c:v>PCB21+33 </c:v>
                </c:pt>
                <c:pt idx="20">
                  <c:v>PCB22 </c:v>
                </c:pt>
                <c:pt idx="21">
                  <c:v>PCB23 </c:v>
                </c:pt>
                <c:pt idx="22">
                  <c:v>PCB24 </c:v>
                </c:pt>
                <c:pt idx="23">
                  <c:v>PCB25 </c:v>
                </c:pt>
                <c:pt idx="24">
                  <c:v>PCB26+29 </c:v>
                </c:pt>
                <c:pt idx="25">
                  <c:v>PCB27 </c:v>
                </c:pt>
                <c:pt idx="26">
                  <c:v>PCB31 </c:v>
                </c:pt>
                <c:pt idx="27">
                  <c:v>PCB32 </c:v>
                </c:pt>
                <c:pt idx="28">
                  <c:v>PCB34 </c:v>
                </c:pt>
                <c:pt idx="29">
                  <c:v>PCB35 </c:v>
                </c:pt>
                <c:pt idx="30">
                  <c:v>PCB36 </c:v>
                </c:pt>
                <c:pt idx="31">
                  <c:v>PCB37 </c:v>
                </c:pt>
                <c:pt idx="32">
                  <c:v>PCB38 </c:v>
                </c:pt>
                <c:pt idx="33">
                  <c:v>PCB39 </c:v>
                </c:pt>
                <c:pt idx="34">
                  <c:v>PCB40+71 </c:v>
                </c:pt>
                <c:pt idx="35">
                  <c:v>PCB41 </c:v>
                </c:pt>
                <c:pt idx="36">
                  <c:v>PCB42 </c:v>
                </c:pt>
                <c:pt idx="37">
                  <c:v>PCB43 </c:v>
                </c:pt>
                <c:pt idx="38">
                  <c:v>PCB44+47+65 </c:v>
                </c:pt>
                <c:pt idx="39">
                  <c:v>PCB45+51</c:v>
                </c:pt>
                <c:pt idx="40">
                  <c:v>PCB46 </c:v>
                </c:pt>
                <c:pt idx="41">
                  <c:v>PCB48 </c:v>
                </c:pt>
                <c:pt idx="42">
                  <c:v>PCB49+69 </c:v>
                </c:pt>
                <c:pt idx="43">
                  <c:v>PCB50+53 </c:v>
                </c:pt>
                <c:pt idx="44">
                  <c:v>PCB52 </c:v>
                </c:pt>
                <c:pt idx="45">
                  <c:v>PCB54 </c:v>
                </c:pt>
                <c:pt idx="46">
                  <c:v>PCB55 </c:v>
                </c:pt>
                <c:pt idx="47">
                  <c:v>PCB56 </c:v>
                </c:pt>
                <c:pt idx="48">
                  <c:v>PCB57 </c:v>
                </c:pt>
                <c:pt idx="49">
                  <c:v>PCB58 </c:v>
                </c:pt>
                <c:pt idx="50">
                  <c:v>PCB59+62+75 </c:v>
                </c:pt>
                <c:pt idx="51">
                  <c:v>PCB60 </c:v>
                </c:pt>
                <c:pt idx="52">
                  <c:v>PCB61+70+74+76 </c:v>
                </c:pt>
                <c:pt idx="53">
                  <c:v>PCB63</c:v>
                </c:pt>
                <c:pt idx="54">
                  <c:v>PCB64 </c:v>
                </c:pt>
                <c:pt idx="55">
                  <c:v>PCB66 </c:v>
                </c:pt>
                <c:pt idx="56">
                  <c:v>PCB67 </c:v>
                </c:pt>
                <c:pt idx="57">
                  <c:v>PCB68 </c:v>
                </c:pt>
                <c:pt idx="58">
                  <c:v>PCB72 </c:v>
                </c:pt>
                <c:pt idx="59">
                  <c:v>PCB73 </c:v>
                </c:pt>
                <c:pt idx="60">
                  <c:v>PCB77 </c:v>
                </c:pt>
                <c:pt idx="61">
                  <c:v>PCB78 </c:v>
                </c:pt>
                <c:pt idx="62">
                  <c:v>PCB79 </c:v>
                </c:pt>
                <c:pt idx="63">
                  <c:v>PCB80 </c:v>
                </c:pt>
                <c:pt idx="64">
                  <c:v>PCB81 </c:v>
                </c:pt>
                <c:pt idx="65">
                  <c:v>PCB82 </c:v>
                </c:pt>
                <c:pt idx="66">
                  <c:v>PCB83 </c:v>
                </c:pt>
                <c:pt idx="67">
                  <c:v>PCB84 </c:v>
                </c:pt>
                <c:pt idx="68">
                  <c:v>PCB85+116 </c:v>
                </c:pt>
                <c:pt idx="69">
                  <c:v>PCB86+97+109+119 </c:v>
                </c:pt>
                <c:pt idx="70">
                  <c:v>PCB87+125 </c:v>
                </c:pt>
                <c:pt idx="71">
                  <c:v>PCB88 </c:v>
                </c:pt>
                <c:pt idx="72">
                  <c:v>PCB89 </c:v>
                </c:pt>
                <c:pt idx="73">
                  <c:v>PCB90+101+113 </c:v>
                </c:pt>
                <c:pt idx="74">
                  <c:v>PCB91 </c:v>
                </c:pt>
                <c:pt idx="75">
                  <c:v>PCB92 </c:v>
                </c:pt>
                <c:pt idx="76">
                  <c:v>PCB93+100 </c:v>
                </c:pt>
                <c:pt idx="77">
                  <c:v>PCB94 </c:v>
                </c:pt>
                <c:pt idx="78">
                  <c:v>PCB95 </c:v>
                </c:pt>
                <c:pt idx="79">
                  <c:v>PCB96 </c:v>
                </c:pt>
                <c:pt idx="80">
                  <c:v>PCB98 </c:v>
                </c:pt>
                <c:pt idx="81">
                  <c:v>PCB99 </c:v>
                </c:pt>
                <c:pt idx="82">
                  <c:v>PCB102 </c:v>
                </c:pt>
                <c:pt idx="83">
                  <c:v>PCB103 </c:v>
                </c:pt>
                <c:pt idx="84">
                  <c:v>PCB104 </c:v>
                </c:pt>
                <c:pt idx="85">
                  <c:v>PCB105 </c:v>
                </c:pt>
                <c:pt idx="86">
                  <c:v>PCB106 </c:v>
                </c:pt>
                <c:pt idx="87">
                  <c:v>PCB107 </c:v>
                </c:pt>
                <c:pt idx="88">
                  <c:v>PCB108+124 </c:v>
                </c:pt>
                <c:pt idx="89">
                  <c:v>PCB110 </c:v>
                </c:pt>
                <c:pt idx="90">
                  <c:v>PCB111 </c:v>
                </c:pt>
                <c:pt idx="91">
                  <c:v>PCB112 </c:v>
                </c:pt>
                <c:pt idx="92">
                  <c:v>PCB114 </c:v>
                </c:pt>
                <c:pt idx="93">
                  <c:v>PCB115 </c:v>
                </c:pt>
                <c:pt idx="94">
                  <c:v>PCB117 </c:v>
                </c:pt>
                <c:pt idx="95">
                  <c:v>PCB118 </c:v>
                </c:pt>
                <c:pt idx="96">
                  <c:v>PCB120 </c:v>
                </c:pt>
                <c:pt idx="97">
                  <c:v>PCB121 </c:v>
                </c:pt>
                <c:pt idx="98">
                  <c:v>PCB122 </c:v>
                </c:pt>
                <c:pt idx="99">
                  <c:v>PCB123 </c:v>
                </c:pt>
                <c:pt idx="100">
                  <c:v>PCB126 </c:v>
                </c:pt>
                <c:pt idx="101">
                  <c:v>PCB127 </c:v>
                </c:pt>
                <c:pt idx="102">
                  <c:v>PCB128+166</c:v>
                </c:pt>
                <c:pt idx="103">
                  <c:v>PCB129+138+163 </c:v>
                </c:pt>
                <c:pt idx="104">
                  <c:v>PCB130 </c:v>
                </c:pt>
                <c:pt idx="105">
                  <c:v>PCB131 </c:v>
                </c:pt>
                <c:pt idx="106">
                  <c:v>PCB132 </c:v>
                </c:pt>
                <c:pt idx="107">
                  <c:v>PCB133 </c:v>
                </c:pt>
                <c:pt idx="108">
                  <c:v>PCB134 </c:v>
                </c:pt>
                <c:pt idx="109">
                  <c:v>PCB135+151 </c:v>
                </c:pt>
                <c:pt idx="110">
                  <c:v>PCB136 </c:v>
                </c:pt>
                <c:pt idx="111">
                  <c:v>PCB137 </c:v>
                </c:pt>
                <c:pt idx="112">
                  <c:v>PCB139+140 </c:v>
                </c:pt>
                <c:pt idx="113">
                  <c:v>PCB141 </c:v>
                </c:pt>
                <c:pt idx="114">
                  <c:v>PCB142 </c:v>
                </c:pt>
                <c:pt idx="115">
                  <c:v>PCB143</c:v>
                </c:pt>
                <c:pt idx="116">
                  <c:v>PCB144 </c:v>
                </c:pt>
                <c:pt idx="117">
                  <c:v>PCB145 </c:v>
                </c:pt>
                <c:pt idx="118">
                  <c:v>PCB146 </c:v>
                </c:pt>
                <c:pt idx="119">
                  <c:v>PCB147+149 </c:v>
                </c:pt>
                <c:pt idx="120">
                  <c:v>PCB148 </c:v>
                </c:pt>
                <c:pt idx="121">
                  <c:v>PCB150 </c:v>
                </c:pt>
                <c:pt idx="122">
                  <c:v>PCB152 </c:v>
                </c:pt>
                <c:pt idx="123">
                  <c:v>PCB153+168 </c:v>
                </c:pt>
                <c:pt idx="124">
                  <c:v>PCB154 </c:v>
                </c:pt>
                <c:pt idx="125">
                  <c:v>PCB155 </c:v>
                </c:pt>
                <c:pt idx="126">
                  <c:v>PCB156+157 </c:v>
                </c:pt>
                <c:pt idx="127">
                  <c:v>PCB158 </c:v>
                </c:pt>
                <c:pt idx="128">
                  <c:v>PCB159 </c:v>
                </c:pt>
                <c:pt idx="129">
                  <c:v>PCB160 </c:v>
                </c:pt>
                <c:pt idx="130">
                  <c:v>PCB161 </c:v>
                </c:pt>
                <c:pt idx="131">
                  <c:v>PCB162 </c:v>
                </c:pt>
                <c:pt idx="132">
                  <c:v>PCB164 </c:v>
                </c:pt>
                <c:pt idx="133">
                  <c:v>PCB165 </c:v>
                </c:pt>
                <c:pt idx="134">
                  <c:v>PCB167 </c:v>
                </c:pt>
                <c:pt idx="135">
                  <c:v>PCB169 </c:v>
                </c:pt>
                <c:pt idx="136">
                  <c:v>PCB170 </c:v>
                </c:pt>
                <c:pt idx="137">
                  <c:v>PCB171+173 </c:v>
                </c:pt>
                <c:pt idx="138">
                  <c:v>PCB172 </c:v>
                </c:pt>
                <c:pt idx="139">
                  <c:v>PCB174 </c:v>
                </c:pt>
                <c:pt idx="140">
                  <c:v>PCB175 </c:v>
                </c:pt>
                <c:pt idx="141">
                  <c:v>PCB176 </c:v>
                </c:pt>
                <c:pt idx="142">
                  <c:v>PCB177 </c:v>
                </c:pt>
                <c:pt idx="143">
                  <c:v>PCB178 </c:v>
                </c:pt>
                <c:pt idx="144">
                  <c:v>PCB179 </c:v>
                </c:pt>
                <c:pt idx="145">
                  <c:v>PCB180+193 </c:v>
                </c:pt>
                <c:pt idx="146">
                  <c:v>PCB181 </c:v>
                </c:pt>
                <c:pt idx="147">
                  <c:v>PCB182 </c:v>
                </c:pt>
                <c:pt idx="148">
                  <c:v>PCB183 </c:v>
                </c:pt>
                <c:pt idx="149">
                  <c:v>PCB184 </c:v>
                </c:pt>
                <c:pt idx="150">
                  <c:v>PCB185 </c:v>
                </c:pt>
                <c:pt idx="151">
                  <c:v>PCB186 </c:v>
                </c:pt>
                <c:pt idx="152">
                  <c:v>PCB187 </c:v>
                </c:pt>
                <c:pt idx="153">
                  <c:v>PCB188 </c:v>
                </c:pt>
                <c:pt idx="154">
                  <c:v>PCB189 </c:v>
                </c:pt>
                <c:pt idx="155">
                  <c:v>PCB190 </c:v>
                </c:pt>
                <c:pt idx="156">
                  <c:v>PCB191 </c:v>
                </c:pt>
                <c:pt idx="157">
                  <c:v>PCB192 </c:v>
                </c:pt>
                <c:pt idx="158">
                  <c:v>PCB194 </c:v>
                </c:pt>
                <c:pt idx="159">
                  <c:v>PCB195 </c:v>
                </c:pt>
                <c:pt idx="160">
                  <c:v>PCB196 </c:v>
                </c:pt>
                <c:pt idx="161">
                  <c:v>PCB197 </c:v>
                </c:pt>
                <c:pt idx="162">
                  <c:v>PCB198+199 </c:v>
                </c:pt>
                <c:pt idx="163">
                  <c:v>PCB200 </c:v>
                </c:pt>
                <c:pt idx="164">
                  <c:v>PCB201 </c:v>
                </c:pt>
                <c:pt idx="165">
                  <c:v>PCB202 </c:v>
                </c:pt>
                <c:pt idx="166">
                  <c:v>PCB203 </c:v>
                </c:pt>
                <c:pt idx="167">
                  <c:v>PCB205 </c:v>
                </c:pt>
                <c:pt idx="168">
                  <c:v>PCB206 </c:v>
                </c:pt>
                <c:pt idx="169">
                  <c:v>PCB207 </c:v>
                </c:pt>
                <c:pt idx="170">
                  <c:v>PCB208 </c:v>
                </c:pt>
                <c:pt idx="171">
                  <c:v>PCB209 </c:v>
                </c:pt>
              </c:strCache>
            </c:strRef>
          </c:cat>
          <c:val>
            <c:numRef>
              <c:f>'PUF (2)'!$J$3:$J$174</c:f>
              <c:numCache>
                <c:formatCode>General</c:formatCode>
                <c:ptCount val="172"/>
                <c:pt idx="0">
                  <c:v>0.32133273999294765</c:v>
                </c:pt>
                <c:pt idx="1">
                  <c:v>2.286234809699994E-2</c:v>
                </c:pt>
                <c:pt idx="2">
                  <c:v>8.8847134166550087E-2</c:v>
                </c:pt>
                <c:pt idx="3">
                  <c:v>0.88605906060091977</c:v>
                </c:pt>
                <c:pt idx="4">
                  <c:v>9.1526339894301034E-2</c:v>
                </c:pt>
                <c:pt idx="5">
                  <c:v>0.41470528287192998</c:v>
                </c:pt>
                <c:pt idx="6">
                  <c:v>0.11622938358722114</c:v>
                </c:pt>
                <c:pt idx="7">
                  <c:v>1.8435518164351727</c:v>
                </c:pt>
                <c:pt idx="8">
                  <c:v>0.14718860499814881</c:v>
                </c:pt>
                <c:pt idx="9">
                  <c:v>7.6964151691939334E-2</c:v>
                </c:pt>
                <c:pt idx="10">
                  <c:v>0.38104783534903253</c:v>
                </c:pt>
                <c:pt idx="11">
                  <c:v>0.17030470534823153</c:v>
                </c:pt>
                <c:pt idx="12">
                  <c:v>3.8052660921413121E-2</c:v>
                </c:pt>
                <c:pt idx="13">
                  <c:v>0.60744619601233596</c:v>
                </c:pt>
                <c:pt idx="14">
                  <c:v>1.1328337760970559</c:v>
                </c:pt>
                <c:pt idx="15">
                  <c:v>0.99223702608176634</c:v>
                </c:pt>
                <c:pt idx="16">
                  <c:v>2.2546736766380748</c:v>
                </c:pt>
                <c:pt idx="17">
                  <c:v>0.25531214968674298</c:v>
                </c:pt>
                <c:pt idx="18">
                  <c:v>1.6721752506181928</c:v>
                </c:pt>
                <c:pt idx="19">
                  <c:v>1.2949106804538661</c:v>
                </c:pt>
                <c:pt idx="20">
                  <c:v>0.75162660986027741</c:v>
                </c:pt>
                <c:pt idx="21">
                  <c:v>1.4077868718291647E-2</c:v>
                </c:pt>
                <c:pt idx="22">
                  <c:v>6.5461973037710147E-2</c:v>
                </c:pt>
                <c:pt idx="23">
                  <c:v>0.17978140877265805</c:v>
                </c:pt>
                <c:pt idx="24">
                  <c:v>0.33710039812541925</c:v>
                </c:pt>
                <c:pt idx="25">
                  <c:v>0.18717895706641557</c:v>
                </c:pt>
                <c:pt idx="26">
                  <c:v>2.1485175546447297</c:v>
                </c:pt>
                <c:pt idx="27">
                  <c:v>0.59840178150283763</c:v>
                </c:pt>
                <c:pt idx="28">
                  <c:v>1.2171422099759304E-2</c:v>
                </c:pt>
                <c:pt idx="29">
                  <c:v>7.0093671180292014E-2</c:v>
                </c:pt>
                <c:pt idx="30">
                  <c:v>0.11954564175251606</c:v>
                </c:pt>
                <c:pt idx="31">
                  <c:v>0.39311949675359154</c:v>
                </c:pt>
                <c:pt idx="32">
                  <c:v>6.6874520251422945E-2</c:v>
                </c:pt>
                <c:pt idx="33">
                  <c:v>4.6703825810100713E-2</c:v>
                </c:pt>
                <c:pt idx="34">
                  <c:v>1.4050610681832294</c:v>
                </c:pt>
                <c:pt idx="35">
                  <c:v>0.2466079457898995</c:v>
                </c:pt>
                <c:pt idx="36">
                  <c:v>1.0081796787913726</c:v>
                </c:pt>
                <c:pt idx="37">
                  <c:v>0.31236558119753477</c:v>
                </c:pt>
                <c:pt idx="38">
                  <c:v>11.02993776788526</c:v>
                </c:pt>
                <c:pt idx="39">
                  <c:v>0.62608019968422157</c:v>
                </c:pt>
                <c:pt idx="40">
                  <c:v>0.30754795213146013</c:v>
                </c:pt>
                <c:pt idx="41">
                  <c:v>0.84849118832081349</c:v>
                </c:pt>
                <c:pt idx="42">
                  <c:v>6.8188233078632665</c:v>
                </c:pt>
                <c:pt idx="43">
                  <c:v>1.1665647030338457</c:v>
                </c:pt>
                <c:pt idx="44">
                  <c:v>32.841776426082156</c:v>
                </c:pt>
                <c:pt idx="45">
                  <c:v>0</c:v>
                </c:pt>
                <c:pt idx="46">
                  <c:v>0.35344285613889176</c:v>
                </c:pt>
                <c:pt idx="47">
                  <c:v>1.1985185573509309</c:v>
                </c:pt>
                <c:pt idx="48">
                  <c:v>0.21103462687549557</c:v>
                </c:pt>
                <c:pt idx="49">
                  <c:v>3.7337491772478734E-2</c:v>
                </c:pt>
                <c:pt idx="50">
                  <c:v>0.35049696530490121</c:v>
                </c:pt>
                <c:pt idx="51">
                  <c:v>0.8527230947494937</c:v>
                </c:pt>
                <c:pt idx="52">
                  <c:v>11.188463903585435</c:v>
                </c:pt>
                <c:pt idx="53">
                  <c:v>0.14141748154088712</c:v>
                </c:pt>
                <c:pt idx="54">
                  <c:v>3.1677412347785463</c:v>
                </c:pt>
                <c:pt idx="55">
                  <c:v>2.4638617759478501</c:v>
                </c:pt>
                <c:pt idx="56">
                  <c:v>2.8142457195579649E-2</c:v>
                </c:pt>
                <c:pt idx="57">
                  <c:v>6.5126437092468584E-2</c:v>
                </c:pt>
                <c:pt idx="58">
                  <c:v>6.5946058356753351E-2</c:v>
                </c:pt>
                <c:pt idx="59">
                  <c:v>0.30922992959051993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1.1032769639227984</c:v>
                </c:pt>
                <c:pt idx="66">
                  <c:v>2.5638686497090086</c:v>
                </c:pt>
                <c:pt idx="67">
                  <c:v>7.6535434234559805</c:v>
                </c:pt>
                <c:pt idx="68">
                  <c:v>1.2543810513476741</c:v>
                </c:pt>
                <c:pt idx="69">
                  <c:v>2.8404819033337474</c:v>
                </c:pt>
                <c:pt idx="70">
                  <c:v>5.1269642776152686</c:v>
                </c:pt>
                <c:pt idx="71">
                  <c:v>1.6994729521534693</c:v>
                </c:pt>
                <c:pt idx="72">
                  <c:v>0.43884752957820178</c:v>
                </c:pt>
                <c:pt idx="73">
                  <c:v>17.65198543200027</c:v>
                </c:pt>
                <c:pt idx="74">
                  <c:v>2.4225636814656055</c:v>
                </c:pt>
                <c:pt idx="75">
                  <c:v>3.7335647136875707</c:v>
                </c:pt>
                <c:pt idx="76">
                  <c:v>0.29859894375814028</c:v>
                </c:pt>
                <c:pt idx="77">
                  <c:v>0.12994142268093473</c:v>
                </c:pt>
                <c:pt idx="78">
                  <c:v>26.424226788213311</c:v>
                </c:pt>
                <c:pt idx="79">
                  <c:v>0.27757927655806508</c:v>
                </c:pt>
                <c:pt idx="80">
                  <c:v>9.2102438331327224E-2</c:v>
                </c:pt>
                <c:pt idx="81">
                  <c:v>4.1089358155485147</c:v>
                </c:pt>
                <c:pt idx="82">
                  <c:v>0.82098026117969214</c:v>
                </c:pt>
                <c:pt idx="83">
                  <c:v>0.17275077090849678</c:v>
                </c:pt>
                <c:pt idx="84">
                  <c:v>0</c:v>
                </c:pt>
                <c:pt idx="85">
                  <c:v>1.0406504602977602</c:v>
                </c:pt>
                <c:pt idx="86">
                  <c:v>8.8344966979444162E-2</c:v>
                </c:pt>
                <c:pt idx="87">
                  <c:v>0.24860537343198816</c:v>
                </c:pt>
                <c:pt idx="88">
                  <c:v>0.21317200461761093</c:v>
                </c:pt>
                <c:pt idx="89">
                  <c:v>10.416165053549687</c:v>
                </c:pt>
                <c:pt idx="90">
                  <c:v>0</c:v>
                </c:pt>
                <c:pt idx="91">
                  <c:v>6.9479119535776929E-2</c:v>
                </c:pt>
                <c:pt idx="92">
                  <c:v>0.40318512353781188</c:v>
                </c:pt>
                <c:pt idx="93">
                  <c:v>0.4222878945516515</c:v>
                </c:pt>
                <c:pt idx="94">
                  <c:v>0.44783906921575511</c:v>
                </c:pt>
                <c:pt idx="95">
                  <c:v>3.203070072611331</c:v>
                </c:pt>
                <c:pt idx="96">
                  <c:v>4.6012900207072965E-2</c:v>
                </c:pt>
                <c:pt idx="97">
                  <c:v>3.5001850458840439E-2</c:v>
                </c:pt>
                <c:pt idx="98">
                  <c:v>0.38522270594514318</c:v>
                </c:pt>
                <c:pt idx="99">
                  <c:v>0.10738629058903254</c:v>
                </c:pt>
                <c:pt idx="100">
                  <c:v>5.8751461865170482E-2</c:v>
                </c:pt>
                <c:pt idx="101">
                  <c:v>1.8258386047958972E-2</c:v>
                </c:pt>
                <c:pt idx="102">
                  <c:v>0.25609726105474667</c:v>
                </c:pt>
                <c:pt idx="103">
                  <c:v>2.100382332821999</c:v>
                </c:pt>
                <c:pt idx="104">
                  <c:v>0.15471753437404387</c:v>
                </c:pt>
                <c:pt idx="105">
                  <c:v>0.13523080250460257</c:v>
                </c:pt>
                <c:pt idx="106">
                  <c:v>1.4261590186040216</c:v>
                </c:pt>
                <c:pt idx="107">
                  <c:v>5.9963228604750236E-2</c:v>
                </c:pt>
                <c:pt idx="108">
                  <c:v>0.41541088521529129</c:v>
                </c:pt>
                <c:pt idx="109">
                  <c:v>1.9631482656722437</c:v>
                </c:pt>
                <c:pt idx="110">
                  <c:v>1.5738352097254358</c:v>
                </c:pt>
                <c:pt idx="111">
                  <c:v>0.16209196709426368</c:v>
                </c:pt>
                <c:pt idx="112">
                  <c:v>0.15558575094698121</c:v>
                </c:pt>
                <c:pt idx="113">
                  <c:v>0.42471490550589708</c:v>
                </c:pt>
                <c:pt idx="114">
                  <c:v>0</c:v>
                </c:pt>
                <c:pt idx="115">
                  <c:v>3.6544966718693429E-2</c:v>
                </c:pt>
                <c:pt idx="116">
                  <c:v>0.32012561906506387</c:v>
                </c:pt>
                <c:pt idx="117">
                  <c:v>1.6858712298123104E-2</c:v>
                </c:pt>
                <c:pt idx="118">
                  <c:v>0.33356815684527963</c:v>
                </c:pt>
                <c:pt idx="119">
                  <c:v>3.9666973854286982</c:v>
                </c:pt>
                <c:pt idx="120">
                  <c:v>0</c:v>
                </c:pt>
                <c:pt idx="121">
                  <c:v>2.1785717061190181E-2</c:v>
                </c:pt>
                <c:pt idx="122">
                  <c:v>2.5528987123555679E-2</c:v>
                </c:pt>
                <c:pt idx="123">
                  <c:v>1.8289455948573572</c:v>
                </c:pt>
                <c:pt idx="124">
                  <c:v>6.9913617530710945E-2</c:v>
                </c:pt>
                <c:pt idx="125">
                  <c:v>0</c:v>
                </c:pt>
                <c:pt idx="126">
                  <c:v>9.0086749631022672E-2</c:v>
                </c:pt>
                <c:pt idx="127">
                  <c:v>0.21696570738979881</c:v>
                </c:pt>
                <c:pt idx="128">
                  <c:v>1.0323353047120447E-2</c:v>
                </c:pt>
                <c:pt idx="129">
                  <c:v>2.7218418125583829E-2</c:v>
                </c:pt>
                <c:pt idx="130">
                  <c:v>1.220643888703386E-2</c:v>
                </c:pt>
                <c:pt idx="131">
                  <c:v>0</c:v>
                </c:pt>
                <c:pt idx="132">
                  <c:v>0.12317532629878727</c:v>
                </c:pt>
                <c:pt idx="133">
                  <c:v>8.0479003023330928E-3</c:v>
                </c:pt>
                <c:pt idx="134">
                  <c:v>4.7043622445336587E-2</c:v>
                </c:pt>
                <c:pt idx="135">
                  <c:v>0</c:v>
                </c:pt>
                <c:pt idx="136">
                  <c:v>4.9685563396709646E-2</c:v>
                </c:pt>
                <c:pt idx="137">
                  <c:v>4.8639515787573487E-2</c:v>
                </c:pt>
                <c:pt idx="138">
                  <c:v>0</c:v>
                </c:pt>
                <c:pt idx="139">
                  <c:v>8.2456983579418927E-2</c:v>
                </c:pt>
                <c:pt idx="140">
                  <c:v>1.3021920066847922E-2</c:v>
                </c:pt>
                <c:pt idx="141">
                  <c:v>4.5095650840424863E-2</c:v>
                </c:pt>
                <c:pt idx="142">
                  <c:v>6.3291215400178513E-2</c:v>
                </c:pt>
                <c:pt idx="143">
                  <c:v>3.9359233957440863E-2</c:v>
                </c:pt>
                <c:pt idx="144">
                  <c:v>0.11221602907024313</c:v>
                </c:pt>
                <c:pt idx="145">
                  <c:v>9.2252329737584307E-2</c:v>
                </c:pt>
                <c:pt idx="146">
                  <c:v>0</c:v>
                </c:pt>
                <c:pt idx="147">
                  <c:v>0</c:v>
                </c:pt>
                <c:pt idx="148">
                  <c:v>7.9297328222182328E-2</c:v>
                </c:pt>
                <c:pt idx="149">
                  <c:v>0</c:v>
                </c:pt>
                <c:pt idx="150">
                  <c:v>2.7394340264462181E-2</c:v>
                </c:pt>
                <c:pt idx="151">
                  <c:v>0</c:v>
                </c:pt>
                <c:pt idx="152">
                  <c:v>0.12682604475212267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2.0708329439596669E-2</c:v>
                </c:pt>
                <c:pt idx="163">
                  <c:v>0</c:v>
                </c:pt>
                <c:pt idx="164">
                  <c:v>0</c:v>
                </c:pt>
                <c:pt idx="165">
                  <c:v>1.4781580207085202E-2</c:v>
                </c:pt>
                <c:pt idx="166">
                  <c:v>1.4608820441742583E-2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44-2249-974B-2F3B993544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89323839"/>
        <c:axId val="689582191"/>
      </c:barChart>
      <c:catAx>
        <c:axId val="689323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9582191"/>
        <c:crosses val="autoZero"/>
        <c:auto val="1"/>
        <c:lblAlgn val="ctr"/>
        <c:lblOffset val="100"/>
        <c:noMultiLvlLbl val="0"/>
      </c:catAx>
      <c:valAx>
        <c:axId val="689582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93238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'PUF (2)'!$K$2</c:f>
              <c:strCache>
                <c:ptCount val="1"/>
                <c:pt idx="0">
                  <c:v>PUF005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'PUF (2)'!$I$3:$I$174</c:f>
              <c:strCache>
                <c:ptCount val="172"/>
                <c:pt idx="0">
                  <c:v>PCB1 </c:v>
                </c:pt>
                <c:pt idx="1">
                  <c:v>PCB2 </c:v>
                </c:pt>
                <c:pt idx="2">
                  <c:v>PCB3 </c:v>
                </c:pt>
                <c:pt idx="3">
                  <c:v>PCB4 </c:v>
                </c:pt>
                <c:pt idx="4">
                  <c:v>PCB5 </c:v>
                </c:pt>
                <c:pt idx="5">
                  <c:v>PCB6 </c:v>
                </c:pt>
                <c:pt idx="6">
                  <c:v>PCB7 </c:v>
                </c:pt>
                <c:pt idx="7">
                  <c:v>PCB8 </c:v>
                </c:pt>
                <c:pt idx="8">
                  <c:v>PCB9 </c:v>
                </c:pt>
                <c:pt idx="9">
                  <c:v>PCB10 </c:v>
                </c:pt>
                <c:pt idx="10">
                  <c:v>PCB11 </c:v>
                </c:pt>
                <c:pt idx="11">
                  <c:v>PCB12+13 </c:v>
                </c:pt>
                <c:pt idx="12">
                  <c:v>PCB14</c:v>
                </c:pt>
                <c:pt idx="13">
                  <c:v>PCB15 </c:v>
                </c:pt>
                <c:pt idx="14">
                  <c:v>PCB16 </c:v>
                </c:pt>
                <c:pt idx="15">
                  <c:v>PCB17 </c:v>
                </c:pt>
                <c:pt idx="16">
                  <c:v>PCB18+30 </c:v>
                </c:pt>
                <c:pt idx="17">
                  <c:v>PCB19 </c:v>
                </c:pt>
                <c:pt idx="18">
                  <c:v>PCB20+28 </c:v>
                </c:pt>
                <c:pt idx="19">
                  <c:v>PCB21+33 </c:v>
                </c:pt>
                <c:pt idx="20">
                  <c:v>PCB22 </c:v>
                </c:pt>
                <c:pt idx="21">
                  <c:v>PCB23 </c:v>
                </c:pt>
                <c:pt idx="22">
                  <c:v>PCB24 </c:v>
                </c:pt>
                <c:pt idx="23">
                  <c:v>PCB25 </c:v>
                </c:pt>
                <c:pt idx="24">
                  <c:v>PCB26+29 </c:v>
                </c:pt>
                <c:pt idx="25">
                  <c:v>PCB27 </c:v>
                </c:pt>
                <c:pt idx="26">
                  <c:v>PCB31 </c:v>
                </c:pt>
                <c:pt idx="27">
                  <c:v>PCB32 </c:v>
                </c:pt>
                <c:pt idx="28">
                  <c:v>PCB34 </c:v>
                </c:pt>
                <c:pt idx="29">
                  <c:v>PCB35 </c:v>
                </c:pt>
                <c:pt idx="30">
                  <c:v>PCB36 </c:v>
                </c:pt>
                <c:pt idx="31">
                  <c:v>PCB37 </c:v>
                </c:pt>
                <c:pt idx="32">
                  <c:v>PCB38 </c:v>
                </c:pt>
                <c:pt idx="33">
                  <c:v>PCB39 </c:v>
                </c:pt>
                <c:pt idx="34">
                  <c:v>PCB40+71 </c:v>
                </c:pt>
                <c:pt idx="35">
                  <c:v>PCB41 </c:v>
                </c:pt>
                <c:pt idx="36">
                  <c:v>PCB42 </c:v>
                </c:pt>
                <c:pt idx="37">
                  <c:v>PCB43 </c:v>
                </c:pt>
                <c:pt idx="38">
                  <c:v>PCB44+47+65 </c:v>
                </c:pt>
                <c:pt idx="39">
                  <c:v>PCB45+51</c:v>
                </c:pt>
                <c:pt idx="40">
                  <c:v>PCB46 </c:v>
                </c:pt>
                <c:pt idx="41">
                  <c:v>PCB48 </c:v>
                </c:pt>
                <c:pt idx="42">
                  <c:v>PCB49+69 </c:v>
                </c:pt>
                <c:pt idx="43">
                  <c:v>PCB50+53 </c:v>
                </c:pt>
                <c:pt idx="44">
                  <c:v>PCB52 </c:v>
                </c:pt>
                <c:pt idx="45">
                  <c:v>PCB54 </c:v>
                </c:pt>
                <c:pt idx="46">
                  <c:v>PCB55 </c:v>
                </c:pt>
                <c:pt idx="47">
                  <c:v>PCB56 </c:v>
                </c:pt>
                <c:pt idx="48">
                  <c:v>PCB57 </c:v>
                </c:pt>
                <c:pt idx="49">
                  <c:v>PCB58 </c:v>
                </c:pt>
                <c:pt idx="50">
                  <c:v>PCB59+62+75 </c:v>
                </c:pt>
                <c:pt idx="51">
                  <c:v>PCB60 </c:v>
                </c:pt>
                <c:pt idx="52">
                  <c:v>PCB61+70+74+76 </c:v>
                </c:pt>
                <c:pt idx="53">
                  <c:v>PCB63</c:v>
                </c:pt>
                <c:pt idx="54">
                  <c:v>PCB64 </c:v>
                </c:pt>
                <c:pt idx="55">
                  <c:v>PCB66 </c:v>
                </c:pt>
                <c:pt idx="56">
                  <c:v>PCB67 </c:v>
                </c:pt>
                <c:pt idx="57">
                  <c:v>PCB68 </c:v>
                </c:pt>
                <c:pt idx="58">
                  <c:v>PCB72 </c:v>
                </c:pt>
                <c:pt idx="59">
                  <c:v>PCB73 </c:v>
                </c:pt>
                <c:pt idx="60">
                  <c:v>PCB77 </c:v>
                </c:pt>
                <c:pt idx="61">
                  <c:v>PCB78 </c:v>
                </c:pt>
                <c:pt idx="62">
                  <c:v>PCB79 </c:v>
                </c:pt>
                <c:pt idx="63">
                  <c:v>PCB80 </c:v>
                </c:pt>
                <c:pt idx="64">
                  <c:v>PCB81 </c:v>
                </c:pt>
                <c:pt idx="65">
                  <c:v>PCB82 </c:v>
                </c:pt>
                <c:pt idx="66">
                  <c:v>PCB83 </c:v>
                </c:pt>
                <c:pt idx="67">
                  <c:v>PCB84 </c:v>
                </c:pt>
                <c:pt idx="68">
                  <c:v>PCB85+116 </c:v>
                </c:pt>
                <c:pt idx="69">
                  <c:v>PCB86+97+109+119 </c:v>
                </c:pt>
                <c:pt idx="70">
                  <c:v>PCB87+125 </c:v>
                </c:pt>
                <c:pt idx="71">
                  <c:v>PCB88 </c:v>
                </c:pt>
                <c:pt idx="72">
                  <c:v>PCB89 </c:v>
                </c:pt>
                <c:pt idx="73">
                  <c:v>PCB90+101+113 </c:v>
                </c:pt>
                <c:pt idx="74">
                  <c:v>PCB91 </c:v>
                </c:pt>
                <c:pt idx="75">
                  <c:v>PCB92 </c:v>
                </c:pt>
                <c:pt idx="76">
                  <c:v>PCB93+100 </c:v>
                </c:pt>
                <c:pt idx="77">
                  <c:v>PCB94 </c:v>
                </c:pt>
                <c:pt idx="78">
                  <c:v>PCB95 </c:v>
                </c:pt>
                <c:pt idx="79">
                  <c:v>PCB96 </c:v>
                </c:pt>
                <c:pt idx="80">
                  <c:v>PCB98 </c:v>
                </c:pt>
                <c:pt idx="81">
                  <c:v>PCB99 </c:v>
                </c:pt>
                <c:pt idx="82">
                  <c:v>PCB102 </c:v>
                </c:pt>
                <c:pt idx="83">
                  <c:v>PCB103 </c:v>
                </c:pt>
                <c:pt idx="84">
                  <c:v>PCB104 </c:v>
                </c:pt>
                <c:pt idx="85">
                  <c:v>PCB105 </c:v>
                </c:pt>
                <c:pt idx="86">
                  <c:v>PCB106 </c:v>
                </c:pt>
                <c:pt idx="87">
                  <c:v>PCB107 </c:v>
                </c:pt>
                <c:pt idx="88">
                  <c:v>PCB108+124 </c:v>
                </c:pt>
                <c:pt idx="89">
                  <c:v>PCB110 </c:v>
                </c:pt>
                <c:pt idx="90">
                  <c:v>PCB111 </c:v>
                </c:pt>
                <c:pt idx="91">
                  <c:v>PCB112 </c:v>
                </c:pt>
                <c:pt idx="92">
                  <c:v>PCB114 </c:v>
                </c:pt>
                <c:pt idx="93">
                  <c:v>PCB115 </c:v>
                </c:pt>
                <c:pt idx="94">
                  <c:v>PCB117 </c:v>
                </c:pt>
                <c:pt idx="95">
                  <c:v>PCB118 </c:v>
                </c:pt>
                <c:pt idx="96">
                  <c:v>PCB120 </c:v>
                </c:pt>
                <c:pt idx="97">
                  <c:v>PCB121 </c:v>
                </c:pt>
                <c:pt idx="98">
                  <c:v>PCB122 </c:v>
                </c:pt>
                <c:pt idx="99">
                  <c:v>PCB123 </c:v>
                </c:pt>
                <c:pt idx="100">
                  <c:v>PCB126 </c:v>
                </c:pt>
                <c:pt idx="101">
                  <c:v>PCB127 </c:v>
                </c:pt>
                <c:pt idx="102">
                  <c:v>PCB128+166</c:v>
                </c:pt>
                <c:pt idx="103">
                  <c:v>PCB129+138+163 </c:v>
                </c:pt>
                <c:pt idx="104">
                  <c:v>PCB130 </c:v>
                </c:pt>
                <c:pt idx="105">
                  <c:v>PCB131 </c:v>
                </c:pt>
                <c:pt idx="106">
                  <c:v>PCB132 </c:v>
                </c:pt>
                <c:pt idx="107">
                  <c:v>PCB133 </c:v>
                </c:pt>
                <c:pt idx="108">
                  <c:v>PCB134 </c:v>
                </c:pt>
                <c:pt idx="109">
                  <c:v>PCB135+151 </c:v>
                </c:pt>
                <c:pt idx="110">
                  <c:v>PCB136 </c:v>
                </c:pt>
                <c:pt idx="111">
                  <c:v>PCB137 </c:v>
                </c:pt>
                <c:pt idx="112">
                  <c:v>PCB139+140 </c:v>
                </c:pt>
                <c:pt idx="113">
                  <c:v>PCB141 </c:v>
                </c:pt>
                <c:pt idx="114">
                  <c:v>PCB142 </c:v>
                </c:pt>
                <c:pt idx="115">
                  <c:v>PCB143</c:v>
                </c:pt>
                <c:pt idx="116">
                  <c:v>PCB144 </c:v>
                </c:pt>
                <c:pt idx="117">
                  <c:v>PCB145 </c:v>
                </c:pt>
                <c:pt idx="118">
                  <c:v>PCB146 </c:v>
                </c:pt>
                <c:pt idx="119">
                  <c:v>PCB147+149 </c:v>
                </c:pt>
                <c:pt idx="120">
                  <c:v>PCB148 </c:v>
                </c:pt>
                <c:pt idx="121">
                  <c:v>PCB150 </c:v>
                </c:pt>
                <c:pt idx="122">
                  <c:v>PCB152 </c:v>
                </c:pt>
                <c:pt idx="123">
                  <c:v>PCB153+168 </c:v>
                </c:pt>
                <c:pt idx="124">
                  <c:v>PCB154 </c:v>
                </c:pt>
                <c:pt idx="125">
                  <c:v>PCB155 </c:v>
                </c:pt>
                <c:pt idx="126">
                  <c:v>PCB156+157 </c:v>
                </c:pt>
                <c:pt idx="127">
                  <c:v>PCB158 </c:v>
                </c:pt>
                <c:pt idx="128">
                  <c:v>PCB159 </c:v>
                </c:pt>
                <c:pt idx="129">
                  <c:v>PCB160 </c:v>
                </c:pt>
                <c:pt idx="130">
                  <c:v>PCB161 </c:v>
                </c:pt>
                <c:pt idx="131">
                  <c:v>PCB162 </c:v>
                </c:pt>
                <c:pt idx="132">
                  <c:v>PCB164 </c:v>
                </c:pt>
                <c:pt idx="133">
                  <c:v>PCB165 </c:v>
                </c:pt>
                <c:pt idx="134">
                  <c:v>PCB167 </c:v>
                </c:pt>
                <c:pt idx="135">
                  <c:v>PCB169 </c:v>
                </c:pt>
                <c:pt idx="136">
                  <c:v>PCB170 </c:v>
                </c:pt>
                <c:pt idx="137">
                  <c:v>PCB171+173 </c:v>
                </c:pt>
                <c:pt idx="138">
                  <c:v>PCB172 </c:v>
                </c:pt>
                <c:pt idx="139">
                  <c:v>PCB174 </c:v>
                </c:pt>
                <c:pt idx="140">
                  <c:v>PCB175 </c:v>
                </c:pt>
                <c:pt idx="141">
                  <c:v>PCB176 </c:v>
                </c:pt>
                <c:pt idx="142">
                  <c:v>PCB177 </c:v>
                </c:pt>
                <c:pt idx="143">
                  <c:v>PCB178 </c:v>
                </c:pt>
                <c:pt idx="144">
                  <c:v>PCB179 </c:v>
                </c:pt>
                <c:pt idx="145">
                  <c:v>PCB180+193 </c:v>
                </c:pt>
                <c:pt idx="146">
                  <c:v>PCB181 </c:v>
                </c:pt>
                <c:pt idx="147">
                  <c:v>PCB182 </c:v>
                </c:pt>
                <c:pt idx="148">
                  <c:v>PCB183 </c:v>
                </c:pt>
                <c:pt idx="149">
                  <c:v>PCB184 </c:v>
                </c:pt>
                <c:pt idx="150">
                  <c:v>PCB185 </c:v>
                </c:pt>
                <c:pt idx="151">
                  <c:v>PCB186 </c:v>
                </c:pt>
                <c:pt idx="152">
                  <c:v>PCB187 </c:v>
                </c:pt>
                <c:pt idx="153">
                  <c:v>PCB188 </c:v>
                </c:pt>
                <c:pt idx="154">
                  <c:v>PCB189 </c:v>
                </c:pt>
                <c:pt idx="155">
                  <c:v>PCB190 </c:v>
                </c:pt>
                <c:pt idx="156">
                  <c:v>PCB191 </c:v>
                </c:pt>
                <c:pt idx="157">
                  <c:v>PCB192 </c:v>
                </c:pt>
                <c:pt idx="158">
                  <c:v>PCB194 </c:v>
                </c:pt>
                <c:pt idx="159">
                  <c:v>PCB195 </c:v>
                </c:pt>
                <c:pt idx="160">
                  <c:v>PCB196 </c:v>
                </c:pt>
                <c:pt idx="161">
                  <c:v>PCB197 </c:v>
                </c:pt>
                <c:pt idx="162">
                  <c:v>PCB198+199 </c:v>
                </c:pt>
                <c:pt idx="163">
                  <c:v>PCB200 </c:v>
                </c:pt>
                <c:pt idx="164">
                  <c:v>PCB201 </c:v>
                </c:pt>
                <c:pt idx="165">
                  <c:v>PCB202 </c:v>
                </c:pt>
                <c:pt idx="166">
                  <c:v>PCB203 </c:v>
                </c:pt>
                <c:pt idx="167">
                  <c:v>PCB205 </c:v>
                </c:pt>
                <c:pt idx="168">
                  <c:v>PCB206 </c:v>
                </c:pt>
                <c:pt idx="169">
                  <c:v>PCB207 </c:v>
                </c:pt>
                <c:pt idx="170">
                  <c:v>PCB208 </c:v>
                </c:pt>
                <c:pt idx="171">
                  <c:v>PCB209 </c:v>
                </c:pt>
              </c:strCache>
            </c:strRef>
          </c:cat>
          <c:val>
            <c:numRef>
              <c:f>'PUF (2)'!$K$3:$K$174</c:f>
              <c:numCache>
                <c:formatCode>General</c:formatCode>
                <c:ptCount val="172"/>
                <c:pt idx="0">
                  <c:v>0.25049530366685957</c:v>
                </c:pt>
                <c:pt idx="1">
                  <c:v>0</c:v>
                </c:pt>
                <c:pt idx="2">
                  <c:v>6.751886472336846E-2</c:v>
                </c:pt>
                <c:pt idx="3">
                  <c:v>0.95437864481631696</c:v>
                </c:pt>
                <c:pt idx="4">
                  <c:v>0.11276345077951042</c:v>
                </c:pt>
                <c:pt idx="5">
                  <c:v>0.45707866950768949</c:v>
                </c:pt>
                <c:pt idx="6">
                  <c:v>0.12691081452696681</c:v>
                </c:pt>
                <c:pt idx="7">
                  <c:v>2.050258507894323</c:v>
                </c:pt>
                <c:pt idx="8">
                  <c:v>0.1571503785979125</c:v>
                </c:pt>
                <c:pt idx="9">
                  <c:v>7.7834250577063196E-2</c:v>
                </c:pt>
                <c:pt idx="10">
                  <c:v>0.41808993982740023</c:v>
                </c:pt>
                <c:pt idx="11">
                  <c:v>0.1873124341678819</c:v>
                </c:pt>
                <c:pt idx="12">
                  <c:v>4.3311132938755256E-2</c:v>
                </c:pt>
                <c:pt idx="13">
                  <c:v>0.70585685537414022</c:v>
                </c:pt>
                <c:pt idx="14">
                  <c:v>0.98883912445627253</c:v>
                </c:pt>
                <c:pt idx="15">
                  <c:v>1.100722916265505</c:v>
                </c:pt>
                <c:pt idx="16">
                  <c:v>2.4594708193587764</c:v>
                </c:pt>
                <c:pt idx="17">
                  <c:v>0.26141351471446539</c:v>
                </c:pt>
                <c:pt idx="18">
                  <c:v>1.9083153701113378</c:v>
                </c:pt>
                <c:pt idx="19">
                  <c:v>1.6458517287757197</c:v>
                </c:pt>
                <c:pt idx="20">
                  <c:v>0.85074133443310584</c:v>
                </c:pt>
                <c:pt idx="21">
                  <c:v>0</c:v>
                </c:pt>
                <c:pt idx="22">
                  <c:v>0.13989296941780491</c:v>
                </c:pt>
                <c:pt idx="23">
                  <c:v>0.23440496593254218</c:v>
                </c:pt>
                <c:pt idx="24">
                  <c:v>0.41003008610125508</c:v>
                </c:pt>
                <c:pt idx="25">
                  <c:v>0.17925961215819791</c:v>
                </c:pt>
                <c:pt idx="26">
                  <c:v>2.4262820798552203</c:v>
                </c:pt>
                <c:pt idx="27">
                  <c:v>0.62080301774877888</c:v>
                </c:pt>
                <c:pt idx="28">
                  <c:v>0</c:v>
                </c:pt>
                <c:pt idx="29">
                  <c:v>4.5086925586465258E-2</c:v>
                </c:pt>
                <c:pt idx="30">
                  <c:v>0.11000894893698682</c:v>
                </c:pt>
                <c:pt idx="31">
                  <c:v>0.32923481867989657</c:v>
                </c:pt>
                <c:pt idx="32">
                  <c:v>4.1202400533720929E-2</c:v>
                </c:pt>
                <c:pt idx="33">
                  <c:v>4.1674831613571675E-2</c:v>
                </c:pt>
                <c:pt idx="34">
                  <c:v>1.5426771016945671</c:v>
                </c:pt>
                <c:pt idx="35">
                  <c:v>0</c:v>
                </c:pt>
                <c:pt idx="36">
                  <c:v>1.0899501141397601</c:v>
                </c:pt>
                <c:pt idx="37">
                  <c:v>0</c:v>
                </c:pt>
                <c:pt idx="38">
                  <c:v>11.010031794169663</c:v>
                </c:pt>
                <c:pt idx="39">
                  <c:v>0.62856067126330217</c:v>
                </c:pt>
                <c:pt idx="40">
                  <c:v>0</c:v>
                </c:pt>
                <c:pt idx="41">
                  <c:v>0.84441702842794519</c:v>
                </c:pt>
                <c:pt idx="42">
                  <c:v>7.008627531945586</c:v>
                </c:pt>
                <c:pt idx="43">
                  <c:v>1.0811551795284211</c:v>
                </c:pt>
                <c:pt idx="44">
                  <c:v>33.221283048519965</c:v>
                </c:pt>
                <c:pt idx="45">
                  <c:v>0</c:v>
                </c:pt>
                <c:pt idx="46">
                  <c:v>0.43664963756435426</c:v>
                </c:pt>
                <c:pt idx="47">
                  <c:v>1.0879780984209866</c:v>
                </c:pt>
                <c:pt idx="48">
                  <c:v>0</c:v>
                </c:pt>
                <c:pt idx="49">
                  <c:v>0</c:v>
                </c:pt>
                <c:pt idx="50">
                  <c:v>0.3592528896529385</c:v>
                </c:pt>
                <c:pt idx="51">
                  <c:v>0.64024409359567236</c:v>
                </c:pt>
                <c:pt idx="52">
                  <c:v>12.630518288543863</c:v>
                </c:pt>
                <c:pt idx="53">
                  <c:v>0</c:v>
                </c:pt>
                <c:pt idx="54">
                  <c:v>3.2802049885294298</c:v>
                </c:pt>
                <c:pt idx="55">
                  <c:v>2.8174364938428313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0.33693919486513957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1.1126990634922151</c:v>
                </c:pt>
                <c:pt idx="66">
                  <c:v>3.6930162121494603</c:v>
                </c:pt>
                <c:pt idx="67">
                  <c:v>5.8336146414412031</c:v>
                </c:pt>
                <c:pt idx="68">
                  <c:v>2.0749117144994886</c:v>
                </c:pt>
                <c:pt idx="69">
                  <c:v>3.851322550514547</c:v>
                </c:pt>
                <c:pt idx="70">
                  <c:v>4.8106468756724396</c:v>
                </c:pt>
                <c:pt idx="71">
                  <c:v>1.1418119487678799</c:v>
                </c:pt>
                <c:pt idx="72">
                  <c:v>0</c:v>
                </c:pt>
                <c:pt idx="73">
                  <c:v>18.140037259678248</c:v>
                </c:pt>
                <c:pt idx="74">
                  <c:v>1.9556231891625626</c:v>
                </c:pt>
                <c:pt idx="75">
                  <c:v>3.4103476214917383</c:v>
                </c:pt>
                <c:pt idx="76">
                  <c:v>0.40581650401646396</c:v>
                </c:pt>
                <c:pt idx="77">
                  <c:v>0</c:v>
                </c:pt>
                <c:pt idx="78">
                  <c:v>21.439234632364762</c:v>
                </c:pt>
                <c:pt idx="79">
                  <c:v>0</c:v>
                </c:pt>
                <c:pt idx="80">
                  <c:v>0</c:v>
                </c:pt>
                <c:pt idx="81">
                  <c:v>3.5490468523571219</c:v>
                </c:pt>
                <c:pt idx="82">
                  <c:v>0.46817106890529336</c:v>
                </c:pt>
                <c:pt idx="83">
                  <c:v>0</c:v>
                </c:pt>
                <c:pt idx="84">
                  <c:v>0</c:v>
                </c:pt>
                <c:pt idx="85">
                  <c:v>0.92752271145037557</c:v>
                </c:pt>
                <c:pt idx="86">
                  <c:v>0</c:v>
                </c:pt>
                <c:pt idx="87">
                  <c:v>0.26814140368993611</c:v>
                </c:pt>
                <c:pt idx="88">
                  <c:v>0.22259477093370894</c:v>
                </c:pt>
                <c:pt idx="89">
                  <c:v>10.089236010440924</c:v>
                </c:pt>
                <c:pt idx="90">
                  <c:v>0</c:v>
                </c:pt>
                <c:pt idx="91">
                  <c:v>0.16904313970510598</c:v>
                </c:pt>
                <c:pt idx="92">
                  <c:v>0.12438054208933261</c:v>
                </c:pt>
                <c:pt idx="93">
                  <c:v>0.56931595045963201</c:v>
                </c:pt>
                <c:pt idx="94">
                  <c:v>0.6248261666983792</c:v>
                </c:pt>
                <c:pt idx="95">
                  <c:v>3.7021807233060682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0.32337207968807197</c:v>
                </c:pt>
                <c:pt idx="103">
                  <c:v>2.7125441572394511</c:v>
                </c:pt>
                <c:pt idx="104">
                  <c:v>0.21347989731588529</c:v>
                </c:pt>
                <c:pt idx="105">
                  <c:v>0.19130339114496087</c:v>
                </c:pt>
                <c:pt idx="106">
                  <c:v>2.1243485601281709</c:v>
                </c:pt>
                <c:pt idx="107">
                  <c:v>9.3879509710582482E-2</c:v>
                </c:pt>
                <c:pt idx="108">
                  <c:v>0.60406703750312063</c:v>
                </c:pt>
                <c:pt idx="109">
                  <c:v>2.8537581677658093</c:v>
                </c:pt>
                <c:pt idx="110">
                  <c:v>2.2162567741904216</c:v>
                </c:pt>
                <c:pt idx="111">
                  <c:v>0.25298255563331423</c:v>
                </c:pt>
                <c:pt idx="112">
                  <c:v>0.22698295752989936</c:v>
                </c:pt>
                <c:pt idx="113">
                  <c:v>0.47450846869171259</c:v>
                </c:pt>
                <c:pt idx="114">
                  <c:v>0</c:v>
                </c:pt>
                <c:pt idx="115">
                  <c:v>0</c:v>
                </c:pt>
                <c:pt idx="116">
                  <c:v>0.46031681232173127</c:v>
                </c:pt>
                <c:pt idx="117">
                  <c:v>0</c:v>
                </c:pt>
                <c:pt idx="118">
                  <c:v>0.48768063742999795</c:v>
                </c:pt>
                <c:pt idx="119">
                  <c:v>5.9336329138463713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2.3739548483296598</c:v>
                </c:pt>
                <c:pt idx="124">
                  <c:v>8.9196099715521601E-2</c:v>
                </c:pt>
                <c:pt idx="125">
                  <c:v>0</c:v>
                </c:pt>
                <c:pt idx="126">
                  <c:v>0.11494590895583996</c:v>
                </c:pt>
                <c:pt idx="127">
                  <c:v>0.25791167989424879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0.12749953494610128</c:v>
                </c:pt>
                <c:pt idx="133">
                  <c:v>0</c:v>
                </c:pt>
                <c:pt idx="134">
                  <c:v>6.0251697402454285E-2</c:v>
                </c:pt>
                <c:pt idx="135">
                  <c:v>0</c:v>
                </c:pt>
                <c:pt idx="136">
                  <c:v>5.8014990776492581E-2</c:v>
                </c:pt>
                <c:pt idx="137">
                  <c:v>5.6069302509067435E-2</c:v>
                </c:pt>
                <c:pt idx="138">
                  <c:v>0</c:v>
                </c:pt>
                <c:pt idx="139">
                  <c:v>7.5129192487858473E-2</c:v>
                </c:pt>
                <c:pt idx="140">
                  <c:v>1.9656751296800869E-2</c:v>
                </c:pt>
                <c:pt idx="141">
                  <c:v>5.3112984483283117E-2</c:v>
                </c:pt>
                <c:pt idx="142">
                  <c:v>8.330624760853543E-2</c:v>
                </c:pt>
                <c:pt idx="143">
                  <c:v>4.2360967320729623E-2</c:v>
                </c:pt>
                <c:pt idx="144">
                  <c:v>0.15472172257217923</c:v>
                </c:pt>
                <c:pt idx="145">
                  <c:v>0.11881712623184226</c:v>
                </c:pt>
                <c:pt idx="146">
                  <c:v>0</c:v>
                </c:pt>
                <c:pt idx="147">
                  <c:v>0</c:v>
                </c:pt>
                <c:pt idx="148">
                  <c:v>0.10235262119782004</c:v>
                </c:pt>
                <c:pt idx="149">
                  <c:v>0</c:v>
                </c:pt>
                <c:pt idx="150">
                  <c:v>4.9260894398822981E-2</c:v>
                </c:pt>
                <c:pt idx="151">
                  <c:v>0</c:v>
                </c:pt>
                <c:pt idx="152">
                  <c:v>0.16059284266795784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1.2341036078676596E-2</c:v>
                </c:pt>
                <c:pt idx="161">
                  <c:v>0</c:v>
                </c:pt>
                <c:pt idx="162">
                  <c:v>2.3140250575760458E-2</c:v>
                </c:pt>
                <c:pt idx="163">
                  <c:v>0</c:v>
                </c:pt>
                <c:pt idx="164">
                  <c:v>0</c:v>
                </c:pt>
                <c:pt idx="165">
                  <c:v>1.7585078301092166E-2</c:v>
                </c:pt>
                <c:pt idx="166">
                  <c:v>1.5248098073508699E-2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20-5546-99F6-7EBA0DE953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89323839"/>
        <c:axId val="689582191"/>
      </c:barChart>
      <c:catAx>
        <c:axId val="689323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9582191"/>
        <c:crosses val="autoZero"/>
        <c:auto val="1"/>
        <c:lblAlgn val="ctr"/>
        <c:lblOffset val="100"/>
        <c:noMultiLvlLbl val="0"/>
      </c:catAx>
      <c:valAx>
        <c:axId val="689582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93238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Sheet1!$H$3:$H$6</c:f>
              <c:numCache>
                <c:formatCode>General</c:formatCode>
                <c:ptCount val="4"/>
                <c:pt idx="0">
                  <c:v>1.0256944444408873</c:v>
                </c:pt>
                <c:pt idx="1">
                  <c:v>2.03125</c:v>
                </c:pt>
                <c:pt idx="2">
                  <c:v>3.0534722222218988</c:v>
                </c:pt>
                <c:pt idx="3">
                  <c:v>4.0625</c:v>
                </c:pt>
              </c:numCache>
            </c:numRef>
          </c:xVal>
          <c:yVal>
            <c:numRef>
              <c:f>Sheet1!$F$3:$F$6</c:f>
              <c:numCache>
                <c:formatCode>General</c:formatCode>
                <c:ptCount val="4"/>
                <c:pt idx="0">
                  <c:v>6.9170689548398279E-2</c:v>
                </c:pt>
                <c:pt idx="1">
                  <c:v>0.24168234236537978</c:v>
                </c:pt>
                <c:pt idx="2">
                  <c:v>0.37369359638330302</c:v>
                </c:pt>
                <c:pt idx="3">
                  <c:v>0.25736944545356072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7FD-9349-B24B-2813B63EF4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4548832"/>
        <c:axId val="2094179888"/>
      </c:scatterChart>
      <c:valAx>
        <c:axId val="2094548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179888"/>
        <c:crosses val="autoZero"/>
        <c:crossBetween val="midCat"/>
      </c:valAx>
      <c:valAx>
        <c:axId val="2094179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548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WD!$O$10</c:f>
              <c:strCache>
                <c:ptCount val="1"/>
                <c:pt idx="0">
                  <c:v>PCB8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WD!$P$1:$S$1</c:f>
              <c:numCache>
                <c:formatCode>General</c:formatCode>
                <c:ptCount val="4"/>
                <c:pt idx="0">
                  <c:v>24.616666666581295</c:v>
                </c:pt>
                <c:pt idx="1">
                  <c:v>48.75</c:v>
                </c:pt>
                <c:pt idx="2">
                  <c:v>73.283333333325572</c:v>
                </c:pt>
                <c:pt idx="3">
                  <c:v>97.5</c:v>
                </c:pt>
              </c:numCache>
            </c:numRef>
          </c:xVal>
          <c:yVal>
            <c:numRef>
              <c:f>WD!$P$10:$S$10</c:f>
              <c:numCache>
                <c:formatCode>General</c:formatCode>
                <c:ptCount val="4"/>
                <c:pt idx="0">
                  <c:v>0.19423297406031131</c:v>
                </c:pt>
                <c:pt idx="1">
                  <c:v>0.49438716657737836</c:v>
                </c:pt>
                <c:pt idx="2">
                  <c:v>0.52962279106826504</c:v>
                </c:pt>
                <c:pt idx="3">
                  <c:v>0.52199400209030133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452-114E-B493-8D0094A00579}"/>
            </c:ext>
          </c:extLst>
        </c:ser>
        <c:ser>
          <c:idx val="1"/>
          <c:order val="1"/>
          <c:tx>
            <c:strRef>
              <c:f>WD!$O$13</c:f>
              <c:strCache>
                <c:ptCount val="1"/>
                <c:pt idx="0">
                  <c:v>PCB11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WD!$P$1:$S$1</c:f>
              <c:numCache>
                <c:formatCode>General</c:formatCode>
                <c:ptCount val="4"/>
                <c:pt idx="0">
                  <c:v>24.616666666581295</c:v>
                </c:pt>
                <c:pt idx="1">
                  <c:v>48.75</c:v>
                </c:pt>
                <c:pt idx="2">
                  <c:v>73.283333333325572</c:v>
                </c:pt>
                <c:pt idx="3">
                  <c:v>97.5</c:v>
                </c:pt>
              </c:numCache>
            </c:numRef>
          </c:xVal>
          <c:yVal>
            <c:numRef>
              <c:f>WD!$P$13:$S$13</c:f>
              <c:numCache>
                <c:formatCode>General</c:formatCode>
                <c:ptCount val="4"/>
                <c:pt idx="0">
                  <c:v>0.12577432560980911</c:v>
                </c:pt>
                <c:pt idx="1">
                  <c:v>0.16903345100687722</c:v>
                </c:pt>
                <c:pt idx="2">
                  <c:v>0.15985537599974065</c:v>
                </c:pt>
                <c:pt idx="3">
                  <c:v>8.8554002164244028E-2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452-114E-B493-8D0094A00579}"/>
            </c:ext>
          </c:extLst>
        </c:ser>
        <c:ser>
          <c:idx val="2"/>
          <c:order val="2"/>
          <c:tx>
            <c:strRef>
              <c:f>WD!$O$16</c:f>
              <c:strCache>
                <c:ptCount val="1"/>
                <c:pt idx="0">
                  <c:v>PCB15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WD!$P$1:$S$1</c:f>
              <c:numCache>
                <c:formatCode>General</c:formatCode>
                <c:ptCount val="4"/>
                <c:pt idx="0">
                  <c:v>24.616666666581295</c:v>
                </c:pt>
                <c:pt idx="1">
                  <c:v>48.75</c:v>
                </c:pt>
                <c:pt idx="2">
                  <c:v>73.283333333325572</c:v>
                </c:pt>
                <c:pt idx="3">
                  <c:v>97.5</c:v>
                </c:pt>
              </c:numCache>
            </c:numRef>
          </c:xVal>
          <c:yVal>
            <c:numRef>
              <c:f>WD!$P$16:$S$16</c:f>
              <c:numCache>
                <c:formatCode>General</c:formatCode>
                <c:ptCount val="4"/>
                <c:pt idx="0">
                  <c:v>7.9828785539039632E-2</c:v>
                </c:pt>
                <c:pt idx="1">
                  <c:v>0.19129870429615684</c:v>
                </c:pt>
                <c:pt idx="2">
                  <c:v>0.17547876713615462</c:v>
                </c:pt>
                <c:pt idx="3">
                  <c:v>0.12156984636504092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452-114E-B493-8D0094A00579}"/>
            </c:ext>
          </c:extLst>
        </c:ser>
        <c:ser>
          <c:idx val="3"/>
          <c:order val="3"/>
          <c:tx>
            <c:strRef>
              <c:f>WD!$O$17</c:f>
              <c:strCache>
                <c:ptCount val="1"/>
                <c:pt idx="0">
                  <c:v>PCB16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WD!$P$1:$T$1</c:f>
              <c:numCache>
                <c:formatCode>General</c:formatCode>
                <c:ptCount val="5"/>
                <c:pt idx="0">
                  <c:v>24.616666666581295</c:v>
                </c:pt>
                <c:pt idx="1">
                  <c:v>48.75</c:v>
                </c:pt>
                <c:pt idx="2">
                  <c:v>73.283333333325572</c:v>
                </c:pt>
                <c:pt idx="3">
                  <c:v>97.5</c:v>
                </c:pt>
                <c:pt idx="4">
                  <c:v>24.633333333302289</c:v>
                </c:pt>
              </c:numCache>
            </c:numRef>
          </c:xVal>
          <c:yVal>
            <c:numRef>
              <c:f>WD!$P$17:$T$17</c:f>
              <c:numCache>
                <c:formatCode>General</c:formatCode>
                <c:ptCount val="5"/>
                <c:pt idx="0">
                  <c:v>7.5367645267525554E-2</c:v>
                </c:pt>
                <c:pt idx="1">
                  <c:v>0.32594189931940459</c:v>
                </c:pt>
                <c:pt idx="2">
                  <c:v>0.44618266327330464</c:v>
                </c:pt>
                <c:pt idx="3">
                  <c:v>0.22206412036298917</c:v>
                </c:pt>
                <c:pt idx="4">
                  <c:v>0.27235955667993467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452-114E-B493-8D0094A00579}"/>
            </c:ext>
          </c:extLst>
        </c:ser>
        <c:ser>
          <c:idx val="4"/>
          <c:order val="4"/>
          <c:tx>
            <c:strRef>
              <c:f>WD!$O$18</c:f>
              <c:strCache>
                <c:ptCount val="1"/>
                <c:pt idx="0">
                  <c:v>PCB17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WD!$P$1:$S$1</c:f>
              <c:numCache>
                <c:formatCode>General</c:formatCode>
                <c:ptCount val="4"/>
                <c:pt idx="0">
                  <c:v>24.616666666581295</c:v>
                </c:pt>
                <c:pt idx="1">
                  <c:v>48.75</c:v>
                </c:pt>
                <c:pt idx="2">
                  <c:v>73.283333333325572</c:v>
                </c:pt>
                <c:pt idx="3">
                  <c:v>97.5</c:v>
                </c:pt>
              </c:numCache>
            </c:numRef>
          </c:xVal>
          <c:yVal>
            <c:numRef>
              <c:f>WD!$P$18:$S$18</c:f>
              <c:numCache>
                <c:formatCode>General</c:formatCode>
                <c:ptCount val="4"/>
                <c:pt idx="0">
                  <c:v>7.6142012487985383E-2</c:v>
                </c:pt>
                <c:pt idx="1">
                  <c:v>0.27526012703816327</c:v>
                </c:pt>
                <c:pt idx="2">
                  <c:v>0.42232348695783578</c:v>
                </c:pt>
                <c:pt idx="3">
                  <c:v>0.23963884365336696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452-114E-B493-8D0094A00579}"/>
            </c:ext>
          </c:extLst>
        </c:ser>
        <c:ser>
          <c:idx val="5"/>
          <c:order val="5"/>
          <c:tx>
            <c:strRef>
              <c:f>WD!$O$19</c:f>
              <c:strCache>
                <c:ptCount val="1"/>
                <c:pt idx="0">
                  <c:v>PCB18+30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WD!$P$1:$S$1</c:f>
              <c:numCache>
                <c:formatCode>General</c:formatCode>
                <c:ptCount val="4"/>
                <c:pt idx="0">
                  <c:v>24.616666666581295</c:v>
                </c:pt>
                <c:pt idx="1">
                  <c:v>48.75</c:v>
                </c:pt>
                <c:pt idx="2">
                  <c:v>73.283333333325572</c:v>
                </c:pt>
                <c:pt idx="3">
                  <c:v>97.5</c:v>
                </c:pt>
              </c:numCache>
            </c:numRef>
          </c:xVal>
          <c:yVal>
            <c:numRef>
              <c:f>WD!$P$19:$S$19</c:f>
              <c:numCache>
                <c:formatCode>General</c:formatCode>
                <c:ptCount val="4"/>
                <c:pt idx="0">
                  <c:v>0.16304031270944436</c:v>
                </c:pt>
                <c:pt idx="1">
                  <c:v>0.56966274202069089</c:v>
                </c:pt>
                <c:pt idx="2">
                  <c:v>0.8808228052898085</c:v>
                </c:pt>
                <c:pt idx="3">
                  <c:v>0.60663837736133264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B2B-9749-A0CB-DE949862F742}"/>
            </c:ext>
          </c:extLst>
        </c:ser>
        <c:ser>
          <c:idx val="6"/>
          <c:order val="6"/>
          <c:tx>
            <c:strRef>
              <c:f>WD!$O$21</c:f>
              <c:strCache>
                <c:ptCount val="1"/>
                <c:pt idx="0">
                  <c:v>PCB20+28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WD!$P$1:$S$1</c:f>
              <c:numCache>
                <c:formatCode>General</c:formatCode>
                <c:ptCount val="4"/>
                <c:pt idx="0">
                  <c:v>24.616666666581295</c:v>
                </c:pt>
                <c:pt idx="1">
                  <c:v>48.75</c:v>
                </c:pt>
                <c:pt idx="2">
                  <c:v>73.283333333325572</c:v>
                </c:pt>
                <c:pt idx="3">
                  <c:v>97.5</c:v>
                </c:pt>
              </c:numCache>
            </c:numRef>
          </c:xVal>
          <c:yVal>
            <c:numRef>
              <c:f>WD!$P$21:$S$21</c:f>
              <c:numCache>
                <c:formatCode>General</c:formatCode>
                <c:ptCount val="4"/>
                <c:pt idx="0">
                  <c:v>0.13796075184668558</c:v>
                </c:pt>
                <c:pt idx="1">
                  <c:v>0.41726552294256491</c:v>
                </c:pt>
                <c:pt idx="2">
                  <c:v>0.51877280329830655</c:v>
                </c:pt>
                <c:pt idx="3">
                  <c:v>0.43411875355304225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B2B-9749-A0CB-DE949862F742}"/>
            </c:ext>
          </c:extLst>
        </c:ser>
        <c:ser>
          <c:idx val="7"/>
          <c:order val="7"/>
          <c:tx>
            <c:strRef>
              <c:f>WD!$O$22</c:f>
              <c:strCache>
                <c:ptCount val="1"/>
                <c:pt idx="0">
                  <c:v>PCB21+33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WD!$P$1:$S$1</c:f>
              <c:numCache>
                <c:formatCode>General</c:formatCode>
                <c:ptCount val="4"/>
                <c:pt idx="0">
                  <c:v>24.616666666581295</c:v>
                </c:pt>
                <c:pt idx="1">
                  <c:v>48.75</c:v>
                </c:pt>
                <c:pt idx="2">
                  <c:v>73.283333333325572</c:v>
                </c:pt>
                <c:pt idx="3">
                  <c:v>97.5</c:v>
                </c:pt>
              </c:numCache>
            </c:numRef>
          </c:xVal>
          <c:yVal>
            <c:numRef>
              <c:f>WD!$P$22:$S$22</c:f>
              <c:numCache>
                <c:formatCode>General</c:formatCode>
                <c:ptCount val="4"/>
                <c:pt idx="0">
                  <c:v>0.1214339441456775</c:v>
                </c:pt>
                <c:pt idx="1">
                  <c:v>0.35021548024082366</c:v>
                </c:pt>
                <c:pt idx="2">
                  <c:v>0.41283775701771541</c:v>
                </c:pt>
                <c:pt idx="3">
                  <c:v>0.36283239267016498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B2B-9749-A0CB-DE949862F7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0165439"/>
        <c:axId val="732551167"/>
      </c:scatterChart>
      <c:valAx>
        <c:axId val="6901654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551167"/>
        <c:crosses val="autoZero"/>
        <c:crossBetween val="midCat"/>
      </c:valAx>
      <c:valAx>
        <c:axId val="732551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01654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5"/>
          <c:order val="0"/>
          <c:tx>
            <c:strRef>
              <c:f>WD!$O$27</c:f>
              <c:strCache>
                <c:ptCount val="1"/>
                <c:pt idx="0">
                  <c:v>PCB26+29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WD!$P$1:$T$1</c:f>
              <c:numCache>
                <c:formatCode>General</c:formatCode>
                <c:ptCount val="5"/>
                <c:pt idx="0">
                  <c:v>24.616666666581295</c:v>
                </c:pt>
                <c:pt idx="1">
                  <c:v>48.75</c:v>
                </c:pt>
                <c:pt idx="2">
                  <c:v>73.283333333325572</c:v>
                </c:pt>
                <c:pt idx="3">
                  <c:v>97.5</c:v>
                </c:pt>
                <c:pt idx="4">
                  <c:v>24.633333333302289</c:v>
                </c:pt>
              </c:numCache>
            </c:numRef>
          </c:xVal>
          <c:yVal>
            <c:numRef>
              <c:f>WD!$P$27:$T$27</c:f>
              <c:numCache>
                <c:formatCode>General</c:formatCode>
                <c:ptCount val="5"/>
                <c:pt idx="0">
                  <c:v>4.5202525982982245E-2</c:v>
                </c:pt>
                <c:pt idx="1">
                  <c:v>0.10566011692469715</c:v>
                </c:pt>
                <c:pt idx="2">
                  <c:v>0.15198448116440055</c:v>
                </c:pt>
                <c:pt idx="3">
                  <c:v>9.3921954596853693E-2</c:v>
                </c:pt>
                <c:pt idx="4">
                  <c:v>0.10127506173725467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098-D247-870F-BFE522E95BE2}"/>
            </c:ext>
          </c:extLst>
        </c:ser>
        <c:ser>
          <c:idx val="6"/>
          <c:order val="1"/>
          <c:tx>
            <c:strRef>
              <c:f>WD!$O$34</c:f>
              <c:strCache>
                <c:ptCount val="1"/>
                <c:pt idx="0">
                  <c:v>PCB37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WD!$P$1:$T$1</c:f>
              <c:numCache>
                <c:formatCode>General</c:formatCode>
                <c:ptCount val="5"/>
                <c:pt idx="0">
                  <c:v>24.616666666581295</c:v>
                </c:pt>
                <c:pt idx="1">
                  <c:v>48.75</c:v>
                </c:pt>
                <c:pt idx="2">
                  <c:v>73.283333333325572</c:v>
                </c:pt>
                <c:pt idx="3">
                  <c:v>97.5</c:v>
                </c:pt>
                <c:pt idx="4">
                  <c:v>24.633333333302289</c:v>
                </c:pt>
              </c:numCache>
            </c:numRef>
          </c:xVal>
          <c:yVal>
            <c:numRef>
              <c:f>WD!$P$34:$T$34</c:f>
              <c:numCache>
                <c:formatCode>General</c:formatCode>
                <c:ptCount val="5"/>
                <c:pt idx="0">
                  <c:v>4.2736606001793347E-2</c:v>
                </c:pt>
                <c:pt idx="1">
                  <c:v>9.8355712885745877E-2</c:v>
                </c:pt>
                <c:pt idx="2">
                  <c:v>0.11814061026044133</c:v>
                </c:pt>
                <c:pt idx="3">
                  <c:v>7.9813810166472543E-2</c:v>
                </c:pt>
                <c:pt idx="4">
                  <c:v>0.11451040885244161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098-D247-870F-BFE522E95BE2}"/>
            </c:ext>
          </c:extLst>
        </c:ser>
        <c:ser>
          <c:idx val="7"/>
          <c:order val="2"/>
          <c:tx>
            <c:strRef>
              <c:f>WD!$O$29</c:f>
              <c:strCache>
                <c:ptCount val="1"/>
                <c:pt idx="0">
                  <c:v>PCB31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WD!$P$1:$S$1</c:f>
              <c:numCache>
                <c:formatCode>General</c:formatCode>
                <c:ptCount val="4"/>
                <c:pt idx="0">
                  <c:v>24.616666666581295</c:v>
                </c:pt>
                <c:pt idx="1">
                  <c:v>48.75</c:v>
                </c:pt>
                <c:pt idx="2">
                  <c:v>73.283333333325572</c:v>
                </c:pt>
                <c:pt idx="3">
                  <c:v>97.5</c:v>
                </c:pt>
              </c:numCache>
            </c:numRef>
          </c:xVal>
          <c:yVal>
            <c:numRef>
              <c:f>WD!$P$29:$S$29</c:f>
              <c:numCache>
                <c:formatCode>General</c:formatCode>
                <c:ptCount val="4"/>
                <c:pt idx="0">
                  <c:v>0.21576736150402456</c:v>
                </c:pt>
                <c:pt idx="1">
                  <c:v>0.61444215403026881</c:v>
                </c:pt>
                <c:pt idx="2">
                  <c:v>0.74143712353479441</c:v>
                </c:pt>
                <c:pt idx="3">
                  <c:v>0.52898020709407845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098-D247-870F-BFE522E95BE2}"/>
            </c:ext>
          </c:extLst>
        </c:ser>
        <c:ser>
          <c:idx val="0"/>
          <c:order val="3"/>
          <c:tx>
            <c:strRef>
              <c:f>WD!$O$37</c:f>
              <c:strCache>
                <c:ptCount val="1"/>
                <c:pt idx="0">
                  <c:v>PCB40+71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WD!$P$1:$S$1</c:f>
              <c:numCache>
                <c:formatCode>General</c:formatCode>
                <c:ptCount val="4"/>
                <c:pt idx="0">
                  <c:v>24.616666666581295</c:v>
                </c:pt>
                <c:pt idx="1">
                  <c:v>48.75</c:v>
                </c:pt>
                <c:pt idx="2">
                  <c:v>73.283333333325572</c:v>
                </c:pt>
                <c:pt idx="3">
                  <c:v>97.5</c:v>
                </c:pt>
              </c:numCache>
            </c:numRef>
          </c:xVal>
          <c:yVal>
            <c:numRef>
              <c:f>WD!$P$37:$S$37</c:f>
              <c:numCache>
                <c:formatCode>General</c:formatCode>
                <c:ptCount val="4"/>
                <c:pt idx="0">
                  <c:v>0.15592470746746748</c:v>
                </c:pt>
                <c:pt idx="1">
                  <c:v>0.42919238385222391</c:v>
                </c:pt>
                <c:pt idx="2">
                  <c:v>0.55139419957990832</c:v>
                </c:pt>
                <c:pt idx="3">
                  <c:v>0.33180703959143087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C098-D247-870F-BFE522E95BE2}"/>
            </c:ext>
          </c:extLst>
        </c:ser>
        <c:ser>
          <c:idx val="1"/>
          <c:order val="4"/>
          <c:tx>
            <c:strRef>
              <c:f>WD!$O$39</c:f>
              <c:strCache>
                <c:ptCount val="1"/>
                <c:pt idx="0">
                  <c:v>PCB42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WD!$P$1:$T$1</c:f>
              <c:numCache>
                <c:formatCode>General</c:formatCode>
                <c:ptCount val="5"/>
                <c:pt idx="0">
                  <c:v>24.616666666581295</c:v>
                </c:pt>
                <c:pt idx="1">
                  <c:v>48.75</c:v>
                </c:pt>
                <c:pt idx="2">
                  <c:v>73.283333333325572</c:v>
                </c:pt>
                <c:pt idx="3">
                  <c:v>97.5</c:v>
                </c:pt>
                <c:pt idx="4">
                  <c:v>24.633333333302289</c:v>
                </c:pt>
              </c:numCache>
            </c:numRef>
          </c:xVal>
          <c:yVal>
            <c:numRef>
              <c:f>WD!$P$39:$T$39</c:f>
              <c:numCache>
                <c:formatCode>General</c:formatCode>
                <c:ptCount val="5"/>
                <c:pt idx="0">
                  <c:v>0.11672505268885724</c:v>
                </c:pt>
                <c:pt idx="1">
                  <c:v>0.3054427571240807</c:v>
                </c:pt>
                <c:pt idx="2">
                  <c:v>0.38879483131129983</c:v>
                </c:pt>
                <c:pt idx="3">
                  <c:v>0.28770308402082839</c:v>
                </c:pt>
                <c:pt idx="4">
                  <c:v>0.27266885016969561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098-D247-870F-BFE522E95BE2}"/>
            </c:ext>
          </c:extLst>
        </c:ser>
        <c:ser>
          <c:idx val="2"/>
          <c:order val="5"/>
          <c:tx>
            <c:strRef>
              <c:f>WD!$O$41</c:f>
              <c:strCache>
                <c:ptCount val="1"/>
                <c:pt idx="0">
                  <c:v>PCB44+47+65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WD!$P$1:$S$1</c:f>
              <c:numCache>
                <c:formatCode>General</c:formatCode>
                <c:ptCount val="4"/>
                <c:pt idx="0">
                  <c:v>24.616666666581295</c:v>
                </c:pt>
                <c:pt idx="1">
                  <c:v>48.75</c:v>
                </c:pt>
                <c:pt idx="2">
                  <c:v>73.283333333325572</c:v>
                </c:pt>
                <c:pt idx="3">
                  <c:v>97.5</c:v>
                </c:pt>
              </c:numCache>
            </c:numRef>
          </c:xVal>
          <c:yVal>
            <c:numRef>
              <c:f>WD!$P$41:$S$41</c:f>
              <c:numCache>
                <c:formatCode>General</c:formatCode>
                <c:ptCount val="4"/>
                <c:pt idx="0">
                  <c:v>1.0830728643507646</c:v>
                </c:pt>
                <c:pt idx="1">
                  <c:v>2.8679416155336748</c:v>
                </c:pt>
                <c:pt idx="2">
                  <c:v>3.4949785739298771</c:v>
                </c:pt>
                <c:pt idx="3">
                  <c:v>2.5515953790485049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C098-D247-870F-BFE522E95B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0165439"/>
        <c:axId val="732551167"/>
      </c:scatterChart>
      <c:valAx>
        <c:axId val="6901654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551167"/>
        <c:crosses val="autoZero"/>
        <c:crossBetween val="midCat"/>
      </c:valAx>
      <c:valAx>
        <c:axId val="732551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01654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WD!$O$45</c:f>
              <c:strCache>
                <c:ptCount val="1"/>
                <c:pt idx="0">
                  <c:v>PCB49+69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WD!$P$1:$S$1</c:f>
              <c:numCache>
                <c:formatCode>General</c:formatCode>
                <c:ptCount val="4"/>
                <c:pt idx="0">
                  <c:v>24.616666666581295</c:v>
                </c:pt>
                <c:pt idx="1">
                  <c:v>48.75</c:v>
                </c:pt>
                <c:pt idx="2">
                  <c:v>73.283333333325572</c:v>
                </c:pt>
                <c:pt idx="3">
                  <c:v>97.5</c:v>
                </c:pt>
              </c:numCache>
            </c:numRef>
          </c:xVal>
          <c:yVal>
            <c:numRef>
              <c:f>WD!$P$45:$S$45</c:f>
              <c:numCache>
                <c:formatCode>General</c:formatCode>
                <c:ptCount val="4"/>
                <c:pt idx="0">
                  <c:v>0.61774014582758452</c:v>
                </c:pt>
                <c:pt idx="1">
                  <c:v>1.787315076306615</c:v>
                </c:pt>
                <c:pt idx="2">
                  <c:v>2.1456269221877715</c:v>
                </c:pt>
                <c:pt idx="3">
                  <c:v>1.6074114203792671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6596-024B-AC33-D1C03DE1E37D}"/>
            </c:ext>
          </c:extLst>
        </c:ser>
        <c:ser>
          <c:idx val="1"/>
          <c:order val="1"/>
          <c:tx>
            <c:strRef>
              <c:f>WD!$O$48</c:f>
              <c:strCache>
                <c:ptCount val="1"/>
                <c:pt idx="0">
                  <c:v>PCB54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WD!$P$1:$T$1</c:f>
              <c:numCache>
                <c:formatCode>General</c:formatCode>
                <c:ptCount val="5"/>
                <c:pt idx="0">
                  <c:v>24.616666666581295</c:v>
                </c:pt>
                <c:pt idx="1">
                  <c:v>48.75</c:v>
                </c:pt>
                <c:pt idx="2">
                  <c:v>73.283333333325572</c:v>
                </c:pt>
                <c:pt idx="3">
                  <c:v>97.5</c:v>
                </c:pt>
                <c:pt idx="4">
                  <c:v>24.633333333302289</c:v>
                </c:pt>
              </c:numCache>
            </c:numRef>
          </c:xVal>
          <c:yVal>
            <c:numRef>
              <c:f>WD!$P$48:$T$48</c:f>
              <c:numCache>
                <c:formatCode>General</c:formatCode>
                <c:ptCount val="5"/>
                <c:pt idx="0">
                  <c:v>1.4494358265398711E-2</c:v>
                </c:pt>
                <c:pt idx="1">
                  <c:v>2.5769957059415823E-2</c:v>
                </c:pt>
                <c:pt idx="2">
                  <c:v>2.756502774508009E-2</c:v>
                </c:pt>
                <c:pt idx="3">
                  <c:v>0</c:v>
                </c:pt>
                <c:pt idx="4">
                  <c:v>1.7575166647268676E-2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6596-024B-AC33-D1C03DE1E37D}"/>
            </c:ext>
          </c:extLst>
        </c:ser>
        <c:ser>
          <c:idx val="2"/>
          <c:order val="2"/>
          <c:tx>
            <c:strRef>
              <c:f>WD!$O$56</c:f>
              <c:strCache>
                <c:ptCount val="1"/>
                <c:pt idx="0">
                  <c:v>PCB63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WD!$P$1:$S$1</c:f>
              <c:numCache>
                <c:formatCode>General</c:formatCode>
                <c:ptCount val="4"/>
                <c:pt idx="0">
                  <c:v>24.616666666581295</c:v>
                </c:pt>
                <c:pt idx="1">
                  <c:v>48.75</c:v>
                </c:pt>
                <c:pt idx="2">
                  <c:v>73.283333333325572</c:v>
                </c:pt>
                <c:pt idx="3">
                  <c:v>97.5</c:v>
                </c:pt>
              </c:numCache>
            </c:numRef>
          </c:xVal>
          <c:yVal>
            <c:numRef>
              <c:f>WD!$P$56:$S$56</c:f>
              <c:numCache>
                <c:formatCode>General</c:formatCode>
                <c:ptCount val="4"/>
                <c:pt idx="0">
                  <c:v>2.4934409679887901E-2</c:v>
                </c:pt>
                <c:pt idx="1">
                  <c:v>6.1011978732706557E-2</c:v>
                </c:pt>
                <c:pt idx="2">
                  <c:v>7.5330413652898942E-2</c:v>
                </c:pt>
                <c:pt idx="3">
                  <c:v>4.4667972723350692E-2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6596-024B-AC33-D1C03DE1E37D}"/>
            </c:ext>
          </c:extLst>
        </c:ser>
        <c:ser>
          <c:idx val="3"/>
          <c:order val="3"/>
          <c:tx>
            <c:strRef>
              <c:f>WD!$O$58</c:f>
              <c:strCache>
                <c:ptCount val="1"/>
                <c:pt idx="0">
                  <c:v>PCB66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WD!$P$1:$T$1</c:f>
              <c:numCache>
                <c:formatCode>General</c:formatCode>
                <c:ptCount val="5"/>
                <c:pt idx="0">
                  <c:v>24.616666666581295</c:v>
                </c:pt>
                <c:pt idx="1">
                  <c:v>48.75</c:v>
                </c:pt>
                <c:pt idx="2">
                  <c:v>73.283333333325572</c:v>
                </c:pt>
                <c:pt idx="3">
                  <c:v>97.5</c:v>
                </c:pt>
                <c:pt idx="4">
                  <c:v>24.633333333302289</c:v>
                </c:pt>
              </c:numCache>
            </c:numRef>
          </c:xVal>
          <c:yVal>
            <c:numRef>
              <c:f>WD!$P$58:$T$58</c:f>
              <c:numCache>
                <c:formatCode>General</c:formatCode>
                <c:ptCount val="5"/>
                <c:pt idx="0">
                  <c:v>0.27981127060052641</c:v>
                </c:pt>
                <c:pt idx="1">
                  <c:v>0.69733819973277722</c:v>
                </c:pt>
                <c:pt idx="2">
                  <c:v>0.91317277171320699</c:v>
                </c:pt>
                <c:pt idx="3">
                  <c:v>0.65544835363666132</c:v>
                </c:pt>
                <c:pt idx="4">
                  <c:v>0.65738944989004322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6596-024B-AC33-D1C03DE1E37D}"/>
            </c:ext>
          </c:extLst>
        </c:ser>
        <c:ser>
          <c:idx val="4"/>
          <c:order val="4"/>
          <c:tx>
            <c:strRef>
              <c:f>WD!$O$59</c:f>
              <c:strCache>
                <c:ptCount val="1"/>
                <c:pt idx="0">
                  <c:v>PCB67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WD!$P$1:$S$1</c:f>
              <c:numCache>
                <c:formatCode>General</c:formatCode>
                <c:ptCount val="4"/>
                <c:pt idx="0">
                  <c:v>24.616666666581295</c:v>
                </c:pt>
                <c:pt idx="1">
                  <c:v>48.75</c:v>
                </c:pt>
                <c:pt idx="2">
                  <c:v>73.283333333325572</c:v>
                </c:pt>
                <c:pt idx="3">
                  <c:v>97.5</c:v>
                </c:pt>
              </c:numCache>
            </c:numRef>
          </c:xVal>
          <c:yVal>
            <c:numRef>
              <c:f>WD!$P$59:$S$59</c:f>
              <c:numCache>
                <c:formatCode>General</c:formatCode>
                <c:ptCount val="4"/>
                <c:pt idx="0">
                  <c:v>2.1161491265948403E-2</c:v>
                </c:pt>
                <c:pt idx="1">
                  <c:v>3.6077476498379932E-2</c:v>
                </c:pt>
                <c:pt idx="2">
                  <c:v>4.4441004536832363E-2</c:v>
                </c:pt>
                <c:pt idx="3">
                  <c:v>2.2230055683549202E-2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6596-024B-AC33-D1C03DE1E3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0165439"/>
        <c:axId val="732551167"/>
      </c:scatterChart>
      <c:valAx>
        <c:axId val="6901654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551167"/>
        <c:crosses val="autoZero"/>
        <c:crossBetween val="midCat"/>
      </c:valAx>
      <c:valAx>
        <c:axId val="732551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01654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WD!$O$69</c:f>
              <c:strCache>
                <c:ptCount val="1"/>
                <c:pt idx="0">
                  <c:v>PCB83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WD!$P$1:$S$1</c:f>
              <c:numCache>
                <c:formatCode>General</c:formatCode>
                <c:ptCount val="4"/>
                <c:pt idx="0">
                  <c:v>24.616666666581295</c:v>
                </c:pt>
                <c:pt idx="1">
                  <c:v>48.75</c:v>
                </c:pt>
                <c:pt idx="2">
                  <c:v>73.283333333325572</c:v>
                </c:pt>
                <c:pt idx="3">
                  <c:v>97.5</c:v>
                </c:pt>
              </c:numCache>
            </c:numRef>
          </c:xVal>
          <c:yVal>
            <c:numRef>
              <c:f>WD!$P$69:$S$69</c:f>
              <c:numCache>
                <c:formatCode>General</c:formatCode>
                <c:ptCount val="4"/>
                <c:pt idx="0">
                  <c:v>0.17566596897802442</c:v>
                </c:pt>
                <c:pt idx="1">
                  <c:v>0.618958891719391</c:v>
                </c:pt>
                <c:pt idx="2">
                  <c:v>1.1129955450276126</c:v>
                </c:pt>
                <c:pt idx="3">
                  <c:v>0.43475944298725638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ABE-0348-A3DC-B17C5B809221}"/>
            </c:ext>
          </c:extLst>
        </c:ser>
        <c:ser>
          <c:idx val="1"/>
          <c:order val="1"/>
          <c:tx>
            <c:strRef>
              <c:f>WD!$O$71</c:f>
              <c:strCache>
                <c:ptCount val="1"/>
                <c:pt idx="0">
                  <c:v>PCB85+116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WD!$P$1:$S$1</c:f>
              <c:numCache>
                <c:formatCode>General</c:formatCode>
                <c:ptCount val="4"/>
                <c:pt idx="0">
                  <c:v>24.616666666581295</c:v>
                </c:pt>
                <c:pt idx="1">
                  <c:v>48.75</c:v>
                </c:pt>
                <c:pt idx="2">
                  <c:v>73.283333333325572</c:v>
                </c:pt>
                <c:pt idx="3">
                  <c:v>97.5</c:v>
                </c:pt>
              </c:numCache>
            </c:numRef>
          </c:xVal>
          <c:yVal>
            <c:numRef>
              <c:f>WD!$P$71:$S$71</c:f>
              <c:numCache>
                <c:formatCode>General</c:formatCode>
                <c:ptCount val="4"/>
                <c:pt idx="0">
                  <c:v>0.11383277343603562</c:v>
                </c:pt>
                <c:pt idx="1">
                  <c:v>0.54695142250998763</c:v>
                </c:pt>
                <c:pt idx="2">
                  <c:v>1.2188517878460117</c:v>
                </c:pt>
                <c:pt idx="3">
                  <c:v>0.58824987556583119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2ABE-0348-A3DC-B17C5B809221}"/>
            </c:ext>
          </c:extLst>
        </c:ser>
        <c:ser>
          <c:idx val="2"/>
          <c:order val="2"/>
          <c:tx>
            <c:strRef>
              <c:f>WD!$O$72</c:f>
              <c:strCache>
                <c:ptCount val="1"/>
                <c:pt idx="0">
                  <c:v>PCB86+97+109+119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WD!$P$1:$S$1</c:f>
              <c:numCache>
                <c:formatCode>General</c:formatCode>
                <c:ptCount val="4"/>
                <c:pt idx="0">
                  <c:v>24.616666666581295</c:v>
                </c:pt>
                <c:pt idx="1">
                  <c:v>48.75</c:v>
                </c:pt>
                <c:pt idx="2">
                  <c:v>73.283333333325572</c:v>
                </c:pt>
                <c:pt idx="3">
                  <c:v>97.5</c:v>
                </c:pt>
              </c:numCache>
            </c:numRef>
          </c:xVal>
          <c:yVal>
            <c:numRef>
              <c:f>WD!$P$72:$S$72</c:f>
              <c:numCache>
                <c:formatCode>General</c:formatCode>
                <c:ptCount val="4"/>
                <c:pt idx="0">
                  <c:v>0.2991169042406111</c:v>
                </c:pt>
                <c:pt idx="1">
                  <c:v>1.2018442707769668</c:v>
                </c:pt>
                <c:pt idx="2">
                  <c:v>1.5604710490859999</c:v>
                </c:pt>
                <c:pt idx="3">
                  <c:v>0.93959376845296316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2ABE-0348-A3DC-B17C5B809221}"/>
            </c:ext>
          </c:extLst>
        </c:ser>
        <c:ser>
          <c:idx val="3"/>
          <c:order val="3"/>
          <c:tx>
            <c:strRef>
              <c:f>WD!$O$73</c:f>
              <c:strCache>
                <c:ptCount val="1"/>
                <c:pt idx="0">
                  <c:v>PCB87+125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WD!$P$1:$S$1</c:f>
              <c:numCache>
                <c:formatCode>General</c:formatCode>
                <c:ptCount val="4"/>
                <c:pt idx="0">
                  <c:v>24.616666666581295</c:v>
                </c:pt>
                <c:pt idx="1">
                  <c:v>48.75</c:v>
                </c:pt>
                <c:pt idx="2">
                  <c:v>73.283333333325572</c:v>
                </c:pt>
                <c:pt idx="3">
                  <c:v>97.5</c:v>
                </c:pt>
              </c:numCache>
            </c:numRef>
          </c:xVal>
          <c:yVal>
            <c:numRef>
              <c:f>WD!$P$73:$S$73</c:f>
              <c:numCache>
                <c:formatCode>General</c:formatCode>
                <c:ptCount val="4"/>
                <c:pt idx="0">
                  <c:v>0.60666130014507003</c:v>
                </c:pt>
                <c:pt idx="1">
                  <c:v>0.84766472964068584</c:v>
                </c:pt>
                <c:pt idx="2">
                  <c:v>1.0443636765956847</c:v>
                </c:pt>
                <c:pt idx="3">
                  <c:v>0.89157280606695355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2ABE-0348-A3DC-B17C5B809221}"/>
            </c:ext>
          </c:extLst>
        </c:ser>
        <c:ser>
          <c:idx val="4"/>
          <c:order val="4"/>
          <c:tx>
            <c:strRef>
              <c:f>WD!$O$74</c:f>
              <c:strCache>
                <c:ptCount val="1"/>
                <c:pt idx="0">
                  <c:v>PCB88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WD!$P$1:$S$1</c:f>
              <c:numCache>
                <c:formatCode>General</c:formatCode>
                <c:ptCount val="4"/>
                <c:pt idx="0">
                  <c:v>24.616666666581295</c:v>
                </c:pt>
                <c:pt idx="1">
                  <c:v>48.75</c:v>
                </c:pt>
                <c:pt idx="2">
                  <c:v>73.283333333325572</c:v>
                </c:pt>
                <c:pt idx="3">
                  <c:v>97.5</c:v>
                </c:pt>
              </c:numCache>
            </c:numRef>
          </c:xVal>
          <c:yVal>
            <c:numRef>
              <c:f>WD!$P$74:$S$74</c:f>
              <c:numCache>
                <c:formatCode>General</c:formatCode>
                <c:ptCount val="4"/>
                <c:pt idx="0">
                  <c:v>0.15323376321052035</c:v>
                </c:pt>
                <c:pt idx="1">
                  <c:v>0.40374164047002531</c:v>
                </c:pt>
                <c:pt idx="2">
                  <c:v>0.53550392059581176</c:v>
                </c:pt>
                <c:pt idx="3">
                  <c:v>0.29949457887393705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2ABE-0348-A3DC-B17C5B8092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0165439"/>
        <c:axId val="732551167"/>
      </c:scatterChart>
      <c:valAx>
        <c:axId val="6901654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551167"/>
        <c:crosses val="autoZero"/>
        <c:crossBetween val="midCat"/>
      </c:valAx>
      <c:valAx>
        <c:axId val="732551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01654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WD!$O$77</c:f>
              <c:strCache>
                <c:ptCount val="1"/>
                <c:pt idx="0">
                  <c:v>PCB91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WD!$P$1:$S$1</c:f>
              <c:numCache>
                <c:formatCode>General</c:formatCode>
                <c:ptCount val="4"/>
                <c:pt idx="0">
                  <c:v>24.616666666581295</c:v>
                </c:pt>
                <c:pt idx="1">
                  <c:v>48.75</c:v>
                </c:pt>
                <c:pt idx="2">
                  <c:v>73.283333333325572</c:v>
                </c:pt>
                <c:pt idx="3">
                  <c:v>97.5</c:v>
                </c:pt>
              </c:numCache>
            </c:numRef>
          </c:xVal>
          <c:yVal>
            <c:numRef>
              <c:f>WD!$P$77:$S$77</c:f>
              <c:numCache>
                <c:formatCode>General</c:formatCode>
                <c:ptCount val="4"/>
                <c:pt idx="0">
                  <c:v>0.10077639468505739</c:v>
                </c:pt>
                <c:pt idx="1">
                  <c:v>0.35600307433176615</c:v>
                </c:pt>
                <c:pt idx="2">
                  <c:v>0.51194020085772218</c:v>
                </c:pt>
                <c:pt idx="3">
                  <c:v>0.3180457393329108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713-5741-BFB6-1C87CE825F6C}"/>
            </c:ext>
          </c:extLst>
        </c:ser>
        <c:ser>
          <c:idx val="1"/>
          <c:order val="1"/>
          <c:tx>
            <c:strRef>
              <c:f>WD!$O$79</c:f>
              <c:strCache>
                <c:ptCount val="1"/>
                <c:pt idx="0">
                  <c:v>PCB93+100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WD!$P$1:$S$1</c:f>
              <c:numCache>
                <c:formatCode>General</c:formatCode>
                <c:ptCount val="4"/>
                <c:pt idx="0">
                  <c:v>24.616666666581295</c:v>
                </c:pt>
                <c:pt idx="1">
                  <c:v>48.75</c:v>
                </c:pt>
                <c:pt idx="2">
                  <c:v>73.283333333325572</c:v>
                </c:pt>
                <c:pt idx="3">
                  <c:v>97.5</c:v>
                </c:pt>
              </c:numCache>
            </c:numRef>
          </c:xVal>
          <c:yVal>
            <c:numRef>
              <c:f>WD!$P$79:$S$79</c:f>
              <c:numCache>
                <c:formatCode>General</c:formatCode>
                <c:ptCount val="4"/>
                <c:pt idx="0">
                  <c:v>3.348871276139137E-2</c:v>
                </c:pt>
                <c:pt idx="1">
                  <c:v>0.13423754605482077</c:v>
                </c:pt>
                <c:pt idx="2">
                  <c:v>0.19415532377446831</c:v>
                </c:pt>
                <c:pt idx="3">
                  <c:v>0.11483331456398502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713-5741-BFB6-1C87CE825F6C}"/>
            </c:ext>
          </c:extLst>
        </c:ser>
        <c:ser>
          <c:idx val="2"/>
          <c:order val="2"/>
          <c:tx>
            <c:strRef>
              <c:f>WD!$O$82</c:f>
              <c:strCache>
                <c:ptCount val="1"/>
                <c:pt idx="0">
                  <c:v>PCB96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WD!$P$1:$S$1</c:f>
              <c:numCache>
                <c:formatCode>General</c:formatCode>
                <c:ptCount val="4"/>
                <c:pt idx="0">
                  <c:v>24.616666666581295</c:v>
                </c:pt>
                <c:pt idx="1">
                  <c:v>48.75</c:v>
                </c:pt>
                <c:pt idx="2">
                  <c:v>73.283333333325572</c:v>
                </c:pt>
                <c:pt idx="3">
                  <c:v>97.5</c:v>
                </c:pt>
              </c:numCache>
            </c:numRef>
          </c:xVal>
          <c:yVal>
            <c:numRef>
              <c:f>WD!$P$82:$S$82</c:f>
              <c:numCache>
                <c:formatCode>General</c:formatCode>
                <c:ptCount val="4"/>
                <c:pt idx="0">
                  <c:v>2.4584653154469661E-2</c:v>
                </c:pt>
                <c:pt idx="1">
                  <c:v>8.1518442925574308E-2</c:v>
                </c:pt>
                <c:pt idx="2">
                  <c:v>7.0392075655505953E-2</c:v>
                </c:pt>
                <c:pt idx="3">
                  <c:v>5.3812847328253387E-2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713-5741-BFB6-1C87CE825F6C}"/>
            </c:ext>
          </c:extLst>
        </c:ser>
        <c:ser>
          <c:idx val="3"/>
          <c:order val="3"/>
          <c:tx>
            <c:strRef>
              <c:f>WD!$O$85</c:f>
              <c:strCache>
                <c:ptCount val="1"/>
                <c:pt idx="0">
                  <c:v>PCB102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WD!$P$1:$S$1</c:f>
              <c:numCache>
                <c:formatCode>General</c:formatCode>
                <c:ptCount val="4"/>
                <c:pt idx="0">
                  <c:v>24.616666666581295</c:v>
                </c:pt>
                <c:pt idx="1">
                  <c:v>48.75</c:v>
                </c:pt>
                <c:pt idx="2">
                  <c:v>73.283333333325572</c:v>
                </c:pt>
                <c:pt idx="3">
                  <c:v>97.5</c:v>
                </c:pt>
              </c:numCache>
            </c:numRef>
          </c:xVal>
          <c:yVal>
            <c:numRef>
              <c:f>WD!$P$85:$S$85</c:f>
              <c:numCache>
                <c:formatCode>General</c:formatCode>
                <c:ptCount val="4"/>
                <c:pt idx="0">
                  <c:v>5.0299218024089862E-2</c:v>
                </c:pt>
                <c:pt idx="1">
                  <c:v>0.16078738959829844</c:v>
                </c:pt>
                <c:pt idx="2">
                  <c:v>0.11562334178119775</c:v>
                </c:pt>
                <c:pt idx="3">
                  <c:v>0.11949506606340167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5713-5741-BFB6-1C87CE825F6C}"/>
            </c:ext>
          </c:extLst>
        </c:ser>
        <c:ser>
          <c:idx val="4"/>
          <c:order val="4"/>
          <c:tx>
            <c:strRef>
              <c:f>WD!$O$93</c:f>
              <c:strCache>
                <c:ptCount val="1"/>
                <c:pt idx="0">
                  <c:v>PCB111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WD!$P$1:$S$1</c:f>
              <c:numCache>
                <c:formatCode>General</c:formatCode>
                <c:ptCount val="4"/>
                <c:pt idx="0">
                  <c:v>24.616666666581295</c:v>
                </c:pt>
                <c:pt idx="1">
                  <c:v>48.75</c:v>
                </c:pt>
                <c:pt idx="2">
                  <c:v>73.283333333325572</c:v>
                </c:pt>
                <c:pt idx="3">
                  <c:v>97.5</c:v>
                </c:pt>
              </c:numCache>
            </c:numRef>
          </c:xVal>
          <c:yVal>
            <c:numRef>
              <c:f>WD!$P$93:$S$93</c:f>
              <c:numCache>
                <c:formatCode>General</c:formatCode>
                <c:ptCount val="4"/>
                <c:pt idx="0">
                  <c:v>1.2287024286265819E-2</c:v>
                </c:pt>
                <c:pt idx="1">
                  <c:v>2.3090787435362962E-2</c:v>
                </c:pt>
                <c:pt idx="2">
                  <c:v>2.3641535251202762E-2</c:v>
                </c:pt>
                <c:pt idx="3">
                  <c:v>2.1666059040757545E-2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5713-5741-BFB6-1C87CE825F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0165439"/>
        <c:axId val="732551167"/>
      </c:scatterChart>
      <c:valAx>
        <c:axId val="6901654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551167"/>
        <c:crosses val="autoZero"/>
        <c:crossBetween val="midCat"/>
      </c:valAx>
      <c:valAx>
        <c:axId val="732551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01654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5"/>
          <c:order val="0"/>
          <c:tx>
            <c:strRef>
              <c:f>WD!$O$3</c:f>
              <c:strCache>
                <c:ptCount val="1"/>
                <c:pt idx="0">
                  <c:v>PCB1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WD!$P$1:$T$1</c:f>
              <c:numCache>
                <c:formatCode>General</c:formatCode>
                <c:ptCount val="5"/>
                <c:pt idx="0">
                  <c:v>24.616666666581295</c:v>
                </c:pt>
                <c:pt idx="1">
                  <c:v>48.75</c:v>
                </c:pt>
                <c:pt idx="2">
                  <c:v>73.283333333325572</c:v>
                </c:pt>
                <c:pt idx="3">
                  <c:v>97.5</c:v>
                </c:pt>
                <c:pt idx="4">
                  <c:v>24.633333333302289</c:v>
                </c:pt>
              </c:numCache>
            </c:numRef>
          </c:xVal>
          <c:yVal>
            <c:numRef>
              <c:f>WD!$P$3:$T$3</c:f>
              <c:numCache>
                <c:formatCode>General</c:formatCode>
                <c:ptCount val="5"/>
                <c:pt idx="0">
                  <c:v>4.9762945146135926E-2</c:v>
                </c:pt>
                <c:pt idx="1">
                  <c:v>9.297348779187832E-2</c:v>
                </c:pt>
                <c:pt idx="2">
                  <c:v>8.6207938700273892E-2</c:v>
                </c:pt>
                <c:pt idx="3">
                  <c:v>5.8385486304630044E-2</c:v>
                </c:pt>
                <c:pt idx="4">
                  <c:v>9.2644182929862456E-2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036-B544-BC06-94676862A9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0165439"/>
        <c:axId val="732551167"/>
      </c:scatterChart>
      <c:valAx>
        <c:axId val="6901654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551167"/>
        <c:crosses val="autoZero"/>
        <c:crossBetween val="midCat"/>
      </c:valAx>
      <c:valAx>
        <c:axId val="732551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01654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576907</xdr:colOff>
      <xdr:row>4</xdr:row>
      <xdr:rowOff>43786</xdr:rowOff>
    </xdr:from>
    <xdr:to>
      <xdr:col>30</xdr:col>
      <xdr:colOff>348377</xdr:colOff>
      <xdr:row>14</xdr:row>
      <xdr:rowOff>125850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6E3A7B-8FBB-F04B-9C1C-0B8A1B5C86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266473</xdr:colOff>
      <xdr:row>9</xdr:row>
      <xdr:rowOff>73706</xdr:rowOff>
    </xdr:from>
    <xdr:to>
      <xdr:col>23</xdr:col>
      <xdr:colOff>37943</xdr:colOff>
      <xdr:row>19</xdr:row>
      <xdr:rowOff>155768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5555245-F70A-DD44-96DE-622C996B8C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296334</xdr:colOff>
      <xdr:row>9</xdr:row>
      <xdr:rowOff>190500</xdr:rowOff>
    </xdr:from>
    <xdr:to>
      <xdr:col>9</xdr:col>
      <xdr:colOff>719667</xdr:colOff>
      <xdr:row>23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141ED26-747A-AD5C-36DB-E9D9907E93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743857</xdr:colOff>
      <xdr:row>0</xdr:row>
      <xdr:rowOff>170542</xdr:rowOff>
    </xdr:from>
    <xdr:to>
      <xdr:col>34</xdr:col>
      <xdr:colOff>426357</xdr:colOff>
      <xdr:row>17</xdr:row>
      <xdr:rowOff>163285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BFB51D0-468D-6143-8BA0-114F222EAA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28</xdr:col>
      <xdr:colOff>0</xdr:colOff>
      <xdr:row>20</xdr:row>
      <xdr:rowOff>0</xdr:rowOff>
    </xdr:from>
    <xdr:to>
      <xdr:col>34</xdr:col>
      <xdr:colOff>517071</xdr:colOff>
      <xdr:row>36</xdr:row>
      <xdr:rowOff>192315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E0FF332-98FB-5A44-AAFA-4634C57325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28</xdr:col>
      <xdr:colOff>0</xdr:colOff>
      <xdr:row>40</xdr:row>
      <xdr:rowOff>0</xdr:rowOff>
    </xdr:from>
    <xdr:to>
      <xdr:col>34</xdr:col>
      <xdr:colOff>517071</xdr:colOff>
      <xdr:row>56</xdr:row>
      <xdr:rowOff>192314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2D707AE-F779-4B41-BB37-5E7E4BBC41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28</xdr:col>
      <xdr:colOff>0</xdr:colOff>
      <xdr:row>59</xdr:row>
      <xdr:rowOff>0</xdr:rowOff>
    </xdr:from>
    <xdr:to>
      <xdr:col>34</xdr:col>
      <xdr:colOff>517071</xdr:colOff>
      <xdr:row>75</xdr:row>
      <xdr:rowOff>192314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B838A68-64C8-4940-8AFD-55DF1057B1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28</xdr:col>
      <xdr:colOff>0</xdr:colOff>
      <xdr:row>77</xdr:row>
      <xdr:rowOff>199571</xdr:rowOff>
    </xdr:from>
    <xdr:to>
      <xdr:col>34</xdr:col>
      <xdr:colOff>517071</xdr:colOff>
      <xdr:row>94</xdr:row>
      <xdr:rowOff>192314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A3268E2-79EF-BA41-8F1D-0622E682DB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40</xdr:col>
      <xdr:colOff>444500</xdr:colOff>
      <xdr:row>3</xdr:row>
      <xdr:rowOff>45357</xdr:rowOff>
    </xdr:from>
    <xdr:to>
      <xdr:col>47</xdr:col>
      <xdr:colOff>127000</xdr:colOff>
      <xdr:row>20</xdr:row>
      <xdr:rowOff>38099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6476055-AB04-4A42-BDE5-7E04C25419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iowa-my.sharepoint.com/personal/martie_uiowa_edu/Documents/Work/ISRP/Project3/Wristband/Nervana/Experiments/Copy%20of%20NM_IREH_PUF%20data-V3-04-01-22.xlsx" TargetMode="External"/><Relationship Id="rId1" Type="http://schemas.openxmlformats.org/officeDocument/2006/relationships/externalLinkPath" Target="/personal/martie_uiowa_edu/Documents/Work/ISRP/Project3/Wristband/Nervana/Experiments/Copy%20of%20NM_IREH_PUF%20data-V3-04-01-22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iowa-my.sharepoint.com/personal/martie_uiowa_edu/Documents/Work/ISRP/Project3/Wristband/Nervana/Experiments/PUFSummaryV02.xlsx" TargetMode="External"/><Relationship Id="rId1" Type="http://schemas.openxmlformats.org/officeDocument/2006/relationships/externalLinkPath" Target="/personal/martie_uiowa_edu/Documents/Work/ISRP/Project3/Wristband/Nervana/Experiments/PUFSummaryV02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iowa-my.sharepoint.com/personal/martie_uiowa_edu/Documents/Work/ISRP/Project3/Wristband/UptakeExperiments/Data/IREH%20Run_Batch%201_20220318_V3_NM.xlsx" TargetMode="External"/><Relationship Id="rId1" Type="http://schemas.openxmlformats.org/officeDocument/2006/relationships/externalLinkPath" Target="/personal/martie_uiowa_edu/Documents/Work/ISRP/Project3/Wristband/UptakeExperiments/Data/IREH%20Run_Batch%201_20220318_V3_NM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iowa-my.sharepoint.com/personal/martie_uiowa_edu/Documents/Work/ISRP/Project3/Wristband/UptakeExperiments/Data/IREH%20Run_Batch%202_20220325_V2_NM.xlsx" TargetMode="External"/><Relationship Id="rId1" Type="http://schemas.openxmlformats.org/officeDocument/2006/relationships/externalLinkPath" Target="/personal/martie_uiowa_edu/Documents/Work/ISRP/Project3/Wristband/UptakeExperiments/Data/IREH%20Run_Batch%202_20220325_V2_NM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iowa-my.sharepoint.com/personal/martie_uiowa_edu/Documents/Work/ISRP/Project3/Wristband/UptakeExperiments/Data/LOQNMV03.xlsx" TargetMode="External"/><Relationship Id="rId1" Type="http://schemas.openxmlformats.org/officeDocument/2006/relationships/externalLinkPath" Target="/personal/martie_uiowa_edu/Documents/Work/ISRP/Project3/Wristband/UptakeExperiments/Data/LOQNMV0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 driveId="b!fsqJZKsMF0WoaXcLICy-yH7TbGx7_-JFq7jIydygJygCiyRLZucfRKUNNU31iS3N" itemId="01LTO2CMYP42B2DPCWGVEIKGUCZIKVS3AV">
      <xxl21:absoluteUrl r:id="rId2"/>
    </xxl21:alternateUrls>
    <sheetNames>
      <sheetName val="Sample List_Standard info"/>
      <sheetName val="Sample Info "/>
      <sheetName val="Cal.1"/>
      <sheetName val="Ref."/>
      <sheetName val="BL001_PUF"/>
      <sheetName val="BL002_PUF"/>
      <sheetName val="BL003-PUF"/>
      <sheetName val="PUF001"/>
      <sheetName val="PUF005"/>
      <sheetName val="Summary"/>
      <sheetName val="PUF002"/>
      <sheetName val="PUF00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2">
          <cell r="L2" t="str">
            <v>PUF001</v>
          </cell>
          <cell r="M2" t="str">
            <v>PUF005</v>
          </cell>
        </row>
        <row r="3">
          <cell r="L3">
            <v>1.1857178105756603</v>
          </cell>
          <cell r="M3">
            <v>0.91430785838549544</v>
          </cell>
        </row>
        <row r="4">
          <cell r="L4">
            <v>8.4362064478049559E-2</v>
          </cell>
          <cell r="M4">
            <v>3.4943233397699051E-2</v>
          </cell>
        </row>
        <row r="5">
          <cell r="L5">
            <v>0.32784592507503529</v>
          </cell>
          <cell r="M5">
            <v>0.24644385624068788</v>
          </cell>
        </row>
        <row r="6">
          <cell r="L6">
            <v>3.269557933622036</v>
          </cell>
          <cell r="M6">
            <v>3.4834820535851119</v>
          </cell>
        </row>
        <row r="7">
          <cell r="L7">
            <v>0.33773219421045031</v>
          </cell>
          <cell r="M7">
            <v>0.41158659534586939</v>
          </cell>
        </row>
        <row r="8">
          <cell r="L8">
            <v>1.5302624937995941</v>
          </cell>
          <cell r="M8">
            <v>1.6683371437057271</v>
          </cell>
        </row>
        <row r="9">
          <cell r="L9">
            <v>0.42888642543745492</v>
          </cell>
          <cell r="M9">
            <v>0.46322447302416758</v>
          </cell>
        </row>
        <row r="10">
          <cell r="L10">
            <v>6.8027062026554459</v>
          </cell>
          <cell r="M10">
            <v>7.4834435538262127</v>
          </cell>
        </row>
        <row r="11">
          <cell r="L11">
            <v>0.54312595244394024</v>
          </cell>
          <cell r="M11">
            <v>0.57359888188329533</v>
          </cell>
        </row>
        <row r="12">
          <cell r="L12">
            <v>0.28399771974365934</v>
          </cell>
          <cell r="M12">
            <v>0.2840950146067337</v>
          </cell>
        </row>
        <row r="13">
          <cell r="L13">
            <v>1.4060665124399263</v>
          </cell>
          <cell r="M13">
            <v>1.5260282803724443</v>
          </cell>
        </row>
        <row r="14">
          <cell r="L14">
            <v>0.62842436273586655</v>
          </cell>
          <cell r="M14">
            <v>0.68369038471385923</v>
          </cell>
        </row>
        <row r="15">
          <cell r="L15">
            <v>0.14041431880021377</v>
          </cell>
          <cell r="M15">
            <v>0.15808563522670879</v>
          </cell>
        </row>
        <row r="16">
          <cell r="L16">
            <v>2.2414764632887021</v>
          </cell>
          <cell r="M16">
            <v>2.5763775221197203</v>
          </cell>
        </row>
        <row r="17">
          <cell r="L17">
            <v>4.1801566338040708</v>
          </cell>
          <cell r="M17">
            <v>3.6092628042711503</v>
          </cell>
        </row>
        <row r="18">
          <cell r="L18">
            <v>3.6613546262469159</v>
          </cell>
          <cell r="M18">
            <v>4.0176386443755003</v>
          </cell>
        </row>
        <row r="19">
          <cell r="L19">
            <v>8.3197458668063078</v>
          </cell>
          <cell r="M19">
            <v>8.9770684906738492</v>
          </cell>
        </row>
        <row r="20">
          <cell r="L20">
            <v>0.94210183234541922</v>
          </cell>
          <cell r="M20">
            <v>0.9541593287093203</v>
          </cell>
        </row>
        <row r="21">
          <cell r="L21">
            <v>6.1703266747898917</v>
          </cell>
          <cell r="M21">
            <v>6.9653511009174904</v>
          </cell>
        </row>
        <row r="22">
          <cell r="L22">
            <v>4.7782204108815503</v>
          </cell>
          <cell r="M22">
            <v>6.007358810040957</v>
          </cell>
        </row>
        <row r="23">
          <cell r="L23">
            <v>2.7735021903883612</v>
          </cell>
          <cell r="M23">
            <v>3.1052058706857881</v>
          </cell>
        </row>
        <row r="24">
          <cell r="L24">
            <v>5.1947335570569929E-2</v>
          </cell>
          <cell r="M24">
            <v>4.7483943426475436E-3</v>
          </cell>
        </row>
        <row r="25">
          <cell r="L25">
            <v>0.24155468050949341</v>
          </cell>
          <cell r="M25">
            <v>0.51060933837580214</v>
          </cell>
        </row>
        <row r="26">
          <cell r="L26">
            <v>0.66339339837205002</v>
          </cell>
          <cell r="M26">
            <v>0.85557812565514335</v>
          </cell>
        </row>
        <row r="27">
          <cell r="L27">
            <v>1.243900469084563</v>
          </cell>
          <cell r="M27">
            <v>1.4966098142719677</v>
          </cell>
        </row>
        <row r="28">
          <cell r="L28">
            <v>0.69069035157605407</v>
          </cell>
          <cell r="M28">
            <v>0.65429758437846575</v>
          </cell>
        </row>
        <row r="29">
          <cell r="L29">
            <v>7.9280297766503089</v>
          </cell>
          <cell r="M29">
            <v>8.8559295914856762</v>
          </cell>
        </row>
        <row r="30">
          <cell r="L30">
            <v>2.2081025737486057</v>
          </cell>
          <cell r="M30">
            <v>2.2659310147866565</v>
          </cell>
        </row>
        <row r="31">
          <cell r="L31">
            <v>4.4912547548175599E-2</v>
          </cell>
          <cell r="M31">
            <v>4.7700367324143697E-3</v>
          </cell>
        </row>
        <row r="32">
          <cell r="L32">
            <v>0.25864564665564477</v>
          </cell>
          <cell r="M32">
            <v>0.16456727839086063</v>
          </cell>
        </row>
        <row r="33">
          <cell r="L33">
            <v>0.44112341806741051</v>
          </cell>
          <cell r="M33">
            <v>0.40153266362064222</v>
          </cell>
        </row>
        <row r="34">
          <cell r="L34">
            <v>1.4506109430228122</v>
          </cell>
          <cell r="M34">
            <v>1.2017070881835388</v>
          </cell>
        </row>
        <row r="35">
          <cell r="L35">
            <v>0.24676697972810099</v>
          </cell>
          <cell r="M35">
            <v>0.15038876194832121</v>
          </cell>
        </row>
        <row r="36">
          <cell r="L36">
            <v>0.17233711723951631</v>
          </cell>
          <cell r="M36">
            <v>0.15211313538977919</v>
          </cell>
        </row>
        <row r="37">
          <cell r="L37">
            <v>5.1846753416034774</v>
          </cell>
          <cell r="M37">
            <v>5.6307714211941491</v>
          </cell>
        </row>
        <row r="38">
          <cell r="L38">
            <v>0.90998331996602111</v>
          </cell>
          <cell r="M38">
            <v>1.6218794799642649E-2</v>
          </cell>
        </row>
        <row r="39">
          <cell r="L39">
            <v>3.7201830147454467</v>
          </cell>
          <cell r="M39">
            <v>3.9783179166164682</v>
          </cell>
        </row>
        <row r="40">
          <cell r="L40">
            <v>1.1526289946205397</v>
          </cell>
          <cell r="M40">
            <v>1.7900985455166104E-2</v>
          </cell>
        </row>
        <row r="41">
          <cell r="L41">
            <v>40.700470363554395</v>
          </cell>
          <cell r="M41">
            <v>40.186616048783357</v>
          </cell>
        </row>
        <row r="42">
          <cell r="L42">
            <v>2.3102359368380574</v>
          </cell>
          <cell r="M42">
            <v>2.2942464501147115</v>
          </cell>
        </row>
        <row r="43">
          <cell r="L43">
            <v>1.134851943366699</v>
          </cell>
          <cell r="M43">
            <v>1.5502191054706767E-2</v>
          </cell>
        </row>
        <row r="44">
          <cell r="L44">
            <v>3.1309324849082469</v>
          </cell>
          <cell r="M44">
            <v>3.0821221537669148</v>
          </cell>
        </row>
        <row r="45">
          <cell r="L45">
            <v>25.161458006051177</v>
          </cell>
          <cell r="M45">
            <v>25.581490491642182</v>
          </cell>
        </row>
        <row r="46">
          <cell r="L46">
            <v>4.3046237542010024</v>
          </cell>
          <cell r="M46">
            <v>3.9462164052850301</v>
          </cell>
        </row>
        <row r="47">
          <cell r="L47">
            <v>121.1861550124152</v>
          </cell>
          <cell r="M47">
            <v>121.25768312729123</v>
          </cell>
        </row>
        <row r="48">
          <cell r="L48">
            <v>6.1464778553904531E-2</v>
          </cell>
          <cell r="M48">
            <v>9.8594792674620655E-3</v>
          </cell>
        </row>
        <row r="49">
          <cell r="L49">
            <v>1.3042041391543622</v>
          </cell>
          <cell r="M49">
            <v>1.5937711771124345</v>
          </cell>
        </row>
        <row r="50">
          <cell r="L50">
            <v>4.4225334766312141</v>
          </cell>
          <cell r="M50">
            <v>3.9711200592429341</v>
          </cell>
        </row>
        <row r="51">
          <cell r="L51">
            <v>0.77871777317168422</v>
          </cell>
          <cell r="M51">
            <v>9.3020341638906778E-3</v>
          </cell>
        </row>
        <row r="52">
          <cell r="L52">
            <v>0.13777534464064214</v>
          </cell>
          <cell r="M52">
            <v>9.1539913623978654E-3</v>
          </cell>
        </row>
        <row r="53">
          <cell r="L53">
            <v>1.2933338019769216</v>
          </cell>
          <cell r="M53">
            <v>1.3112730472353167</v>
          </cell>
        </row>
        <row r="54">
          <cell r="L54">
            <v>3.1465482196300991</v>
          </cell>
          <cell r="M54">
            <v>2.3368909416279307</v>
          </cell>
        </row>
        <row r="55">
          <cell r="L55">
            <v>41.285431804288869</v>
          </cell>
          <cell r="M55">
            <v>46.101391753258618</v>
          </cell>
        </row>
        <row r="56">
          <cell r="L56">
            <v>0.52183050688661436</v>
          </cell>
          <cell r="M56">
            <v>8.9456903609071298E-3</v>
          </cell>
        </row>
        <row r="57">
          <cell r="L57">
            <v>11.688965156349431</v>
          </cell>
          <cell r="M57">
            <v>11.972748208151511</v>
          </cell>
        </row>
        <row r="58">
          <cell r="L58">
            <v>9.0916499532604753</v>
          </cell>
          <cell r="M58">
            <v>10.283643202542734</v>
          </cell>
        </row>
        <row r="59">
          <cell r="L59">
            <v>0.10384566705183634</v>
          </cell>
          <cell r="M59">
            <v>8.969551440446184E-3</v>
          </cell>
        </row>
        <row r="60">
          <cell r="L60">
            <v>0.24031655287155027</v>
          </cell>
          <cell r="M60">
            <v>8.8763782180753675E-3</v>
          </cell>
        </row>
        <row r="61">
          <cell r="L61">
            <v>0.24334095533676536</v>
          </cell>
          <cell r="M61">
            <v>9.0177517838949377E-3</v>
          </cell>
        </row>
        <row r="62">
          <cell r="L62">
            <v>1.1410584401906385</v>
          </cell>
          <cell r="M62">
            <v>1.2298280612597206</v>
          </cell>
        </row>
        <row r="63">
          <cell r="L63">
            <v>3.5628699924608979E-2</v>
          </cell>
          <cell r="M63">
            <v>1.0001512473833523E-2</v>
          </cell>
        </row>
        <row r="64">
          <cell r="L64">
            <v>5.9253118898710246E-2</v>
          </cell>
          <cell r="M64">
            <v>9.2406903085463336E-3</v>
          </cell>
        </row>
        <row r="65">
          <cell r="L65">
            <v>2.9743670251973497E-2</v>
          </cell>
          <cell r="M65">
            <v>8.3494960431388498E-3</v>
          </cell>
        </row>
        <row r="66">
          <cell r="L66">
            <v>4.1313419629561933E-3</v>
          </cell>
          <cell r="M66">
            <v>9.2778391046794226E-3</v>
          </cell>
        </row>
        <row r="67">
          <cell r="L67">
            <v>3.3666898260753031E-2</v>
          </cell>
          <cell r="M67">
            <v>9.4508052110436665E-3</v>
          </cell>
        </row>
        <row r="68">
          <cell r="L68">
            <v>4.0710919968809058</v>
          </cell>
          <cell r="M68">
            <v>4.0613515817530619</v>
          </cell>
        </row>
        <row r="69">
          <cell r="L69">
            <v>9.4606753174396729</v>
          </cell>
          <cell r="M69">
            <v>13.479509174367026</v>
          </cell>
        </row>
        <row r="70">
          <cell r="L70">
            <v>28.241575232592663</v>
          </cell>
          <cell r="M70">
            <v>21.292693441294347</v>
          </cell>
        </row>
        <row r="71">
          <cell r="L71">
            <v>4.6286660794794887</v>
          </cell>
          <cell r="M71">
            <v>7.5734277579352112</v>
          </cell>
        </row>
        <row r="72">
          <cell r="L72">
            <v>10.481378223316408</v>
          </cell>
          <cell r="M72">
            <v>14.057327309400513</v>
          </cell>
        </row>
        <row r="73">
          <cell r="L73">
            <v>18.9184981844272</v>
          </cell>
          <cell r="M73">
            <v>17.558861096232405</v>
          </cell>
        </row>
        <row r="74">
          <cell r="L74">
            <v>6.2710551934552052</v>
          </cell>
          <cell r="M74">
            <v>4.1676136130094079</v>
          </cell>
        </row>
        <row r="75">
          <cell r="L75">
            <v>1.6193473841458637</v>
          </cell>
          <cell r="M75">
            <v>1.4673480044422043E-2</v>
          </cell>
        </row>
        <row r="76">
          <cell r="L76">
            <v>65.135826244173472</v>
          </cell>
          <cell r="M76">
            <v>66.211135997931194</v>
          </cell>
        </row>
        <row r="77">
          <cell r="L77">
            <v>8.9392599846207759</v>
          </cell>
          <cell r="M77">
            <v>7.1380246404547361</v>
          </cell>
        </row>
        <row r="78">
          <cell r="L78">
            <v>13.776853793526696</v>
          </cell>
          <cell r="M78">
            <v>12.447768818464695</v>
          </cell>
        </row>
        <row r="79">
          <cell r="L79">
            <v>1.101830102469102</v>
          </cell>
          <cell r="M79">
            <v>1.4812302396624555</v>
          </cell>
        </row>
        <row r="80">
          <cell r="L80">
            <v>0.47948384969332991</v>
          </cell>
          <cell r="M80">
            <v>1.539814165653893E-2</v>
          </cell>
        </row>
        <row r="81">
          <cell r="L81">
            <v>97.505396848645546</v>
          </cell>
          <cell r="M81">
            <v>78.253206408256176</v>
          </cell>
        </row>
        <row r="82">
          <cell r="L82">
            <v>1.0242675305007143</v>
          </cell>
          <cell r="M82">
            <v>1.0196148420008903E-2</v>
          </cell>
        </row>
        <row r="83">
          <cell r="L83">
            <v>0.33985799744307998</v>
          </cell>
          <cell r="M83">
            <v>2.0642069792713953E-2</v>
          </cell>
        </row>
        <row r="84">
          <cell r="L84">
            <v>15.161973159395547</v>
          </cell>
          <cell r="M84">
            <v>12.954021011124153</v>
          </cell>
        </row>
        <row r="85">
          <cell r="L85">
            <v>3.029417163757365</v>
          </cell>
          <cell r="M85">
            <v>1.7088244015070457</v>
          </cell>
        </row>
        <row r="86">
          <cell r="L86">
            <v>0.63745034465325812</v>
          </cell>
          <cell r="M86">
            <v>1.2601299626963727E-2</v>
          </cell>
        </row>
        <row r="87">
          <cell r="L87">
            <v>2.6763670612205994E-2</v>
          </cell>
          <cell r="M87">
            <v>1.0196657453768524E-2</v>
          </cell>
        </row>
        <row r="88">
          <cell r="L88">
            <v>3.8400001985041872</v>
          </cell>
          <cell r="M88">
            <v>3.3854578967992697</v>
          </cell>
        </row>
        <row r="89">
          <cell r="L89">
            <v>0.32599292815461178</v>
          </cell>
          <cell r="M89">
            <v>8.8426927240993144E-3</v>
          </cell>
        </row>
        <row r="90">
          <cell r="L90">
            <v>0.91735382796533871</v>
          </cell>
          <cell r="M90">
            <v>0.97871612346982761</v>
          </cell>
        </row>
        <row r="91">
          <cell r="L91">
            <v>0.78660469704010116</v>
          </cell>
          <cell r="M91">
            <v>0.81247091390933324</v>
          </cell>
        </row>
        <row r="92">
          <cell r="L92">
            <v>38.435649047652916</v>
          </cell>
          <cell r="M92">
            <v>36.825711438168099</v>
          </cell>
        </row>
        <row r="93">
          <cell r="L93">
            <v>1.2220791030873543E-2</v>
          </cell>
          <cell r="M93">
            <v>9.311967835912113E-3</v>
          </cell>
        </row>
        <row r="94">
          <cell r="L94">
            <v>0.25637795108738087</v>
          </cell>
          <cell r="M94">
            <v>0.6170074599246208</v>
          </cell>
        </row>
        <row r="95">
          <cell r="L95">
            <v>1.487753105856638</v>
          </cell>
          <cell r="M95">
            <v>0.453988978626788</v>
          </cell>
        </row>
        <row r="96">
          <cell r="L96">
            <v>1.5582423308978064</v>
          </cell>
          <cell r="M96">
            <v>2.0780032191809705</v>
          </cell>
        </row>
        <row r="97">
          <cell r="L97">
            <v>1.6525261654084826</v>
          </cell>
          <cell r="M97">
            <v>2.2806155084527209</v>
          </cell>
        </row>
        <row r="98">
          <cell r="L98">
            <v>11.819328567952592</v>
          </cell>
          <cell r="M98">
            <v>13.512959640088697</v>
          </cell>
        </row>
        <row r="99">
          <cell r="L99">
            <v>0.1697876017643403</v>
          </cell>
          <cell r="M99">
            <v>8.3712803611347177E-3</v>
          </cell>
        </row>
        <row r="100">
          <cell r="L100">
            <v>0.1291568281933046</v>
          </cell>
          <cell r="M100">
            <v>8.8734473118069739E-3</v>
          </cell>
        </row>
        <row r="101">
          <cell r="L101">
            <v>1.4214717849395966</v>
          </cell>
          <cell r="M101">
            <v>8.0611804708749877E-3</v>
          </cell>
        </row>
        <row r="102">
          <cell r="L102">
            <v>0.39625541227409267</v>
          </cell>
          <cell r="M102">
            <v>1.0477333773142887E-2</v>
          </cell>
        </row>
        <row r="103">
          <cell r="L103">
            <v>0.21679289428278686</v>
          </cell>
          <cell r="M103">
            <v>1.0383453663361174E-2</v>
          </cell>
        </row>
        <row r="104">
          <cell r="L104">
            <v>6.7373444517064257E-2</v>
          </cell>
          <cell r="M104">
            <v>7.6311829639210162E-3</v>
          </cell>
        </row>
        <row r="105">
          <cell r="L105">
            <v>0.94499889329335685</v>
          </cell>
          <cell r="M105">
            <v>1.180308090863345</v>
          </cell>
        </row>
        <row r="106">
          <cell r="L106">
            <v>7.7504108081241805</v>
          </cell>
          <cell r="M106">
            <v>9.9007861739397853</v>
          </cell>
        </row>
        <row r="107">
          <cell r="L107">
            <v>0.57090770184103246</v>
          </cell>
          <cell r="M107">
            <v>0.77920162520422387</v>
          </cell>
        </row>
        <row r="108">
          <cell r="L108">
            <v>0.49900166124269191</v>
          </cell>
          <cell r="M108">
            <v>0.69825737768022067</v>
          </cell>
        </row>
        <row r="109">
          <cell r="L109">
            <v>5.2625267786563112</v>
          </cell>
          <cell r="M109">
            <v>7.7538722444801884</v>
          </cell>
        </row>
        <row r="110">
          <cell r="L110">
            <v>0.22126431355184251</v>
          </cell>
          <cell r="M110">
            <v>0.3426602104441725</v>
          </cell>
        </row>
        <row r="111">
          <cell r="L111">
            <v>1.5328661664466012</v>
          </cell>
          <cell r="M111">
            <v>2.2048446868899063</v>
          </cell>
        </row>
        <row r="112">
          <cell r="L112">
            <v>7.244017100340864</v>
          </cell>
          <cell r="M112">
            <v>10.416217312361814</v>
          </cell>
        </row>
        <row r="113">
          <cell r="L113">
            <v>5.807451923895103</v>
          </cell>
          <cell r="M113">
            <v>8.0893372258079381</v>
          </cell>
        </row>
        <row r="114">
          <cell r="L114">
            <v>0.59811935857868215</v>
          </cell>
          <cell r="M114">
            <v>0.92338632806306942</v>
          </cell>
        </row>
        <row r="115">
          <cell r="L115">
            <v>0.57411142099517576</v>
          </cell>
          <cell r="M115">
            <v>0.82848779498545388</v>
          </cell>
        </row>
        <row r="116">
          <cell r="L116">
            <v>1.5671980013189852</v>
          </cell>
          <cell r="M116">
            <v>1.7319559107275129</v>
          </cell>
        </row>
        <row r="117">
          <cell r="L117">
            <v>3.4417864025098131E-2</v>
          </cell>
          <cell r="M117">
            <v>5.2834089258830376E-3</v>
          </cell>
        </row>
        <row r="118">
          <cell r="L118">
            <v>0.13485092719217021</v>
          </cell>
          <cell r="M118">
            <v>5.3561155113923701E-3</v>
          </cell>
        </row>
        <row r="119">
          <cell r="L119">
            <v>1.1812635343517628</v>
          </cell>
          <cell r="M119">
            <v>1.6801563649769984</v>
          </cell>
        </row>
        <row r="120">
          <cell r="L120">
            <v>6.2208648380162573E-2</v>
          </cell>
          <cell r="M120">
            <v>3.3811661319597978E-3</v>
          </cell>
        </row>
        <row r="121">
          <cell r="L121">
            <v>1.2308664987608293</v>
          </cell>
          <cell r="M121">
            <v>1.7800343266223311</v>
          </cell>
        </row>
        <row r="122">
          <cell r="L122">
            <v>14.637113352252678</v>
          </cell>
          <cell r="M122">
            <v>21.657760135573792</v>
          </cell>
        </row>
        <row r="123">
          <cell r="L123">
            <v>4.5291347362429818E-2</v>
          </cell>
          <cell r="M123">
            <v>4.9950523794153401E-3</v>
          </cell>
        </row>
        <row r="124">
          <cell r="L124">
            <v>8.0389295955905896E-2</v>
          </cell>
          <cell r="M124">
            <v>3.4721981989465963E-3</v>
          </cell>
        </row>
        <row r="125">
          <cell r="L125">
            <v>9.4201962486054197E-2</v>
          </cell>
          <cell r="M125">
            <v>3.4188310823408652E-3</v>
          </cell>
        </row>
        <row r="126">
          <cell r="L126">
            <v>6.7488092450332298</v>
          </cell>
          <cell r="M126">
            <v>8.6649351964170762</v>
          </cell>
        </row>
        <row r="127">
          <cell r="L127">
            <v>0.25798124868868966</v>
          </cell>
          <cell r="M127">
            <v>0.32556576396217302</v>
          </cell>
        </row>
        <row r="128">
          <cell r="L128">
            <v>1.7870063166004587E-2</v>
          </cell>
          <cell r="M128">
            <v>3.3832716378864509E-3</v>
          </cell>
        </row>
        <row r="129">
          <cell r="L129">
            <v>0.33242010613894563</v>
          </cell>
          <cell r="M129">
            <v>0.4195525676894849</v>
          </cell>
        </row>
        <row r="130">
          <cell r="L130">
            <v>0.80060346026949425</v>
          </cell>
          <cell r="M130">
            <v>0.94137763161550925</v>
          </cell>
        </row>
        <row r="131">
          <cell r="L131">
            <v>3.8093172743928531E-2</v>
          </cell>
          <cell r="M131">
            <v>3.4896951654268507E-3</v>
          </cell>
        </row>
        <row r="132">
          <cell r="L132">
            <v>0.10043596288354692</v>
          </cell>
          <cell r="M132">
            <v>3.3165980095513654E-3</v>
          </cell>
        </row>
        <row r="133">
          <cell r="L133">
            <v>4.504175949321889E-2</v>
          </cell>
          <cell r="M133">
            <v>2.9921355748701501E-3</v>
          </cell>
        </row>
        <row r="134">
          <cell r="L134">
            <v>2.9048674689852044E-2</v>
          </cell>
          <cell r="M134">
            <v>3.5481780531006397E-3</v>
          </cell>
        </row>
        <row r="135">
          <cell r="L135">
            <v>0.45451695404317033</v>
          </cell>
          <cell r="M135">
            <v>0.46537330255401183</v>
          </cell>
        </row>
        <row r="136">
          <cell r="L136">
            <v>2.9696752115651273E-2</v>
          </cell>
          <cell r="M136">
            <v>2.9591442295915892E-3</v>
          </cell>
        </row>
        <row r="137">
          <cell r="L137">
            <v>0.17359096682353847</v>
          </cell>
          <cell r="M137">
            <v>0.21991869551930884</v>
          </cell>
        </row>
        <row r="138">
          <cell r="L138">
            <v>3.320898232909681E-2</v>
          </cell>
          <cell r="M138">
            <v>3.1969481345927508E-3</v>
          </cell>
        </row>
        <row r="139">
          <cell r="L139">
            <v>0.1833397289341189</v>
          </cell>
          <cell r="M139">
            <v>0.2117547163345356</v>
          </cell>
        </row>
        <row r="140">
          <cell r="L140">
            <v>0.17947981325640097</v>
          </cell>
          <cell r="M140">
            <v>0.2046529541584225</v>
          </cell>
        </row>
        <row r="141">
          <cell r="L141">
            <v>8.0882917917306715E-2</v>
          </cell>
          <cell r="M141">
            <v>8.3749647379861111E-2</v>
          </cell>
        </row>
        <row r="142">
          <cell r="L142">
            <v>0.30426626940848783</v>
          </cell>
          <cell r="M142">
            <v>0.27422155258112074</v>
          </cell>
        </row>
        <row r="143">
          <cell r="L143">
            <v>4.8050885046737053E-2</v>
          </cell>
          <cell r="M143">
            <v>7.1747142233437589E-2</v>
          </cell>
        </row>
        <row r="144">
          <cell r="L144">
            <v>0.166402951601404</v>
          </cell>
          <cell r="M144">
            <v>0.19386239336429253</v>
          </cell>
        </row>
        <row r="145">
          <cell r="L145">
            <v>0.23354458482699028</v>
          </cell>
          <cell r="M145">
            <v>0.30406780377163922</v>
          </cell>
        </row>
        <row r="146">
          <cell r="L146">
            <v>0.14523557330316297</v>
          </cell>
          <cell r="M146">
            <v>0.1546175307209097</v>
          </cell>
        </row>
        <row r="147">
          <cell r="L147">
            <v>0.41407714726978501</v>
          </cell>
          <cell r="M147">
            <v>0.56473428738935472</v>
          </cell>
        </row>
        <row r="148">
          <cell r="L148">
            <v>0.3404110967321694</v>
          </cell>
          <cell r="M148">
            <v>0.43368251074691583</v>
          </cell>
        </row>
        <row r="149">
          <cell r="L149">
            <v>6.9270890549561551E-2</v>
          </cell>
          <cell r="M149">
            <v>9.7272721140820223E-2</v>
          </cell>
        </row>
        <row r="150">
          <cell r="L150">
            <v>8.7987366380928536E-2</v>
          </cell>
          <cell r="M150">
            <v>0.12603207580044556</v>
          </cell>
        </row>
        <row r="151">
          <cell r="L151">
            <v>0.2926071411402682</v>
          </cell>
          <cell r="M151">
            <v>0.37358706737263891</v>
          </cell>
        </row>
        <row r="152">
          <cell r="L152">
            <v>8.2800382091887864E-2</v>
          </cell>
          <cell r="M152">
            <v>0.14695966925766971</v>
          </cell>
        </row>
        <row r="153">
          <cell r="L153">
            <v>0.10108511557600897</v>
          </cell>
          <cell r="M153">
            <v>0.1798022645559906</v>
          </cell>
        </row>
        <row r="154">
          <cell r="L154">
            <v>3.906288515216759E-2</v>
          </cell>
          <cell r="M154">
            <v>2.8076788681573765E-2</v>
          </cell>
        </row>
        <row r="155">
          <cell r="L155">
            <v>0.46798810513599703</v>
          </cell>
          <cell r="M155">
            <v>0.58616387573898088</v>
          </cell>
        </row>
        <row r="156">
          <cell r="L156">
            <v>6.6407365291490494E-2</v>
          </cell>
          <cell r="M156">
            <v>9.392472048901794E-2</v>
          </cell>
        </row>
        <row r="157">
          <cell r="L157">
            <v>9.4253732143719918E-2</v>
          </cell>
          <cell r="M157">
            <v>7.747334701481004E-2</v>
          </cell>
        </row>
        <row r="158">
          <cell r="L158">
            <v>8.0365455068213354E-2</v>
          </cell>
          <cell r="M158">
            <v>8.7512867166302841E-2</v>
          </cell>
        </row>
        <row r="159">
          <cell r="L159">
            <v>4.864187751506021E-2</v>
          </cell>
          <cell r="M159">
            <v>5.2157265058713667E-2</v>
          </cell>
        </row>
        <row r="160">
          <cell r="L160">
            <v>3.1058587346248778E-2</v>
          </cell>
          <cell r="M160">
            <v>3.2793302639085906E-2</v>
          </cell>
        </row>
        <row r="161">
          <cell r="L161">
            <v>4.3502668403693517E-2</v>
          </cell>
          <cell r="M161">
            <v>6.6146253362949797E-2</v>
          </cell>
        </row>
        <row r="162">
          <cell r="L162">
            <v>5.6599696503871269E-2</v>
          </cell>
          <cell r="M162">
            <v>3.5815666160651724E-2</v>
          </cell>
        </row>
        <row r="163">
          <cell r="L163">
            <v>3.5549735952018713E-2</v>
          </cell>
          <cell r="M163">
            <v>4.5044781687241409E-2</v>
          </cell>
        </row>
        <row r="164">
          <cell r="L164">
            <v>3.1333139380212455E-2</v>
          </cell>
          <cell r="M164">
            <v>3.7369539272691148E-2</v>
          </cell>
        </row>
        <row r="165">
          <cell r="L165">
            <v>7.6413735632220203E-2</v>
          </cell>
          <cell r="M165">
            <v>8.4461914601660359E-2</v>
          </cell>
        </row>
        <row r="166">
          <cell r="L166">
            <v>2.7546613050546297E-2</v>
          </cell>
          <cell r="M166">
            <v>3.2503279260791766E-2</v>
          </cell>
        </row>
        <row r="167">
          <cell r="L167">
            <v>3.7927581232723308E-2</v>
          </cell>
          <cell r="M167">
            <v>2.9648313931675666E-2</v>
          </cell>
        </row>
        <row r="168">
          <cell r="L168">
            <v>5.4544030964221835E-2</v>
          </cell>
          <cell r="M168">
            <v>6.4185535799088755E-2</v>
          </cell>
        </row>
        <row r="169">
          <cell r="L169">
            <v>5.3906547430106665E-2</v>
          </cell>
          <cell r="M169">
            <v>5.5655557968395504E-2</v>
          </cell>
        </row>
        <row r="170">
          <cell r="L170">
            <v>5.1646935307181223E-2</v>
          </cell>
          <cell r="M170">
            <v>5.45772823711465E-2</v>
          </cell>
        </row>
        <row r="171">
          <cell r="L171">
            <v>8.0377510485199075E-2</v>
          </cell>
          <cell r="M171">
            <v>0.11261278907195713</v>
          </cell>
        </row>
        <row r="172">
          <cell r="L172">
            <v>4.7576689721376506E-2</v>
          </cell>
          <cell r="M172">
            <v>5.8033010236583846E-2</v>
          </cell>
        </row>
        <row r="173">
          <cell r="L173">
            <v>4.7120673671734635E-2</v>
          </cell>
          <cell r="M173">
            <v>3.1290916089843746E-2</v>
          </cell>
        </row>
        <row r="174">
          <cell r="L174">
            <v>8.8107745558960143E-2</v>
          </cell>
          <cell r="M174">
            <v>7.5851318059819275E-2</v>
          </cell>
        </row>
      </sheetData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 driveId="b!fsqJZKsMF0WoaXcLICy-yH7TbGx7_-JFq7jIydygJygCiyRLZucfRKUNNU31iS3N" itemId="01LTO2CMYPMGWZ6UHVLZALHTCWBVV4K3CM">
      <xxl21:absoluteUrl r:id="rId2"/>
    </xxl21:alternateUrls>
    <sheetNames>
      <sheetName val="blank"/>
      <sheetName val="Sheet2"/>
    </sheetNames>
    <sheetDataSet>
      <sheetData sheetId="0">
        <row r="1">
          <cell r="T1" t="str">
            <v>95 CI%</v>
          </cell>
        </row>
        <row r="2">
          <cell r="T2">
            <v>9.7264472764987259E-2</v>
          </cell>
        </row>
        <row r="3">
          <cell r="T3">
            <v>4.1996093701541393E-2</v>
          </cell>
        </row>
        <row r="4">
          <cell r="T4">
            <v>2.829757565453794E-2</v>
          </cell>
        </row>
        <row r="5">
          <cell r="T5">
            <v>7.6805068960676071E-2</v>
          </cell>
        </row>
        <row r="6">
          <cell r="T6">
            <v>6.2998760192692779E-2</v>
          </cell>
        </row>
        <row r="7">
          <cell r="T7">
            <v>6.9605161178682054E-2</v>
          </cell>
        </row>
        <row r="8">
          <cell r="T8">
            <v>8.4184838970777248E-2</v>
          </cell>
        </row>
        <row r="9">
          <cell r="T9">
            <v>9.6949632849087752E-2</v>
          </cell>
        </row>
        <row r="10">
          <cell r="T10">
            <v>5.7099377396400558E-2</v>
          </cell>
        </row>
        <row r="11">
          <cell r="T11">
            <v>6.6227664790506555E-2</v>
          </cell>
        </row>
        <row r="12">
          <cell r="T12">
            <v>5.8235500230422219E-2</v>
          </cell>
        </row>
        <row r="13">
          <cell r="T13">
            <v>7.6382286533611149E-2</v>
          </cell>
        </row>
        <row r="14">
          <cell r="T14">
            <v>8.2468183119251373E-2</v>
          </cell>
        </row>
        <row r="15">
          <cell r="T15">
            <v>0.19627230365345674</v>
          </cell>
        </row>
        <row r="16">
          <cell r="T16">
            <v>6.0477413207799563E-2</v>
          </cell>
        </row>
        <row r="17">
          <cell r="T17">
            <v>5.8629383366967276E-2</v>
          </cell>
        </row>
        <row r="18">
          <cell r="T18">
            <v>0.1072845489705989</v>
          </cell>
        </row>
        <row r="19">
          <cell r="T19">
            <v>7.2609670477852703E-2</v>
          </cell>
        </row>
        <row r="20">
          <cell r="T20">
            <v>9.8022717472513593E-2</v>
          </cell>
        </row>
        <row r="21">
          <cell r="T21">
            <v>9.7386194585296737E-2</v>
          </cell>
        </row>
        <row r="22">
          <cell r="T22">
            <v>6.4609663076377444E-2</v>
          </cell>
        </row>
        <row r="23">
          <cell r="T23">
            <v>5.0466509137961524E-2</v>
          </cell>
        </row>
        <row r="24">
          <cell r="T24">
            <v>4.9733037528752036E-2</v>
          </cell>
        </row>
        <row r="25">
          <cell r="T25">
            <v>4.4442322336625893E-2</v>
          </cell>
        </row>
        <row r="26">
          <cell r="T26">
            <v>7.7573916688413708E-2</v>
          </cell>
        </row>
        <row r="27">
          <cell r="T27">
            <v>3.9832600487422008E-2</v>
          </cell>
        </row>
        <row r="28">
          <cell r="T28">
            <v>6.4005459793535335E-2</v>
          </cell>
        </row>
        <row r="29">
          <cell r="T29">
            <v>5.5447597757365082E-2</v>
          </cell>
        </row>
        <row r="30">
          <cell r="T30">
            <v>4.1721547635430262E-2</v>
          </cell>
        </row>
        <row r="31">
          <cell r="T31">
            <v>3.925059282844133E-2</v>
          </cell>
        </row>
        <row r="32">
          <cell r="T32">
            <v>4.4889952250350286E-2</v>
          </cell>
        </row>
        <row r="33">
          <cell r="T33">
            <v>6.0431780864804094E-2</v>
          </cell>
        </row>
        <row r="34">
          <cell r="T34">
            <v>3.8188597060443183E-2</v>
          </cell>
        </row>
        <row r="35">
          <cell r="T35">
            <v>3.9184194658954639E-2</v>
          </cell>
        </row>
        <row r="36">
          <cell r="T36">
            <v>0.14401872317263073</v>
          </cell>
        </row>
        <row r="37">
          <cell r="T37">
            <v>8.9259696441547409E-2</v>
          </cell>
        </row>
        <row r="38">
          <cell r="T38">
            <v>0.10926596424899608</v>
          </cell>
        </row>
        <row r="39">
          <cell r="T39">
            <v>6.3995246129841338E-2</v>
          </cell>
        </row>
        <row r="40">
          <cell r="T40">
            <v>0.20776483616672961</v>
          </cell>
        </row>
        <row r="41">
          <cell r="T41">
            <v>0.129646916098417</v>
          </cell>
        </row>
        <row r="42">
          <cell r="T42">
            <v>9.4925899378160566E-2</v>
          </cell>
        </row>
        <row r="43">
          <cell r="T43">
            <v>7.6237225539297723E-2</v>
          </cell>
        </row>
        <row r="44">
          <cell r="T44">
            <v>0.17829351361155801</v>
          </cell>
        </row>
        <row r="45">
          <cell r="T45">
            <v>0.12443282762190555</v>
          </cell>
        </row>
        <row r="46">
          <cell r="T46">
            <v>0.21545761730568802</v>
          </cell>
        </row>
        <row r="47">
          <cell r="T47">
            <v>9.0026156073901298E-2</v>
          </cell>
        </row>
        <row r="48">
          <cell r="T48">
            <v>7.938564488462696E-2</v>
          </cell>
        </row>
        <row r="49">
          <cell r="T49">
            <v>0.10665134698355284</v>
          </cell>
        </row>
        <row r="50">
          <cell r="T50">
            <v>7.2128568172948798E-2</v>
          </cell>
        </row>
        <row r="51">
          <cell r="T51">
            <v>4.5151527249033513E-2</v>
          </cell>
        </row>
        <row r="52">
          <cell r="T52">
            <v>0.16909396035784965</v>
          </cell>
        </row>
        <row r="53">
          <cell r="T53">
            <v>9.2154075517036735E-2</v>
          </cell>
        </row>
        <row r="54">
          <cell r="T54">
            <v>0.13050461055856599</v>
          </cell>
        </row>
        <row r="55">
          <cell r="T55">
            <v>6.0401264411820914E-2</v>
          </cell>
        </row>
        <row r="56">
          <cell r="T56">
            <v>8.672743495052071E-2</v>
          </cell>
        </row>
        <row r="57">
          <cell r="T57">
            <v>0.26100425980335901</v>
          </cell>
        </row>
        <row r="58">
          <cell r="T58">
            <v>8.2782321525078029E-2</v>
          </cell>
        </row>
        <row r="59">
          <cell r="T59">
            <v>7.9287681086975467E-2</v>
          </cell>
        </row>
        <row r="60">
          <cell r="T60">
            <v>7.16746400802203E-2</v>
          </cell>
        </row>
        <row r="61">
          <cell r="T61">
            <v>5.3620158322174274E-2</v>
          </cell>
        </row>
        <row r="62">
          <cell r="T62">
            <v>8.3122074939720181E-2</v>
          </cell>
        </row>
        <row r="63">
          <cell r="T63">
            <v>0.10875298693472429</v>
          </cell>
        </row>
        <row r="64">
          <cell r="T64">
            <v>9.6509829392744842E-2</v>
          </cell>
        </row>
        <row r="65">
          <cell r="T65">
            <v>9.9353408001839949E-2</v>
          </cell>
        </row>
        <row r="66">
          <cell r="T66">
            <v>9.8423412269035671E-2</v>
          </cell>
        </row>
        <row r="67">
          <cell r="T67">
            <v>8.5503768887647991E-2</v>
          </cell>
        </row>
        <row r="68">
          <cell r="T68">
            <v>4.5171405168241162E-2</v>
          </cell>
        </row>
        <row r="69">
          <cell r="T69">
            <v>0.11131534347528468</v>
          </cell>
        </row>
        <row r="70">
          <cell r="T70">
            <v>7.1690305469508678E-2</v>
          </cell>
        </row>
        <row r="71">
          <cell r="T71">
            <v>0.15922793708561234</v>
          </cell>
        </row>
        <row r="72">
          <cell r="T72">
            <v>0.12590232513543215</v>
          </cell>
        </row>
        <row r="73">
          <cell r="T73">
            <v>6.0855065483557243E-2</v>
          </cell>
        </row>
        <row r="74">
          <cell r="T74">
            <v>4.8752393304929531E-2</v>
          </cell>
        </row>
        <row r="75">
          <cell r="T75">
            <v>0.30807789479446046</v>
          </cell>
        </row>
        <row r="76">
          <cell r="T76">
            <v>6.8456732635564108E-2</v>
          </cell>
        </row>
        <row r="77">
          <cell r="T77">
            <v>7.5254381454799193E-2</v>
          </cell>
        </row>
        <row r="78">
          <cell r="T78">
            <v>9.1038560197718998E-2</v>
          </cell>
        </row>
        <row r="79">
          <cell r="T79">
            <v>5.1759319203872882E-2</v>
          </cell>
        </row>
        <row r="80">
          <cell r="T80">
            <v>0.24376551117466255</v>
          </cell>
        </row>
        <row r="81">
          <cell r="T81">
            <v>7.0769661291972874E-2</v>
          </cell>
        </row>
        <row r="82">
          <cell r="T82">
            <v>7.5350162428394735E-2</v>
          </cell>
        </row>
        <row r="83">
          <cell r="T83">
            <v>0.12086005914457001</v>
          </cell>
        </row>
        <row r="84">
          <cell r="T84">
            <v>5.0165136491681944E-2</v>
          </cell>
        </row>
        <row r="85">
          <cell r="T85">
            <v>5.0170039587866123E-2</v>
          </cell>
        </row>
        <row r="86">
          <cell r="T86">
            <v>5.5676887609608899E-2</v>
          </cell>
        </row>
        <row r="87">
          <cell r="T87">
            <v>5.5605350031667708E-2</v>
          </cell>
        </row>
        <row r="88">
          <cell r="T88">
            <v>2.3324863316705514E-2</v>
          </cell>
        </row>
        <row r="89">
          <cell r="T89">
            <v>3.0462739232182158E-2</v>
          </cell>
        </row>
        <row r="90">
          <cell r="T90">
            <v>5.5395046151362551E-2</v>
          </cell>
        </row>
        <row r="91">
          <cell r="T91">
            <v>0.23665772512911049</v>
          </cell>
        </row>
        <row r="92">
          <cell r="T92">
            <v>4.2383704119600012E-2</v>
          </cell>
        </row>
        <row r="93">
          <cell r="T93">
            <v>5.0858734828045649E-2</v>
          </cell>
        </row>
        <row r="94">
          <cell r="T94">
            <v>3.0256109889894082E-2</v>
          </cell>
        </row>
        <row r="95">
          <cell r="T95">
            <v>4.2961342121135455E-2</v>
          </cell>
        </row>
        <row r="96">
          <cell r="T96">
            <v>6.1686743527462284E-2</v>
          </cell>
        </row>
        <row r="97">
          <cell r="T97">
            <v>0.11299215935330131</v>
          </cell>
        </row>
        <row r="98">
          <cell r="T98">
            <v>3.0736737355545343E-2</v>
          </cell>
        </row>
        <row r="99">
          <cell r="T99">
            <v>3.6019073051205004E-2</v>
          </cell>
        </row>
        <row r="100">
          <cell r="T100">
            <v>3.2109275615381787E-2</v>
          </cell>
        </row>
        <row r="101">
          <cell r="T101">
            <v>3.1565424485643326E-2</v>
          </cell>
        </row>
        <row r="102">
          <cell r="T102">
            <v>2.2871222391048784E-2</v>
          </cell>
        </row>
        <row r="103">
          <cell r="T103">
            <v>3.355524305271787E-2</v>
          </cell>
        </row>
        <row r="104">
          <cell r="T104">
            <v>7.4056669362754748E-2</v>
          </cell>
        </row>
        <row r="105">
          <cell r="T105">
            <v>0.15595409758626588</v>
          </cell>
        </row>
        <row r="106">
          <cell r="T106">
            <v>4.8923206075361735E-2</v>
          </cell>
        </row>
        <row r="107">
          <cell r="T107">
            <v>3.9840611857495163E-2</v>
          </cell>
        </row>
        <row r="108">
          <cell r="T108">
            <v>7.9807667551978989E-2</v>
          </cell>
        </row>
        <row r="109">
          <cell r="T109">
            <v>5.3567864138310467E-2</v>
          </cell>
        </row>
        <row r="110">
          <cell r="T110">
            <v>4.5909729730248053E-2</v>
          </cell>
        </row>
        <row r="111">
          <cell r="T111">
            <v>0.10870777886891327</v>
          </cell>
        </row>
        <row r="112">
          <cell r="T112">
            <v>6.6864601360790546E-2</v>
          </cell>
        </row>
        <row r="113">
          <cell r="T113">
            <v>4.7242876254765753E-2</v>
          </cell>
        </row>
        <row r="114">
          <cell r="T114">
            <v>7.2241788073999225E-2</v>
          </cell>
        </row>
        <row r="115">
          <cell r="T115">
            <v>6.1985432312995643E-2</v>
          </cell>
        </row>
        <row r="116">
          <cell r="T116">
            <v>4.984434318336526E-2</v>
          </cell>
        </row>
        <row r="117">
          <cell r="T117">
            <v>3.75383565139727E-2</v>
          </cell>
        </row>
        <row r="118">
          <cell r="T118">
            <v>4.8086863967907671E-2</v>
          </cell>
        </row>
        <row r="119">
          <cell r="T119">
            <v>4.4226605281781642E-2</v>
          </cell>
        </row>
        <row r="120">
          <cell r="T120">
            <v>3.7309311207276236E-2</v>
          </cell>
        </row>
        <row r="121">
          <cell r="T121">
            <v>0.13801536736174314</v>
          </cell>
        </row>
        <row r="122">
          <cell r="T122">
            <v>5.2252272765636008E-2</v>
          </cell>
        </row>
        <row r="123">
          <cell r="T123">
            <v>4.6189263670175097E-2</v>
          </cell>
        </row>
        <row r="124">
          <cell r="T124">
            <v>3.7569191850537247E-2</v>
          </cell>
        </row>
        <row r="125">
          <cell r="T125">
            <v>0.11822275840764231</v>
          </cell>
        </row>
        <row r="126">
          <cell r="T126">
            <v>4.1710406463911109E-2</v>
          </cell>
        </row>
        <row r="127">
          <cell r="T127">
            <v>4.3787417616159424E-2</v>
          </cell>
        </row>
        <row r="128">
          <cell r="T128">
            <v>6.5028311901501296E-2</v>
          </cell>
        </row>
        <row r="129">
          <cell r="T129">
            <v>4.3060857030463508E-2</v>
          </cell>
        </row>
        <row r="130">
          <cell r="T130">
            <v>3.1550148931148006E-2</v>
          </cell>
        </row>
        <row r="131">
          <cell r="T131">
            <v>3.9932610104910636E-2</v>
          </cell>
        </row>
        <row r="132">
          <cell r="T132">
            <v>3.1394719091835707E-2</v>
          </cell>
        </row>
        <row r="133">
          <cell r="T133">
            <v>3.6452093883288572E-2</v>
          </cell>
        </row>
        <row r="134">
          <cell r="T134">
            <v>2.9317386886002449E-2</v>
          </cell>
        </row>
        <row r="135">
          <cell r="T135">
            <v>2.9095410476050101E-2</v>
          </cell>
        </row>
        <row r="136">
          <cell r="T136">
            <v>4.2189442515424669E-2</v>
          </cell>
        </row>
        <row r="137">
          <cell r="T137">
            <v>5.9928928730451546E-2</v>
          </cell>
        </row>
        <row r="138">
          <cell r="T138">
            <v>8.7289347735546446E-2</v>
          </cell>
        </row>
        <row r="139">
          <cell r="T139">
            <v>9.618327857063301E-2</v>
          </cell>
        </row>
        <row r="140">
          <cell r="T140">
            <v>8.8214110085214612E-2</v>
          </cell>
        </row>
        <row r="141">
          <cell r="T141">
            <v>3.810764078510144E-2</v>
          </cell>
        </row>
        <row r="142">
          <cell r="T142">
            <v>3.9879070475346542E-2</v>
          </cell>
        </row>
        <row r="143">
          <cell r="T143">
            <v>3.9323480596545488E-2</v>
          </cell>
        </row>
        <row r="144">
          <cell r="T144">
            <v>6.7524976323692726E-2</v>
          </cell>
        </row>
        <row r="145">
          <cell r="T145">
            <v>4.5284719214678373E-2</v>
          </cell>
        </row>
        <row r="146">
          <cell r="T146">
            <v>3.641920284510413E-2</v>
          </cell>
        </row>
        <row r="147">
          <cell r="T147">
            <v>7.9984489179498922E-2</v>
          </cell>
        </row>
        <row r="148">
          <cell r="T148">
            <v>0.10625987980794779</v>
          </cell>
        </row>
        <row r="149">
          <cell r="T149">
            <v>0.16129952739208622</v>
          </cell>
        </row>
        <row r="150">
          <cell r="T150">
            <v>2.9573633555046278E-2</v>
          </cell>
        </row>
        <row r="151">
          <cell r="T151">
            <v>0.17311493465474304</v>
          </cell>
        </row>
        <row r="152">
          <cell r="T152">
            <v>3.4640268436521959E-2</v>
          </cell>
        </row>
        <row r="153">
          <cell r="T153">
            <v>5.0304346691005135E-2</v>
          </cell>
        </row>
        <row r="154">
          <cell r="T154">
            <v>3.6220556912653232E-2</v>
          </cell>
        </row>
        <row r="155">
          <cell r="T155">
            <v>0.10992690776200456</v>
          </cell>
        </row>
        <row r="156">
          <cell r="T156">
            <v>0.15930004064292719</v>
          </cell>
        </row>
        <row r="157">
          <cell r="T157">
            <v>9.6808649317026124E-2</v>
          </cell>
        </row>
        <row r="158">
          <cell r="T158">
            <v>6.943769344220016E-2</v>
          </cell>
        </row>
        <row r="159">
          <cell r="T159">
            <v>4.9052588616017939E-2</v>
          </cell>
        </row>
        <row r="160">
          <cell r="T160">
            <v>8.023180094153548E-2</v>
          </cell>
        </row>
        <row r="161">
          <cell r="T161">
            <v>6.9116771764950638E-2</v>
          </cell>
        </row>
        <row r="162">
          <cell r="T162">
            <v>3.8082697187922371E-2</v>
          </cell>
        </row>
        <row r="163">
          <cell r="T163">
            <v>4.4897911181382207E-2</v>
          </cell>
        </row>
        <row r="164">
          <cell r="T164">
            <v>5.5690893031505075E-2</v>
          </cell>
        </row>
        <row r="165">
          <cell r="T165">
            <v>3.2782817265733594E-2</v>
          </cell>
        </row>
        <row r="166">
          <cell r="T166">
            <v>3.4552061517572077E-2</v>
          </cell>
        </row>
        <row r="167">
          <cell r="T167">
            <v>3.4822404699068388E-2</v>
          </cell>
        </row>
        <row r="168">
          <cell r="T168">
            <v>5.1106674906197816E-2</v>
          </cell>
        </row>
        <row r="169">
          <cell r="T169">
            <v>8.3542058356556398E-2</v>
          </cell>
        </row>
        <row r="170">
          <cell r="T170">
            <v>0.13393055731872178</v>
          </cell>
        </row>
        <row r="171">
          <cell r="T171">
            <v>6.2605502627653811E-2</v>
          </cell>
        </row>
        <row r="172">
          <cell r="T172">
            <v>5.5278397136586666E-2</v>
          </cell>
        </row>
        <row r="173">
          <cell r="T173">
            <v>0.10542705112716352</v>
          </cell>
        </row>
      </sheetData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 driveId="b!fsqJZKsMF0WoaXcLICy-yH7TbGx7_-JFq7jIydygJygCiyRLZucfRKUNNU31iS3N" itemId="01LTO2CM4LJEEJHGN5U5E3EFSHKQ5WL4K5">
      <xxl21:absoluteUrl r:id="rId2"/>
    </xxl21:alternateUrls>
    <sheetNames>
      <sheetName val="Sample List_Standard info"/>
      <sheetName val="Sample info"/>
      <sheetName val="Cal.1"/>
      <sheetName val="Ref."/>
      <sheetName val="WB-BL001"/>
      <sheetName val="WB-BL002"/>
      <sheetName val="ROT001"/>
      <sheetName val="ST001"/>
      <sheetName val="ROT002"/>
      <sheetName val="ST002"/>
      <sheetName val="ROT003"/>
      <sheetName val="ST003"/>
      <sheetName val="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3">
          <cell r="N3">
            <v>4.9762945146135926E-2</v>
          </cell>
          <cell r="O3">
            <v>9.297348779187832E-2</v>
          </cell>
          <cell r="P3">
            <v>8.6207938700273892E-2</v>
          </cell>
          <cell r="Q3">
            <v>9.2644182929862456E-2</v>
          </cell>
          <cell r="R3">
            <v>8.2620881775450128E-2</v>
          </cell>
          <cell r="S3">
            <v>7.5923126002791136E-2</v>
          </cell>
        </row>
        <row r="4">
          <cell r="N4">
            <v>9.9055329893343348E-3</v>
          </cell>
          <cell r="O4">
            <v>1.5101533668579243E-2</v>
          </cell>
          <cell r="P4">
            <v>1.3143882767394199E-2</v>
          </cell>
          <cell r="Q4">
            <v>1.016149511544788E-2</v>
          </cell>
          <cell r="R4">
            <v>1.7993913221907368E-2</v>
          </cell>
          <cell r="S4">
            <v>1.4528357823730935E-2</v>
          </cell>
        </row>
        <row r="5">
          <cell r="N5">
            <v>2.0057299966348724E-2</v>
          </cell>
          <cell r="O5">
            <v>4.7846303572598704E-2</v>
          </cell>
          <cell r="P5">
            <v>4.744609479236396E-2</v>
          </cell>
          <cell r="Q5">
            <v>4.2954713072360054E-2</v>
          </cell>
          <cell r="R5">
            <v>3.0271188398542457E-2</v>
          </cell>
          <cell r="S5">
            <v>4.3687220005361911E-2</v>
          </cell>
        </row>
        <row r="6">
          <cell r="N6">
            <v>0.10121633517684982</v>
          </cell>
          <cell r="O6">
            <v>0.24165423442689968</v>
          </cell>
          <cell r="P6">
            <v>0.2486451556454265</v>
          </cell>
          <cell r="Q6">
            <v>0.20990973366216478</v>
          </cell>
          <cell r="R6">
            <v>0.36794164280447411</v>
          </cell>
          <cell r="S6">
            <v>0.30937509384447071</v>
          </cell>
        </row>
        <row r="7">
          <cell r="N7">
            <v>1.4385275365428938E-2</v>
          </cell>
          <cell r="O7">
            <v>2.7110028188673658E-2</v>
          </cell>
          <cell r="P7">
            <v>2.7404199465654519E-2</v>
          </cell>
          <cell r="Q7">
            <v>2.1034118187795249E-2</v>
          </cell>
          <cell r="R7">
            <v>2.8424263200940606E-2</v>
          </cell>
          <cell r="S7">
            <v>2.3899874524189096E-2</v>
          </cell>
        </row>
        <row r="8">
          <cell r="N8">
            <v>4.9462735317513801E-2</v>
          </cell>
          <cell r="O8">
            <v>0.12150367440088122</v>
          </cell>
          <cell r="P8">
            <v>0.13591306000007319</v>
          </cell>
          <cell r="Q8">
            <v>0.10079586180419628</v>
          </cell>
          <cell r="R8">
            <v>0.18830093454826344</v>
          </cell>
          <cell r="S8">
            <v>0.1583284209225207</v>
          </cell>
        </row>
        <row r="9">
          <cell r="N9">
            <v>1.9807214366767491E-2</v>
          </cell>
          <cell r="O9">
            <v>4.3160434674182221E-2</v>
          </cell>
          <cell r="P9">
            <v>3.3857173607765884E-2</v>
          </cell>
          <cell r="Q9">
            <v>3.3175791585065298E-2</v>
          </cell>
          <cell r="R9">
            <v>4.655837937896401E-2</v>
          </cell>
          <cell r="S9">
            <v>3.9147520459563247E-2</v>
          </cell>
        </row>
        <row r="10">
          <cell r="N10">
            <v>0.19423297406031131</v>
          </cell>
          <cell r="O10">
            <v>0.49438716657737836</v>
          </cell>
          <cell r="P10">
            <v>0.52962279106826504</v>
          </cell>
          <cell r="Q10">
            <v>0.43573370270896739</v>
          </cell>
          <cell r="R10">
            <v>0.86335010310124072</v>
          </cell>
          <cell r="S10">
            <v>0.72592766921334173</v>
          </cell>
        </row>
        <row r="11">
          <cell r="N11">
            <v>2.1444897110416996E-2</v>
          </cell>
          <cell r="O11">
            <v>4.9445208406824592E-2</v>
          </cell>
          <cell r="P11">
            <v>4.6909157060745291E-2</v>
          </cell>
          <cell r="Q11">
            <v>3.6959006666847712E-2</v>
          </cell>
          <cell r="R11">
            <v>6.6222857496371745E-2</v>
          </cell>
          <cell r="S11">
            <v>5.5681935310258647E-2</v>
          </cell>
        </row>
        <row r="12">
          <cell r="N12">
            <v>1.4829432598149629E-2</v>
          </cell>
          <cell r="O12">
            <v>2.5935875344375185E-2</v>
          </cell>
          <cell r="P12">
            <v>2.6582537875070606E-2</v>
          </cell>
          <cell r="Q12">
            <v>2.2460250592537482E-2</v>
          </cell>
          <cell r="R12">
            <v>3.7186553484878669E-2</v>
          </cell>
          <cell r="S12">
            <v>3.1267440636640199E-2</v>
          </cell>
        </row>
        <row r="13">
          <cell r="N13">
            <v>0.12577432560980911</v>
          </cell>
          <cell r="O13">
            <v>0.16903345100687722</v>
          </cell>
          <cell r="P13">
            <v>0.15985537599974065</v>
          </cell>
          <cell r="Q13">
            <v>0.17229210164972983</v>
          </cell>
          <cell r="R13">
            <v>0.24852096635186086</v>
          </cell>
          <cell r="S13">
            <v>0.20896302115029472</v>
          </cell>
        </row>
        <row r="14">
          <cell r="N14">
            <v>3.9950718713729107E-2</v>
          </cell>
          <cell r="O14">
            <v>9.0252734383887839E-2</v>
          </cell>
          <cell r="P14">
            <v>7.497488710026444E-2</v>
          </cell>
          <cell r="Q14">
            <v>5.0629771897138957E-2</v>
          </cell>
          <cell r="R14">
            <v>8.8915846282789368E-2</v>
          </cell>
          <cell r="S14">
            <v>7.4762802270295234E-2</v>
          </cell>
        </row>
        <row r="15">
          <cell r="N15">
            <v>1.2153668235355363E-2</v>
          </cell>
          <cell r="O15">
            <v>2.1327621266384791E-2</v>
          </cell>
          <cell r="P15">
            <v>1.9249703149164025E-2</v>
          </cell>
          <cell r="Q15">
            <v>1.6122376045729567E-2</v>
          </cell>
          <cell r="R15">
            <v>2.1904380201259281E-2</v>
          </cell>
          <cell r="S15">
            <v>1.8417783941815768E-2</v>
          </cell>
        </row>
        <row r="16">
          <cell r="N16">
            <v>7.9828785539039632E-2</v>
          </cell>
          <cell r="O16">
            <v>0.19129870429615684</v>
          </cell>
          <cell r="P16">
            <v>0.17547876713615462</v>
          </cell>
          <cell r="Q16">
            <v>0.11109022774483776</v>
          </cell>
          <cell r="R16">
            <v>0.23780370873704096</v>
          </cell>
          <cell r="S16">
            <v>0.1999516666456288</v>
          </cell>
        </row>
        <row r="17">
          <cell r="N17">
            <v>7.5367645267525554E-2</v>
          </cell>
          <cell r="O17">
            <v>0.32594189931940459</v>
          </cell>
          <cell r="P17">
            <v>0.44618266327330464</v>
          </cell>
          <cell r="Q17">
            <v>0.27235955667993467</v>
          </cell>
          <cell r="R17">
            <v>0.3162143151605975</v>
          </cell>
          <cell r="S17">
            <v>0.34893423795084827</v>
          </cell>
        </row>
        <row r="18">
          <cell r="N18">
            <v>7.6142012487985383E-2</v>
          </cell>
          <cell r="O18">
            <v>0.27526012703816327</v>
          </cell>
          <cell r="P18">
            <v>0.42232348695783578</v>
          </cell>
          <cell r="Q18">
            <v>0.27163297394128583</v>
          </cell>
          <cell r="R18">
            <v>0.35286881191764474</v>
          </cell>
          <cell r="S18">
            <v>0.41850162221526965</v>
          </cell>
        </row>
        <row r="19">
          <cell r="N19">
            <v>0.16304031270944436</v>
          </cell>
          <cell r="O19">
            <v>0.56966274202069089</v>
          </cell>
          <cell r="P19">
            <v>0.8808228052898085</v>
          </cell>
          <cell r="Q19">
            <v>0.56091330362833403</v>
          </cell>
          <cell r="R19">
            <v>0.8102148789880923</v>
          </cell>
          <cell r="S19">
            <v>0.94590208886404092</v>
          </cell>
        </row>
        <row r="20">
          <cell r="N20">
            <v>2.5963244838566414E-2</v>
          </cell>
          <cell r="O20">
            <v>8.0663571358985317E-2</v>
          </cell>
          <cell r="P20">
            <v>0.1248781954210442</v>
          </cell>
          <cell r="Q20">
            <v>8.0267709383915073E-2</v>
          </cell>
          <cell r="R20">
            <v>0.10347266750398026</v>
          </cell>
          <cell r="S20">
            <v>0.12340184974247648</v>
          </cell>
        </row>
        <row r="21">
          <cell r="N21">
            <v>0.13796075184668558</v>
          </cell>
          <cell r="O21">
            <v>0.41726552294256491</v>
          </cell>
          <cell r="P21">
            <v>0.51877280329830655</v>
          </cell>
          <cell r="Q21">
            <v>0.39613731952573406</v>
          </cell>
          <cell r="R21">
            <v>0.51844527035129562</v>
          </cell>
          <cell r="S21">
            <v>0.67852611809157271</v>
          </cell>
        </row>
        <row r="22">
          <cell r="N22">
            <v>0.1214339441456775</v>
          </cell>
          <cell r="O22">
            <v>0.35021548024082366</v>
          </cell>
          <cell r="P22">
            <v>0.41283775701771541</v>
          </cell>
          <cell r="Q22">
            <v>0.29356876288190631</v>
          </cell>
          <cell r="R22">
            <v>0.40678134359703183</v>
          </cell>
          <cell r="S22">
            <v>0.51422473352730536</v>
          </cell>
        </row>
        <row r="23">
          <cell r="N23">
            <v>5.8140003221567281E-2</v>
          </cell>
          <cell r="O23">
            <v>0.18013603269625328</v>
          </cell>
          <cell r="P23">
            <v>0.22139174879970028</v>
          </cell>
          <cell r="Q23">
            <v>0.16700824968972697</v>
          </cell>
          <cell r="R23">
            <v>0.21174947794389945</v>
          </cell>
          <cell r="S23">
            <v>0.27634986991235794</v>
          </cell>
        </row>
        <row r="24">
          <cell r="N24">
            <v>6.0560162182580956E-3</v>
          </cell>
          <cell r="O24">
            <v>1.2051473550644986E-2</v>
          </cell>
          <cell r="P24">
            <v>1.2238243732900476E-2</v>
          </cell>
          <cell r="Q24">
            <v>8.6142089613599395E-3</v>
          </cell>
          <cell r="R24">
            <v>1.1135765346434495E-2</v>
          </cell>
          <cell r="S24">
            <v>8.3654947197589948E-3</v>
          </cell>
        </row>
        <row r="25">
          <cell r="N25">
            <v>8.8586681437852911E-3</v>
          </cell>
          <cell r="O25">
            <v>3.3867038820092302E-2</v>
          </cell>
          <cell r="P25">
            <v>2.8260011015361262E-2</v>
          </cell>
          <cell r="Q25">
            <v>1.7827332767705303E-2</v>
          </cell>
          <cell r="R25">
            <v>4.1301456145614257E-2</v>
          </cell>
          <cell r="S25">
            <v>6.3604266804464071E-2</v>
          </cell>
        </row>
        <row r="26">
          <cell r="N26">
            <v>2.6467056202858538E-2</v>
          </cell>
          <cell r="O26">
            <v>6.6790219039583196E-2</v>
          </cell>
          <cell r="P26">
            <v>7.7783792818432063E-2</v>
          </cell>
          <cell r="Q26">
            <v>6.4411957041130771E-2</v>
          </cell>
          <cell r="R26">
            <v>7.8306361285557943E-2</v>
          </cell>
          <cell r="S26">
            <v>9.0939565210162332E-2</v>
          </cell>
        </row>
        <row r="27">
          <cell r="N27">
            <v>4.5202525982982245E-2</v>
          </cell>
          <cell r="O27">
            <v>0.10566011692469715</v>
          </cell>
          <cell r="P27">
            <v>0.15198448116440055</v>
          </cell>
          <cell r="Q27">
            <v>0.10127506173725467</v>
          </cell>
          <cell r="R27">
            <v>0.13749023215112938</v>
          </cell>
          <cell r="S27">
            <v>0.17024891746214518</v>
          </cell>
        </row>
        <row r="28">
          <cell r="N28">
            <v>1.3139641687125073E-2</v>
          </cell>
          <cell r="O28">
            <v>5.0428073044101795E-2</v>
          </cell>
          <cell r="P28">
            <v>7.3408824638382136E-2</v>
          </cell>
          <cell r="Q28">
            <v>4.6166285595853465E-2</v>
          </cell>
          <cell r="R28">
            <v>5.8715266866115216E-2</v>
          </cell>
          <cell r="S28">
            <v>6.8336064269000213E-2</v>
          </cell>
        </row>
        <row r="29">
          <cell r="N29">
            <v>0.21576736150402456</v>
          </cell>
          <cell r="O29">
            <v>0.61444215403026881</v>
          </cell>
          <cell r="P29">
            <v>0.74143712353479441</v>
          </cell>
          <cell r="Q29">
            <v>0.55826186614635853</v>
          </cell>
          <cell r="R29">
            <v>0.80250875651233755</v>
          </cell>
          <cell r="S29">
            <v>0.96930909605402726</v>
          </cell>
        </row>
        <row r="30">
          <cell r="N30">
            <v>4.491118900324035E-2</v>
          </cell>
          <cell r="O30">
            <v>0.17534738205466285</v>
          </cell>
          <cell r="P30">
            <v>0.23944041294795121</v>
          </cell>
          <cell r="Q30">
            <v>0.14844716067367628</v>
          </cell>
          <cell r="R30">
            <v>0.20384750921752157</v>
          </cell>
          <cell r="S30">
            <v>0.24191927676241654</v>
          </cell>
        </row>
        <row r="31">
          <cell r="N31">
            <v>8.0635172171853974E-3</v>
          </cell>
          <cell r="O31">
            <v>8.9664281314564623E-3</v>
          </cell>
          <cell r="P31">
            <v>9.864169455620549E-3</v>
          </cell>
          <cell r="Q31">
            <v>1.0859805740408467E-2</v>
          </cell>
          <cell r="R31">
            <v>7.8365483075938137E-3</v>
          </cell>
          <cell r="S31">
            <v>8.3229579393195585E-3</v>
          </cell>
        </row>
        <row r="32">
          <cell r="N32">
            <v>9.1355432233504921E-3</v>
          </cell>
          <cell r="O32">
            <v>1.6737940634828054E-2</v>
          </cell>
          <cell r="P32">
            <v>2.1632978565651623E-2</v>
          </cell>
          <cell r="Q32">
            <v>2.0121313009405267E-2</v>
          </cell>
          <cell r="R32">
            <v>1.7904817648887031E-2</v>
          </cell>
          <cell r="S32">
            <v>2.0429820834478894E-2</v>
          </cell>
        </row>
        <row r="33">
          <cell r="N33">
            <v>1.3770946467640759E-2</v>
          </cell>
          <cell r="O33">
            <v>3.7750664901368976E-2</v>
          </cell>
          <cell r="P33">
            <v>3.6898124311767741E-2</v>
          </cell>
          <cell r="Q33">
            <v>2.8838720211069268E-2</v>
          </cell>
          <cell r="R33">
            <v>4.0920134173211914E-2</v>
          </cell>
          <cell r="S33">
            <v>5.1107419053617931E-2</v>
          </cell>
        </row>
        <row r="34">
          <cell r="N34">
            <v>4.2736606001793347E-2</v>
          </cell>
          <cell r="O34">
            <v>9.8355712885745877E-2</v>
          </cell>
          <cell r="P34">
            <v>0.11814061026044133</v>
          </cell>
          <cell r="Q34">
            <v>0.11451040885244161</v>
          </cell>
          <cell r="R34">
            <v>0.1135314554644031</v>
          </cell>
          <cell r="S34">
            <v>0.1573767048216359</v>
          </cell>
        </row>
        <row r="35">
          <cell r="N35">
            <v>7.8417168254911376E-3</v>
          </cell>
          <cell r="O35">
            <v>1.9683733227067492E-2</v>
          </cell>
          <cell r="P35">
            <v>1.4938987370664448E-2</v>
          </cell>
          <cell r="Q35">
            <v>1.6883557727117793E-2</v>
          </cell>
          <cell r="R35">
            <v>1.9239475255849892E-2</v>
          </cell>
          <cell r="S35">
            <v>1.5331274237027197E-2</v>
          </cell>
        </row>
        <row r="36">
          <cell r="N36">
            <v>6.4347116339946711E-3</v>
          </cell>
          <cell r="O36">
            <v>1.727468936129303E-2</v>
          </cell>
          <cell r="P36">
            <v>1.5071645795642873E-2</v>
          </cell>
          <cell r="Q36">
            <v>1.2869416846816729E-2</v>
          </cell>
          <cell r="R36">
            <v>1.3630090681293646E-2</v>
          </cell>
          <cell r="S36">
            <v>1.5680082923124988E-2</v>
          </cell>
        </row>
        <row r="37">
          <cell r="N37">
            <v>0.15592470746746748</v>
          </cell>
          <cell r="O37">
            <v>0.42919238385222391</v>
          </cell>
          <cell r="P37">
            <v>0.55139419957990832</v>
          </cell>
          <cell r="Q37">
            <v>0.42854634126030222</v>
          </cell>
          <cell r="R37">
            <v>0.55422009046080356</v>
          </cell>
          <cell r="S37">
            <v>0.72687994300680114</v>
          </cell>
        </row>
        <row r="38">
          <cell r="N38">
            <v>4.8111217518119385E-2</v>
          </cell>
          <cell r="O38">
            <v>0.10952534057368327</v>
          </cell>
          <cell r="P38">
            <v>0.10936932360855821</v>
          </cell>
          <cell r="Q38">
            <v>4.1669546276522543E-2</v>
          </cell>
          <cell r="R38">
            <v>7.9227785717504093E-2</v>
          </cell>
          <cell r="S38">
            <v>0.11931880857533726</v>
          </cell>
        </row>
        <row r="39">
          <cell r="N39">
            <v>0.11672505268885724</v>
          </cell>
          <cell r="O39">
            <v>0.3054427571240807</v>
          </cell>
          <cell r="P39">
            <v>0.38879483131129983</v>
          </cell>
          <cell r="Q39">
            <v>0.27266885016969561</v>
          </cell>
          <cell r="R39">
            <v>0.40226293006744268</v>
          </cell>
          <cell r="S39">
            <v>0.52017518445195332</v>
          </cell>
        </row>
        <row r="40">
          <cell r="N40">
            <v>4.0505800997631562E-2</v>
          </cell>
          <cell r="O40">
            <v>0.11894614842034273</v>
          </cell>
          <cell r="P40">
            <v>0.12959215208917227</v>
          </cell>
          <cell r="Q40">
            <v>6.3486415871161356E-2</v>
          </cell>
          <cell r="R40">
            <v>7.2331707446343929E-2</v>
          </cell>
          <cell r="S40">
            <v>6.2199360139897519E-2</v>
          </cell>
        </row>
        <row r="41">
          <cell r="N41">
            <v>1.0830728643507646</v>
          </cell>
          <cell r="O41">
            <v>2.8679416155336748</v>
          </cell>
          <cell r="P41">
            <v>3.4949785739298771</v>
          </cell>
          <cell r="Q41">
            <v>2.6294963826059079</v>
          </cell>
          <cell r="R41">
            <v>3.8228183342253153</v>
          </cell>
          <cell r="S41">
            <v>4.7720623436394574</v>
          </cell>
        </row>
        <row r="42">
          <cell r="N42">
            <v>6.7192647720790588E-2</v>
          </cell>
          <cell r="O42">
            <v>0.19196996432179156</v>
          </cell>
          <cell r="P42">
            <v>0.2054044259574552</v>
          </cell>
          <cell r="Q42">
            <v>0.14140927392976518</v>
          </cell>
          <cell r="R42">
            <v>0.20567390425985224</v>
          </cell>
          <cell r="S42">
            <v>0.25741537367000134</v>
          </cell>
        </row>
        <row r="43">
          <cell r="N43">
            <v>2.6194071668052928E-2</v>
          </cell>
          <cell r="O43">
            <v>6.5934179613168969E-2</v>
          </cell>
          <cell r="P43">
            <v>7.9527333782705517E-2</v>
          </cell>
          <cell r="Q43">
            <v>6.7376636178657343E-2</v>
          </cell>
          <cell r="R43">
            <v>7.1864109884839752E-2</v>
          </cell>
          <cell r="S43">
            <v>9.7515827912674616E-2</v>
          </cell>
        </row>
        <row r="44">
          <cell r="N44">
            <v>9.6307277716938602E-2</v>
          </cell>
          <cell r="O44">
            <v>0.22742876199605999</v>
          </cell>
          <cell r="P44">
            <v>0.28928993985790669</v>
          </cell>
          <cell r="Q44">
            <v>0.20960831284916875</v>
          </cell>
          <cell r="R44">
            <v>0.30552675885955349</v>
          </cell>
          <cell r="S44">
            <v>0.35814725841956513</v>
          </cell>
        </row>
        <row r="45">
          <cell r="N45">
            <v>0.61774014582758452</v>
          </cell>
          <cell r="O45">
            <v>1.787315076306615</v>
          </cell>
          <cell r="P45">
            <v>2.1456269221877715</v>
          </cell>
          <cell r="Q45">
            <v>1.5535768278017936</v>
          </cell>
          <cell r="R45">
            <v>2.212526914598171</v>
          </cell>
          <cell r="S45">
            <v>2.9484937888811849</v>
          </cell>
        </row>
        <row r="46">
          <cell r="N46">
            <v>0.13999799981787187</v>
          </cell>
          <cell r="O46">
            <v>0.3261837622618915</v>
          </cell>
          <cell r="P46">
            <v>0.34192776408280784</v>
          </cell>
          <cell r="Q46">
            <v>0.32326845885202549</v>
          </cell>
          <cell r="R46">
            <v>0.41438198907677198</v>
          </cell>
          <cell r="S46">
            <v>0.49844431982240045</v>
          </cell>
        </row>
        <row r="47">
          <cell r="N47">
            <v>2.8604390530847872</v>
          </cell>
          <cell r="O47">
            <v>8.7186654624912148</v>
          </cell>
          <cell r="P47">
            <v>9.9295028787817721</v>
          </cell>
          <cell r="Q47">
            <v>7.8134612604216089</v>
          </cell>
          <cell r="R47">
            <v>10.700371594131079</v>
          </cell>
          <cell r="S47">
            <v>13.824006710938766</v>
          </cell>
        </row>
        <row r="48">
          <cell r="N48">
            <v>1.4494358265398711E-2</v>
          </cell>
          <cell r="O48">
            <v>2.5769957059415823E-2</v>
          </cell>
          <cell r="P48">
            <v>2.756502774508009E-2</v>
          </cell>
          <cell r="Q48">
            <v>1.7575166647268676E-2</v>
          </cell>
          <cell r="R48">
            <v>1.8338206537867854E-2</v>
          </cell>
          <cell r="S48">
            <v>2.0930904756047867E-2</v>
          </cell>
        </row>
        <row r="49">
          <cell r="N49">
            <v>5.5686490793273175E-2</v>
          </cell>
          <cell r="O49">
            <v>0.12150075073511779</v>
          </cell>
          <cell r="P49">
            <v>0.10752690745982711</v>
          </cell>
          <cell r="Q49">
            <v>8.6904723648638105E-2</v>
          </cell>
          <cell r="R49">
            <v>0.16007037916696371</v>
          </cell>
          <cell r="S49">
            <v>0.13773117823009776</v>
          </cell>
        </row>
        <row r="50">
          <cell r="N50">
            <v>0.11662126189852619</v>
          </cell>
          <cell r="O50">
            <v>0.30316397927667021</v>
          </cell>
          <cell r="P50">
            <v>0.32845071924413149</v>
          </cell>
          <cell r="Q50">
            <v>0.25666319613883659</v>
          </cell>
          <cell r="R50">
            <v>0.32009789382047565</v>
          </cell>
          <cell r="S50">
            <v>0.40494102436057161</v>
          </cell>
        </row>
        <row r="51">
          <cell r="N51">
            <v>1.8180501413471547E-2</v>
          </cell>
          <cell r="O51">
            <v>5.1151923386901409E-2</v>
          </cell>
          <cell r="P51">
            <v>5.9336000061879855E-2</v>
          </cell>
          <cell r="Q51">
            <v>1.9968123002722507E-2</v>
          </cell>
          <cell r="R51">
            <v>5.2664284486470835E-2</v>
          </cell>
          <cell r="S51">
            <v>1.9889365799019062E-2</v>
          </cell>
        </row>
        <row r="52">
          <cell r="N52">
            <v>2.4487483393677942E-2</v>
          </cell>
          <cell r="O52">
            <v>3.6992252690324259E-2</v>
          </cell>
          <cell r="P52">
            <v>3.074831239185416E-2</v>
          </cell>
          <cell r="Q52">
            <v>6.8725267060762416E-2</v>
          </cell>
          <cell r="R52">
            <v>3.4018869193633214E-2</v>
          </cell>
          <cell r="S52">
            <v>8.3886005557236548E-2</v>
          </cell>
        </row>
        <row r="53">
          <cell r="N53">
            <v>5.2206790897598998E-2</v>
          </cell>
          <cell r="O53">
            <v>0.12918251507832418</v>
          </cell>
          <cell r="P53">
            <v>0.11541198444540944</v>
          </cell>
          <cell r="Q53">
            <v>0.11349791390573952</v>
          </cell>
          <cell r="R53">
            <v>0.14413372230735436</v>
          </cell>
          <cell r="S53">
            <v>0.15671824160635037</v>
          </cell>
        </row>
        <row r="54">
          <cell r="N54">
            <v>7.0681882886179062E-2</v>
          </cell>
          <cell r="O54">
            <v>0.14179531739870313</v>
          </cell>
          <cell r="P54">
            <v>0.20415169729174829</v>
          </cell>
          <cell r="Q54">
            <v>0.15706893304035913</v>
          </cell>
          <cell r="R54">
            <v>0.19949569227946901</v>
          </cell>
          <cell r="S54">
            <v>0.22634609471950848</v>
          </cell>
        </row>
        <row r="55">
          <cell r="N55">
            <v>1.5098888527345915</v>
          </cell>
          <cell r="O55">
            <v>4.5204765896165284</v>
          </cell>
          <cell r="P55">
            <v>5.571647900650702</v>
          </cell>
          <cell r="Q55">
            <v>4.0054731348637516</v>
          </cell>
          <cell r="R55">
            <v>5.7592134863139917</v>
          </cell>
          <cell r="S55">
            <v>6.8752595457462879</v>
          </cell>
        </row>
        <row r="56">
          <cell r="N56">
            <v>2.4934409679887901E-2</v>
          </cell>
          <cell r="O56">
            <v>6.1011978732706557E-2</v>
          </cell>
          <cell r="P56">
            <v>7.5330413652898942E-2</v>
          </cell>
          <cell r="Q56">
            <v>6.0124977544909412E-2</v>
          </cell>
          <cell r="R56">
            <v>6.4926109748390595E-2</v>
          </cell>
          <cell r="S56">
            <v>8.4182015427592724E-2</v>
          </cell>
        </row>
        <row r="57">
          <cell r="N57">
            <v>0.3313399287387403</v>
          </cell>
          <cell r="O57">
            <v>0.88924102504141211</v>
          </cell>
          <cell r="P57">
            <v>1.0758597881830994</v>
          </cell>
          <cell r="Q57">
            <v>0.79267141437105781</v>
          </cell>
          <cell r="R57">
            <v>1.1533820331735898</v>
          </cell>
          <cell r="S57">
            <v>1.5054313626470173</v>
          </cell>
        </row>
        <row r="58">
          <cell r="N58">
            <v>0.27981127060052641</v>
          </cell>
          <cell r="O58">
            <v>0.69733819973277722</v>
          </cell>
          <cell r="P58">
            <v>0.91317277171320699</v>
          </cell>
          <cell r="Q58">
            <v>0.65738944989004322</v>
          </cell>
          <cell r="R58">
            <v>0.94040703949834648</v>
          </cell>
          <cell r="S58">
            <v>1.2096566711503949</v>
          </cell>
        </row>
        <row r="59">
          <cell r="N59">
            <v>2.1161491265948403E-2</v>
          </cell>
          <cell r="O59">
            <v>3.6077476498379932E-2</v>
          </cell>
          <cell r="P59">
            <v>4.4441004536832363E-2</v>
          </cell>
          <cell r="Q59">
            <v>3.5531945756776095E-2</v>
          </cell>
          <cell r="R59">
            <v>3.7898473404286342E-2</v>
          </cell>
          <cell r="S59">
            <v>4.8037525061507089E-2</v>
          </cell>
        </row>
        <row r="60">
          <cell r="N60">
            <v>1.9230059534867019E-2</v>
          </cell>
          <cell r="O60">
            <v>3.5537684422622812E-2</v>
          </cell>
          <cell r="P60">
            <v>3.5511933386118417E-2</v>
          </cell>
          <cell r="Q60">
            <v>3.4338463454946254E-2</v>
          </cell>
          <cell r="R60">
            <v>3.0957269395675897E-2</v>
          </cell>
          <cell r="S60">
            <v>2.8636024213672322E-2</v>
          </cell>
        </row>
        <row r="61">
          <cell r="N61">
            <v>1.2570426064865962E-2</v>
          </cell>
          <cell r="O61">
            <v>2.678025481556599E-2</v>
          </cell>
          <cell r="P61">
            <v>3.3960301484633464E-2</v>
          </cell>
          <cell r="Q61">
            <v>2.2090287448189184E-2</v>
          </cell>
          <cell r="R61">
            <v>2.7026498505681062E-2</v>
          </cell>
          <cell r="S61">
            <v>2.8007879801625172E-2</v>
          </cell>
        </row>
        <row r="62">
          <cell r="N62">
            <v>7.3491295105548193E-2</v>
          </cell>
          <cell r="O62">
            <v>0.1890084913376833</v>
          </cell>
          <cell r="P62">
            <v>0.11409306685658228</v>
          </cell>
          <cell r="Q62">
            <v>5.3730390156692787E-2</v>
          </cell>
          <cell r="R62">
            <v>0.14112824988159983</v>
          </cell>
          <cell r="S62">
            <v>0.15592394545579458</v>
          </cell>
        </row>
        <row r="63">
          <cell r="N63">
            <v>3.9865832424749413E-2</v>
          </cell>
          <cell r="O63">
            <v>7.2503750853653709E-2</v>
          </cell>
          <cell r="P63">
            <v>9.0257020528714357E-2</v>
          </cell>
          <cell r="Q63">
            <v>7.2559147669618351E-2</v>
          </cell>
          <cell r="R63">
            <v>5.7376672812425526E-2</v>
          </cell>
          <cell r="S63">
            <v>8.6885530199371064E-2</v>
          </cell>
        </row>
        <row r="64">
          <cell r="N64">
            <v>2.3927221934003696E-2</v>
          </cell>
          <cell r="O64">
            <v>4.1616127270234296E-2</v>
          </cell>
          <cell r="P64">
            <v>3.4319956573630288E-2</v>
          </cell>
          <cell r="Q64">
            <v>2.7422501569640979E-2</v>
          </cell>
          <cell r="R64">
            <v>4.5335821966283975E-2</v>
          </cell>
          <cell r="S64">
            <v>3.8480760149551575E-2</v>
          </cell>
        </row>
        <row r="65">
          <cell r="N65">
            <v>3.3473545044181527E-2</v>
          </cell>
          <cell r="O65">
            <v>8.1467541510367281E-2</v>
          </cell>
          <cell r="P65">
            <v>6.8076365008802694E-2</v>
          </cell>
          <cell r="Q65">
            <v>5.6470848242963875E-2</v>
          </cell>
          <cell r="R65">
            <v>6.6631612123405445E-2</v>
          </cell>
          <cell r="S65">
            <v>8.58994070507446E-2</v>
          </cell>
        </row>
        <row r="66">
          <cell r="N66">
            <v>2.6318628159929566E-2</v>
          </cell>
          <cell r="O66">
            <v>4.6792683410013684E-2</v>
          </cell>
          <cell r="P66">
            <v>3.7144448665182246E-2</v>
          </cell>
          <cell r="Q66">
            <v>4.0679247060463365E-2</v>
          </cell>
          <cell r="R66">
            <v>4.7088402525484886E-2</v>
          </cell>
          <cell r="S66">
            <v>4.9277536733556143E-2</v>
          </cell>
        </row>
        <row r="67">
          <cell r="N67">
            <v>3.3227267798356989E-2</v>
          </cell>
          <cell r="O67">
            <v>5.7762967635355454E-2</v>
          </cell>
          <cell r="P67">
            <v>5.5195257378446168E-2</v>
          </cell>
          <cell r="Q67">
            <v>4.7647065635229774E-2</v>
          </cell>
          <cell r="R67">
            <v>6.6141378719774546E-2</v>
          </cell>
          <cell r="S67">
            <v>0.10037012863755011</v>
          </cell>
        </row>
        <row r="68">
          <cell r="N68">
            <v>0.11062165768479319</v>
          </cell>
          <cell r="O68">
            <v>0.27926986998046094</v>
          </cell>
          <cell r="P68">
            <v>0.34276785056590442</v>
          </cell>
          <cell r="Q68">
            <v>0.21756843882266663</v>
          </cell>
          <cell r="R68">
            <v>0.30099167006219513</v>
          </cell>
          <cell r="S68">
            <v>0.41040865418389511</v>
          </cell>
        </row>
        <row r="69">
          <cell r="N69">
            <v>0.17566596897802442</v>
          </cell>
          <cell r="O69">
            <v>0.618958891719391</v>
          </cell>
          <cell r="P69">
            <v>1.1129955450276126</v>
          </cell>
          <cell r="Q69">
            <v>0.53466048050686665</v>
          </cell>
          <cell r="R69">
            <v>0.42884647125985131</v>
          </cell>
          <cell r="S69">
            <v>1.0289085520957078</v>
          </cell>
        </row>
        <row r="70">
          <cell r="N70">
            <v>0.59251271004201989</v>
          </cell>
          <cell r="O70">
            <v>1.7059140175784753</v>
          </cell>
          <cell r="P70">
            <v>1.7400347156608174</v>
          </cell>
          <cell r="Q70">
            <v>1.3300963669717993</v>
          </cell>
          <cell r="R70">
            <v>1.7259565558885881</v>
          </cell>
          <cell r="S70">
            <v>2.6169726352075071</v>
          </cell>
        </row>
        <row r="71">
          <cell r="N71">
            <v>0.11383277343603562</v>
          </cell>
          <cell r="O71">
            <v>0.54695142250998763</v>
          </cell>
          <cell r="P71">
            <v>1.2188517878460117</v>
          </cell>
          <cell r="Q71">
            <v>0.21527861760040304</v>
          </cell>
          <cell r="R71">
            <v>0.21323301727941082</v>
          </cell>
          <cell r="S71">
            <v>0.47331932932220538</v>
          </cell>
        </row>
        <row r="72">
          <cell r="N72">
            <v>0.2991169042406111</v>
          </cell>
          <cell r="O72">
            <v>1.2018442707769668</v>
          </cell>
          <cell r="P72">
            <v>1.5604710490859999</v>
          </cell>
          <cell r="Q72">
            <v>0.6796357368779693</v>
          </cell>
          <cell r="R72">
            <v>0.89570763830858258</v>
          </cell>
          <cell r="S72">
            <v>1.3785664100663688</v>
          </cell>
        </row>
        <row r="73">
          <cell r="N73">
            <v>0.60666130014507003</v>
          </cell>
          <cell r="O73">
            <v>0.84766472964068584</v>
          </cell>
          <cell r="P73">
            <v>1.0443636765956847</v>
          </cell>
          <cell r="Q73">
            <v>1.0384221142122827</v>
          </cell>
          <cell r="R73">
            <v>1.5644473911209167</v>
          </cell>
          <cell r="S73">
            <v>2.1536909782672859</v>
          </cell>
        </row>
        <row r="74">
          <cell r="N74">
            <v>0.15323376321052035</v>
          </cell>
          <cell r="O74">
            <v>0.40374164047002531</v>
          </cell>
          <cell r="P74">
            <v>0.53550392059581176</v>
          </cell>
          <cell r="Q74">
            <v>0.29275709658508009</v>
          </cell>
          <cell r="R74">
            <v>0.47618574113818402</v>
          </cell>
          <cell r="S74">
            <v>0.60612370729049669</v>
          </cell>
        </row>
        <row r="75">
          <cell r="N75">
            <v>2.7552461824569729E-2</v>
          </cell>
          <cell r="O75">
            <v>6.5756507565895655E-2</v>
          </cell>
          <cell r="P75">
            <v>6.5839784991787165E-2</v>
          </cell>
          <cell r="Q75">
            <v>4.3623834171269318E-2</v>
          </cell>
          <cell r="R75">
            <v>5.3589598985084565E-2</v>
          </cell>
          <cell r="S75">
            <v>6.7239494220903695E-2</v>
          </cell>
        </row>
        <row r="76">
          <cell r="N76">
            <v>1.5549045229285554</v>
          </cell>
          <cell r="O76">
            <v>4.6126716121042817</v>
          </cell>
          <cell r="P76">
            <v>5.0052020153217773</v>
          </cell>
          <cell r="Q76">
            <v>3.5157732709661933</v>
          </cell>
          <cell r="R76">
            <v>4.7217798765288395</v>
          </cell>
          <cell r="S76">
            <v>6.8200649030096487</v>
          </cell>
        </row>
        <row r="77">
          <cell r="N77">
            <v>0.10077639468505739</v>
          </cell>
          <cell r="O77">
            <v>0.35600307433176615</v>
          </cell>
          <cell r="P77">
            <v>0.51194020085772218</v>
          </cell>
          <cell r="Q77">
            <v>0.31256239237384398</v>
          </cell>
          <cell r="R77">
            <v>0.42681387862587417</v>
          </cell>
          <cell r="S77">
            <v>0.7470861726843403</v>
          </cell>
        </row>
        <row r="78">
          <cell r="N78">
            <v>0.29155926686684919</v>
          </cell>
          <cell r="O78">
            <v>0.82971410170804383</v>
          </cell>
          <cell r="P78">
            <v>0.93779872386694074</v>
          </cell>
          <cell r="Q78">
            <v>0.69722384184040387</v>
          </cell>
          <cell r="R78">
            <v>0.89490243789874402</v>
          </cell>
          <cell r="S78">
            <v>1.2332248468612996</v>
          </cell>
        </row>
        <row r="79">
          <cell r="N79">
            <v>3.348871276139137E-2</v>
          </cell>
          <cell r="O79">
            <v>0.13423754605482077</v>
          </cell>
          <cell r="P79">
            <v>0.19415532377446831</v>
          </cell>
          <cell r="Q79">
            <v>9.9265515989654093E-2</v>
          </cell>
          <cell r="R79">
            <v>6.6018638916867128E-2</v>
          </cell>
          <cell r="S79">
            <v>7.2269929168879074E-2</v>
          </cell>
        </row>
        <row r="80">
          <cell r="N80">
            <v>1.5112147128149385E-2</v>
          </cell>
          <cell r="O80">
            <v>2.8641077337137735E-2</v>
          </cell>
          <cell r="P80">
            <v>3.5643228508202077E-2</v>
          </cell>
          <cell r="Q80">
            <v>3.4970339311984219E-2</v>
          </cell>
          <cell r="R80">
            <v>3.9190879303033985E-2</v>
          </cell>
          <cell r="S80">
            <v>5.5742198870705514E-2</v>
          </cell>
        </row>
        <row r="81">
          <cell r="N81">
            <v>2.0154100309903717</v>
          </cell>
          <cell r="O81">
            <v>6.213336958628072</v>
          </cell>
          <cell r="P81">
            <v>6.8437730625438116</v>
          </cell>
          <cell r="Q81">
            <v>4.6506741441452659</v>
          </cell>
          <cell r="R81">
            <v>6.2693572088822105</v>
          </cell>
          <cell r="S81">
            <v>8.98735989346347</v>
          </cell>
        </row>
        <row r="82">
          <cell r="N82">
            <v>2.4584653154469661E-2</v>
          </cell>
          <cell r="O82">
            <v>8.1518442925574308E-2</v>
          </cell>
          <cell r="P82">
            <v>7.0392075655505953E-2</v>
          </cell>
          <cell r="Q82">
            <v>6.2617284835739376E-2</v>
          </cell>
          <cell r="R82">
            <v>7.2013308099346085E-2</v>
          </cell>
          <cell r="S82">
            <v>9.4651446050012994E-2</v>
          </cell>
        </row>
        <row r="83">
          <cell r="N83">
            <v>2.5573311599833611E-2</v>
          </cell>
          <cell r="O83">
            <v>2.7823904960888789E-2</v>
          </cell>
          <cell r="P83">
            <v>1.9916616468638255E-2</v>
          </cell>
          <cell r="Q83">
            <v>1.762487425712507E-2</v>
          </cell>
          <cell r="R83">
            <v>4.3758888724822628E-2</v>
          </cell>
          <cell r="S83">
            <v>2.3911180591318113E-2</v>
          </cell>
        </row>
        <row r="84">
          <cell r="N84">
            <v>0.40335210293618096</v>
          </cell>
          <cell r="O84">
            <v>1.1046321456120556</v>
          </cell>
          <cell r="P84">
            <v>1.1532198019744324</v>
          </cell>
          <cell r="Q84">
            <v>0.72303090554260485</v>
          </cell>
          <cell r="R84">
            <v>1.065576629008637</v>
          </cell>
          <cell r="S84">
            <v>1.4419075121541904</v>
          </cell>
        </row>
        <row r="85">
          <cell r="N85">
            <v>5.0299218024089862E-2</v>
          </cell>
          <cell r="O85">
            <v>0.16078738959829844</v>
          </cell>
          <cell r="P85">
            <v>0.11562334178119775</v>
          </cell>
          <cell r="Q85">
            <v>0.11764205326958593</v>
          </cell>
          <cell r="R85">
            <v>0.21037353673870363</v>
          </cell>
          <cell r="S85">
            <v>0.31412928270518803</v>
          </cell>
        </row>
        <row r="86">
          <cell r="N86">
            <v>1.7990676730314743E-2</v>
          </cell>
          <cell r="O86">
            <v>4.6644321006701774E-2</v>
          </cell>
          <cell r="P86">
            <v>5.0819184507396344E-2</v>
          </cell>
          <cell r="Q86">
            <v>3.4685075938505942E-2</v>
          </cell>
          <cell r="R86">
            <v>4.8957083043566815E-2</v>
          </cell>
          <cell r="S86">
            <v>6.14538172708263E-2</v>
          </cell>
        </row>
        <row r="87">
          <cell r="N87">
            <v>7.1119637078684546E-3</v>
          </cell>
          <cell r="O87">
            <v>1.0317141317190463E-2</v>
          </cell>
          <cell r="P87">
            <v>6.8420854711253257E-3</v>
          </cell>
          <cell r="Q87">
            <v>1.1561135603491967E-2</v>
          </cell>
          <cell r="R87">
            <v>7.5800867787470926E-3</v>
          </cell>
          <cell r="S87">
            <v>8.2143642008133417E-3</v>
          </cell>
        </row>
        <row r="88">
          <cell r="N88">
            <v>9.7982630672901763E-2</v>
          </cell>
          <cell r="O88">
            <v>0.26164155779215575</v>
          </cell>
          <cell r="P88">
            <v>0.32744502262565156</v>
          </cell>
          <cell r="Q88">
            <v>0.19948729977917498</v>
          </cell>
          <cell r="R88">
            <v>0.26515074672238775</v>
          </cell>
          <cell r="S88">
            <v>0.39280534342901618</v>
          </cell>
        </row>
        <row r="89">
          <cell r="N89">
            <v>7.3876292764188719E-3</v>
          </cell>
          <cell r="O89">
            <v>3.7043689373481105E-2</v>
          </cell>
          <cell r="P89">
            <v>8.3433408304272066E-2</v>
          </cell>
          <cell r="Q89">
            <v>1.2935634836671395E-2</v>
          </cell>
          <cell r="R89">
            <v>8.9987396376313665E-3</v>
          </cell>
          <cell r="S89">
            <v>8.5327597200694546E-3</v>
          </cell>
        </row>
        <row r="90">
          <cell r="N90">
            <v>3.3038145783280938E-2</v>
          </cell>
          <cell r="O90">
            <v>8.1268507443801513E-2</v>
          </cell>
          <cell r="P90">
            <v>0.10171022307399571</v>
          </cell>
          <cell r="Q90">
            <v>8.4966200575405257E-2</v>
          </cell>
          <cell r="R90">
            <v>0.10673190401367459</v>
          </cell>
          <cell r="S90">
            <v>0.12741878857054126</v>
          </cell>
        </row>
        <row r="91">
          <cell r="N91">
            <v>3.2495771675063713E-2</v>
          </cell>
          <cell r="O91">
            <v>7.0056426927389323E-2</v>
          </cell>
          <cell r="P91">
            <v>9.2630080339641846E-2</v>
          </cell>
          <cell r="Q91">
            <v>7.1190404344603733E-2</v>
          </cell>
          <cell r="R91">
            <v>8.759465225088485E-2</v>
          </cell>
          <cell r="S91">
            <v>9.0356805756901581E-2</v>
          </cell>
        </row>
        <row r="92">
          <cell r="N92">
            <v>0.93354668957397668</v>
          </cell>
          <cell r="O92">
            <v>1.8423941474224277</v>
          </cell>
          <cell r="P92">
            <v>1.8453993147590921</v>
          </cell>
          <cell r="Q92">
            <v>1.8977508916484394</v>
          </cell>
          <cell r="R92">
            <v>2.5488554323933537</v>
          </cell>
          <cell r="S92">
            <v>2.9226682647259556</v>
          </cell>
        </row>
        <row r="93">
          <cell r="N93">
            <v>1.2287024286265819E-2</v>
          </cell>
          <cell r="O93">
            <v>2.3090787435362962E-2</v>
          </cell>
          <cell r="P93">
            <v>2.3641535251202762E-2</v>
          </cell>
          <cell r="Q93">
            <v>1.9329349598632913E-2</v>
          </cell>
          <cell r="R93">
            <v>1.8368106669088263E-2</v>
          </cell>
          <cell r="S93">
            <v>2.4190214875652576E-2</v>
          </cell>
        </row>
        <row r="94">
          <cell r="N94">
            <v>1.9253722833785177E-2</v>
          </cell>
          <cell r="O94">
            <v>3.1422235961455533E-2</v>
          </cell>
          <cell r="P94">
            <v>3.9361588189880739E-2</v>
          </cell>
          <cell r="Q94">
            <v>1.6658961688549388E-2</v>
          </cell>
          <cell r="R94">
            <v>3.2613795304519452E-2</v>
          </cell>
          <cell r="S94">
            <v>3.3357262088510239E-2</v>
          </cell>
        </row>
        <row r="95">
          <cell r="N95">
            <v>2.2086406995966239E-2</v>
          </cell>
          <cell r="O95">
            <v>4.5056500122030961E-2</v>
          </cell>
          <cell r="P95">
            <v>5.5776767554976986E-2</v>
          </cell>
          <cell r="Q95">
            <v>4.0651956937653937E-2</v>
          </cell>
          <cell r="R95">
            <v>5.3806117944186667E-2</v>
          </cell>
          <cell r="S95">
            <v>6.4731481128344218E-2</v>
          </cell>
        </row>
        <row r="96">
          <cell r="N96">
            <v>7.2993683195458278E-2</v>
          </cell>
          <cell r="O96">
            <v>0.13887218790041372</v>
          </cell>
          <cell r="P96">
            <v>0.14658735710086476</v>
          </cell>
          <cell r="Q96">
            <v>0.17820629984764738</v>
          </cell>
          <cell r="R96">
            <v>0.19774485404441497</v>
          </cell>
          <cell r="S96">
            <v>1.3452452354223643</v>
          </cell>
        </row>
        <row r="97">
          <cell r="N97">
            <v>4.0815419316210105E-2</v>
          </cell>
          <cell r="O97">
            <v>0.12534855529426964</v>
          </cell>
          <cell r="P97">
            <v>0.24729599275013844</v>
          </cell>
          <cell r="Q97">
            <v>7.5046921466098634E-2</v>
          </cell>
          <cell r="R97">
            <v>0.15796459439522323</v>
          </cell>
          <cell r="S97">
            <v>0.12236878778256305</v>
          </cell>
        </row>
        <row r="98">
          <cell r="N98">
            <v>0.41710892481721212</v>
          </cell>
          <cell r="O98">
            <v>1.1483925390597207</v>
          </cell>
          <cell r="P98">
            <v>1.2724867066316887</v>
          </cell>
          <cell r="Q98">
            <v>0.89204264569261393</v>
          </cell>
          <cell r="R98">
            <v>1.350777222876123</v>
          </cell>
          <cell r="S98">
            <v>1.7448044033353178</v>
          </cell>
        </row>
        <row r="99">
          <cell r="N99">
            <v>9.9155412524572564E-3</v>
          </cell>
          <cell r="O99">
            <v>2.221092571184256E-2</v>
          </cell>
          <cell r="P99">
            <v>1.1222676990409051E-2</v>
          </cell>
          <cell r="Q99">
            <v>2.2755674316176332E-2</v>
          </cell>
          <cell r="R99">
            <v>1.5985514369128193E-2</v>
          </cell>
          <cell r="S99">
            <v>2.2231351569485767E-2</v>
          </cell>
        </row>
        <row r="100">
          <cell r="N100">
            <v>7.8549582343223085E-3</v>
          </cell>
          <cell r="O100">
            <v>1.4734893373341437E-2</v>
          </cell>
          <cell r="P100">
            <v>1.1465619420022527E-2</v>
          </cell>
          <cell r="Q100">
            <v>1.2271817677223965E-2</v>
          </cell>
          <cell r="R100">
            <v>5.9387491349835054E-3</v>
          </cell>
          <cell r="S100">
            <v>1.0636756610144932E-2</v>
          </cell>
        </row>
        <row r="101">
          <cell r="N101">
            <v>1.8116550867495897E-2</v>
          </cell>
          <cell r="O101">
            <v>4.2140561710051039E-2</v>
          </cell>
          <cell r="P101">
            <v>4.3873203168805094E-2</v>
          </cell>
          <cell r="Q101">
            <v>2.67311072362518E-2</v>
          </cell>
          <cell r="R101">
            <v>4.5276315581901191E-2</v>
          </cell>
          <cell r="S101">
            <v>5.0868749241403423E-2</v>
          </cell>
        </row>
        <row r="102">
          <cell r="N102">
            <v>1.4399214476520816E-2</v>
          </cell>
          <cell r="O102">
            <v>3.1332850541638563E-2</v>
          </cell>
          <cell r="P102">
            <v>3.070081412036723E-2</v>
          </cell>
          <cell r="Q102">
            <v>2.6937685443767068E-2</v>
          </cell>
          <cell r="R102">
            <v>2.9864429218311457E-2</v>
          </cell>
          <cell r="S102">
            <v>2.2924067318065105E-2</v>
          </cell>
        </row>
        <row r="103">
          <cell r="N103">
            <v>1.0304681689388943E-2</v>
          </cell>
          <cell r="O103">
            <v>1.4715160520050523E-2</v>
          </cell>
          <cell r="P103">
            <v>1.5490076775827345E-2</v>
          </cell>
          <cell r="Q103">
            <v>1.4995012703524324E-2</v>
          </cell>
          <cell r="R103">
            <v>1.3336446051669684E-2</v>
          </cell>
          <cell r="S103">
            <v>1.7852961259442975E-2</v>
          </cell>
        </row>
        <row r="104">
          <cell r="N104">
            <v>7.7619088951273018E-3</v>
          </cell>
          <cell r="O104">
            <v>1.4863199927909528E-2</v>
          </cell>
          <cell r="P104">
            <v>2.688252169718643E-2</v>
          </cell>
          <cell r="Q104">
            <v>1.211297267055317E-2</v>
          </cell>
          <cell r="R104">
            <v>1.7396543073518685E-2</v>
          </cell>
          <cell r="S104">
            <v>2.1874734460422519E-2</v>
          </cell>
        </row>
        <row r="105">
          <cell r="N105">
            <v>3.5150705054460593E-2</v>
          </cell>
          <cell r="O105">
            <v>9.2935588786946008E-2</v>
          </cell>
          <cell r="P105">
            <v>9.1193356593076175E-2</v>
          </cell>
          <cell r="Q105">
            <v>6.8877131535870065E-2</v>
          </cell>
          <cell r="R105">
            <v>9.141143483655309E-2</v>
          </cell>
          <cell r="S105">
            <v>0.10628422154747715</v>
          </cell>
        </row>
        <row r="106">
          <cell r="N106">
            <v>0.255220343120517</v>
          </cell>
          <cell r="O106">
            <v>0.71116784342729955</v>
          </cell>
          <cell r="P106">
            <v>0.78618514549742413</v>
          </cell>
          <cell r="Q106">
            <v>0.56751897570554577</v>
          </cell>
          <cell r="R106">
            <v>0.81708315310017077</v>
          </cell>
          <cell r="S106">
            <v>1.0020171269009237</v>
          </cell>
        </row>
        <row r="107">
          <cell r="N107">
            <v>2.6728998952601012E-2</v>
          </cell>
          <cell r="O107">
            <v>6.2777875322349283E-2</v>
          </cell>
          <cell r="P107">
            <v>6.7924467584087989E-2</v>
          </cell>
          <cell r="Q107">
            <v>5.8831258155748939E-2</v>
          </cell>
          <cell r="R107">
            <v>7.6634285958244119E-2</v>
          </cell>
          <cell r="S107">
            <v>9.1663513192559221E-2</v>
          </cell>
        </row>
        <row r="108">
          <cell r="N108">
            <v>1.9266272015408384E-2</v>
          </cell>
          <cell r="O108">
            <v>4.7268888733182184E-2</v>
          </cell>
          <cell r="P108">
            <v>4.3995554853817218E-2</v>
          </cell>
          <cell r="Q108">
            <v>4.266976076567728E-2</v>
          </cell>
          <cell r="R108">
            <v>5.8031512167004334E-2</v>
          </cell>
          <cell r="S108">
            <v>6.1539278001388698E-2</v>
          </cell>
        </row>
        <row r="109">
          <cell r="N109">
            <v>0.16205993887001369</v>
          </cell>
          <cell r="O109">
            <v>0.42877030053251936</v>
          </cell>
          <cell r="P109">
            <v>0.48631283950459703</v>
          </cell>
          <cell r="Q109">
            <v>0.37591924981124547</v>
          </cell>
          <cell r="R109">
            <v>0.60792908471021345</v>
          </cell>
          <cell r="S109">
            <v>0.63030461280641503</v>
          </cell>
        </row>
        <row r="110">
          <cell r="N110">
            <v>1.4205183930655094E-2</v>
          </cell>
          <cell r="O110">
            <v>2.4257715095070968E-2</v>
          </cell>
          <cell r="P110">
            <v>3.4587661523746205E-2</v>
          </cell>
          <cell r="Q110">
            <v>2.1546983556906589E-2</v>
          </cell>
          <cell r="R110">
            <v>3.2456066561883622E-2</v>
          </cell>
          <cell r="S110">
            <v>3.7328418941702378E-2</v>
          </cell>
        </row>
        <row r="111">
          <cell r="N111">
            <v>2.9839377631093053E-2</v>
          </cell>
          <cell r="O111">
            <v>0.14407663681621463</v>
          </cell>
          <cell r="P111">
            <v>0.14679693286233342</v>
          </cell>
          <cell r="Q111">
            <v>0.14795108210133762</v>
          </cell>
          <cell r="R111">
            <v>0.22219806615483625</v>
          </cell>
          <cell r="S111">
            <v>0.2267026875708236</v>
          </cell>
        </row>
        <row r="112">
          <cell r="N112">
            <v>0.18597937230398948</v>
          </cell>
          <cell r="O112">
            <v>0.50012007951170767</v>
          </cell>
          <cell r="P112">
            <v>0.56961648045305802</v>
          </cell>
          <cell r="Q112">
            <v>0.55974571723433941</v>
          </cell>
          <cell r="R112">
            <v>0.64340437749781809</v>
          </cell>
          <cell r="S112">
            <v>0.77148396625342419</v>
          </cell>
        </row>
        <row r="113">
          <cell r="N113">
            <v>0.15136442795729099</v>
          </cell>
          <cell r="O113">
            <v>0.4200044955940877</v>
          </cell>
          <cell r="P113">
            <v>0.47222104343344989</v>
          </cell>
          <cell r="Q113">
            <v>0.40668394864703722</v>
          </cell>
          <cell r="R113">
            <v>0.57320031127530646</v>
          </cell>
          <cell r="S113">
            <v>0.61482898311714362</v>
          </cell>
        </row>
        <row r="114">
          <cell r="N114">
            <v>2.5702114330594699E-2</v>
          </cell>
          <cell r="O114">
            <v>6.4460059461175126E-2</v>
          </cell>
          <cell r="P114">
            <v>9.6300560057742263E-2</v>
          </cell>
          <cell r="Q114">
            <v>5.5539977282311449E-2</v>
          </cell>
          <cell r="R114">
            <v>7.102386401392112E-2</v>
          </cell>
          <cell r="S114">
            <v>8.748970317054558E-2</v>
          </cell>
        </row>
        <row r="115">
          <cell r="N115">
            <v>2.6936448929499708E-2</v>
          </cell>
          <cell r="O115">
            <v>6.2042428876225943E-2</v>
          </cell>
          <cell r="P115">
            <v>7.5539338784399071E-2</v>
          </cell>
          <cell r="Q115">
            <v>6.374293291787346E-2</v>
          </cell>
          <cell r="R115">
            <v>8.1015486031493028E-2</v>
          </cell>
          <cell r="S115">
            <v>8.0110268146866365E-2</v>
          </cell>
        </row>
        <row r="116">
          <cell r="N116">
            <v>5.4970264690211851E-2</v>
          </cell>
          <cell r="O116">
            <v>0.13521940303954935</v>
          </cell>
          <cell r="P116">
            <v>0.16162971481567764</v>
          </cell>
          <cell r="Q116">
            <v>0.12781128874249301</v>
          </cell>
          <cell r="R116">
            <v>0.16394087277406075</v>
          </cell>
          <cell r="S116">
            <v>0.18993830596293707</v>
          </cell>
        </row>
        <row r="117">
          <cell r="N117">
            <v>5.2392664641161615E-3</v>
          </cell>
          <cell r="O117">
            <v>1.2003783292583059E-2</v>
          </cell>
          <cell r="P117">
            <v>7.1918040068457241E-3</v>
          </cell>
          <cell r="Q117">
            <v>8.0916193291953667E-3</v>
          </cell>
          <cell r="R117">
            <v>1.075104287681773E-2</v>
          </cell>
          <cell r="S117">
            <v>9.0620615541395534E-3</v>
          </cell>
        </row>
        <row r="118">
          <cell r="N118">
            <v>1.7834630708242805E-2</v>
          </cell>
          <cell r="O118">
            <v>1.6420822715243616E-2</v>
          </cell>
          <cell r="P118">
            <v>1.4682931848332565E-2</v>
          </cell>
          <cell r="Q118">
            <v>7.1284987282750319E-3</v>
          </cell>
          <cell r="R118">
            <v>5.6598344770037931E-3</v>
          </cell>
          <cell r="S118">
            <v>1.1344559733204926E-2</v>
          </cell>
        </row>
        <row r="119">
          <cell r="N119">
            <v>3.6313949377059285E-2</v>
          </cell>
          <cell r="O119">
            <v>9.8805613830216868E-2</v>
          </cell>
          <cell r="P119">
            <v>0.10530784090098093</v>
          </cell>
          <cell r="Q119">
            <v>9.9638975664017068E-2</v>
          </cell>
          <cell r="R119">
            <v>0.13337580339384583</v>
          </cell>
          <cell r="S119">
            <v>0.13356593187164104</v>
          </cell>
        </row>
        <row r="120">
          <cell r="N120">
            <v>5.2463335856830365E-3</v>
          </cell>
          <cell r="O120">
            <v>1.1712828334823892E-2</v>
          </cell>
          <cell r="P120">
            <v>1.2528933893393768E-2</v>
          </cell>
          <cell r="Q120">
            <v>1.0821147276750617E-2</v>
          </cell>
          <cell r="R120">
            <v>1.1276602551757543E-2</v>
          </cell>
          <cell r="S120">
            <v>8.4905592073191583E-3</v>
          </cell>
        </row>
        <row r="121">
          <cell r="N121">
            <v>3.7705677279084748E-2</v>
          </cell>
          <cell r="O121">
            <v>0.10685362722733979</v>
          </cell>
          <cell r="P121">
            <v>0.12138704742992705</v>
          </cell>
          <cell r="Q121">
            <v>8.8712521344620057E-2</v>
          </cell>
          <cell r="R121">
            <v>0.13533386929952276</v>
          </cell>
          <cell r="S121">
            <v>0.14306943952222081</v>
          </cell>
        </row>
        <row r="122">
          <cell r="N122">
            <v>0.40425511629889571</v>
          </cell>
          <cell r="O122">
            <v>1.0840302492684768</v>
          </cell>
          <cell r="P122">
            <v>1.2794461772874286</v>
          </cell>
          <cell r="Q122">
            <v>1.1201293973523641</v>
          </cell>
          <cell r="R122">
            <v>1.6204181065622656</v>
          </cell>
          <cell r="S122">
            <v>1.6404108413401415</v>
          </cell>
        </row>
        <row r="123">
          <cell r="N123">
            <v>5.2463065823217065E-3</v>
          </cell>
          <cell r="O123">
            <v>1.5946149966051471E-2</v>
          </cell>
          <cell r="P123">
            <v>1.3787425518077816E-2</v>
          </cell>
          <cell r="Q123">
            <v>1.4542934748498847E-2</v>
          </cell>
          <cell r="R123">
            <v>1.2313468143155211E-2</v>
          </cell>
          <cell r="S123">
            <v>1.1504376378221786E-2</v>
          </cell>
        </row>
        <row r="124">
          <cell r="N124">
            <v>4.8917427062238738E-3</v>
          </cell>
          <cell r="O124">
            <v>1.0144778649916997E-2</v>
          </cell>
          <cell r="P124">
            <v>1.1210574035185234E-2</v>
          </cell>
          <cell r="Q124">
            <v>1.0599651107533414E-2</v>
          </cell>
          <cell r="R124">
            <v>1.0689468143467676E-2</v>
          </cell>
          <cell r="S124">
            <v>1.2237609075238225E-2</v>
          </cell>
        </row>
        <row r="125">
          <cell r="N125">
            <v>5.3107745397299715E-3</v>
          </cell>
          <cell r="O125">
            <v>1.0534930594684836E-2</v>
          </cell>
          <cell r="P125">
            <v>1.0997786400914745E-2</v>
          </cell>
          <cell r="Q125">
            <v>1.2126318086058824E-2</v>
          </cell>
          <cell r="R125">
            <v>1.353932911991592E-2</v>
          </cell>
          <cell r="S125">
            <v>1.126221610430226E-2</v>
          </cell>
        </row>
        <row r="126">
          <cell r="N126">
            <v>0.22861982325739266</v>
          </cell>
          <cell r="O126">
            <v>0.58976115039983557</v>
          </cell>
          <cell r="P126">
            <v>0.68105862924205973</v>
          </cell>
          <cell r="Q126">
            <v>0.50408201777039174</v>
          </cell>
          <cell r="R126">
            <v>0.7137829352216537</v>
          </cell>
          <cell r="S126">
            <v>0.89531115851153364</v>
          </cell>
        </row>
        <row r="127">
          <cell r="N127">
            <v>1.1319115577266165E-2</v>
          </cell>
          <cell r="O127">
            <v>3.1383222708604532E-2</v>
          </cell>
          <cell r="P127">
            <v>2.5895756374827196E-2</v>
          </cell>
          <cell r="Q127">
            <v>3.161228863447129E-2</v>
          </cell>
          <cell r="R127">
            <v>3.2639209404833606E-2</v>
          </cell>
          <cell r="S127">
            <v>3.3355164201639136E-2</v>
          </cell>
        </row>
        <row r="128">
          <cell r="N128">
            <v>5.9609586899382954E-3</v>
          </cell>
          <cell r="O128">
            <v>8.8404431838606124E-3</v>
          </cell>
          <cell r="P128">
            <v>9.1187525271938744E-3</v>
          </cell>
          <cell r="Q128">
            <v>1.0219584631145227E-2</v>
          </cell>
          <cell r="R128">
            <v>8.2691947514190699E-3</v>
          </cell>
          <cell r="S128">
            <v>5.300502147694227E-3</v>
          </cell>
        </row>
        <row r="129">
          <cell r="N129">
            <v>2.1998252183203972E-2</v>
          </cell>
          <cell r="O129">
            <v>0.21678168042801477</v>
          </cell>
          <cell r="P129">
            <v>9.6518254251962435E-2</v>
          </cell>
          <cell r="Q129">
            <v>2.5383919245718381E-2</v>
          </cell>
          <cell r="R129">
            <v>3.7910265932424136E-2</v>
          </cell>
          <cell r="S129">
            <v>4.5172479608567649E-2</v>
          </cell>
        </row>
        <row r="130">
          <cell r="N130">
            <v>2.7619388646304806E-2</v>
          </cell>
          <cell r="O130">
            <v>7.7992029706236046E-2</v>
          </cell>
          <cell r="P130">
            <v>7.9979609346914185E-2</v>
          </cell>
          <cell r="Q130">
            <v>6.4166438720776403E-2</v>
          </cell>
          <cell r="R130">
            <v>9.5239087771577635E-2</v>
          </cell>
          <cell r="S130">
            <v>0.10497773783645892</v>
          </cell>
        </row>
        <row r="131">
          <cell r="N131">
            <v>8.8156100214197113E-3</v>
          </cell>
          <cell r="O131">
            <v>1.8782803622041214E-2</v>
          </cell>
          <cell r="P131">
            <v>1.1921683803845111E-2</v>
          </cell>
          <cell r="Q131">
            <v>1.2442588071418187E-2</v>
          </cell>
          <cell r="R131">
            <v>8.4142937752915807E-3</v>
          </cell>
          <cell r="S131">
            <v>9.6005043367502849E-3</v>
          </cell>
        </row>
        <row r="132">
          <cell r="N132">
            <v>5.4908456184401856E-3</v>
          </cell>
          <cell r="O132">
            <v>1.1486252299467609E-2</v>
          </cell>
          <cell r="P132">
            <v>1.5028600623311376E-2</v>
          </cell>
          <cell r="Q132">
            <v>7.4201424452424222E-3</v>
          </cell>
          <cell r="R132">
            <v>7.7324515684395016E-3</v>
          </cell>
          <cell r="S132">
            <v>7.0029886052060371E-3</v>
          </cell>
        </row>
        <row r="133">
          <cell r="N133">
            <v>4.8716659994744059E-3</v>
          </cell>
          <cell r="O133">
            <v>1.0273181278039473E-2</v>
          </cell>
          <cell r="P133">
            <v>7.0467358029956875E-3</v>
          </cell>
          <cell r="Q133">
            <v>5.5215647450459725E-3</v>
          </cell>
          <cell r="R133">
            <v>3.8728603363828314E-3</v>
          </cell>
          <cell r="S133">
            <v>4.8322545744860796E-3</v>
          </cell>
        </row>
        <row r="134">
          <cell r="N134">
            <v>8.4989915585646884E-3</v>
          </cell>
          <cell r="O134">
            <v>1.7953270281788791E-2</v>
          </cell>
          <cell r="P134">
            <v>1.6973385835234566E-2</v>
          </cell>
          <cell r="Q134">
            <v>1.594422773457781E-2</v>
          </cell>
          <cell r="R134">
            <v>1.4925617673353233E-2</v>
          </cell>
          <cell r="S134">
            <v>8.7432698063467599E-3</v>
          </cell>
        </row>
        <row r="135">
          <cell r="N135">
            <v>1.9890946456234359E-2</v>
          </cell>
          <cell r="O135">
            <v>4.3297569636176557E-2</v>
          </cell>
          <cell r="P135">
            <v>2.9831909764383883E-2</v>
          </cell>
          <cell r="Q135">
            <v>3.8115484757977623E-2</v>
          </cell>
          <cell r="R135">
            <v>5.1279964786385537E-2</v>
          </cell>
          <cell r="S135">
            <v>6.0273154245298194E-2</v>
          </cell>
        </row>
        <row r="136">
          <cell r="N136">
            <v>4.5203987977383E-3</v>
          </cell>
          <cell r="O136">
            <v>1.0835209706764062E-2</v>
          </cell>
          <cell r="P136">
            <v>5.3001324977129741E-3</v>
          </cell>
          <cell r="Q136">
            <v>5.7814610311875047E-3</v>
          </cell>
          <cell r="R136">
            <v>8.866685446605016E-3</v>
          </cell>
          <cell r="S136">
            <v>4.5764081596001271E-3</v>
          </cell>
        </row>
        <row r="137">
          <cell r="N137">
            <v>1.2417229162512554E-2</v>
          </cell>
          <cell r="O137">
            <v>2.7856233242370663E-2</v>
          </cell>
          <cell r="P137">
            <v>3.3088345325953478E-2</v>
          </cell>
          <cell r="Q137">
            <v>2.3244733934709581E-2</v>
          </cell>
          <cell r="R137">
            <v>2.7376391825486842E-2</v>
          </cell>
          <cell r="S137">
            <v>2.7091225451264567E-2</v>
          </cell>
        </row>
        <row r="138">
          <cell r="N138">
            <v>1.4387950286715204E-2</v>
          </cell>
          <cell r="O138">
            <v>3.4781791504412914E-2</v>
          </cell>
          <cell r="P138">
            <v>2.2150510926627304E-2</v>
          </cell>
          <cell r="Q138">
            <v>1.6220726825490594E-2</v>
          </cell>
          <cell r="R138">
            <v>1.6007900142568299E-2</v>
          </cell>
          <cell r="S138">
            <v>1.8790549333371296E-2</v>
          </cell>
        </row>
        <row r="139">
          <cell r="N139">
            <v>2.4418021541654147E-2</v>
          </cell>
          <cell r="O139">
            <v>4.3532127971439884E-2</v>
          </cell>
          <cell r="P139">
            <v>4.1300599510306575E-2</v>
          </cell>
          <cell r="Q139">
            <v>3.1259928609158438E-2</v>
          </cell>
          <cell r="R139">
            <v>3.1380081387173075E-2</v>
          </cell>
          <cell r="S139">
            <v>2.8199882534455885E-2</v>
          </cell>
        </row>
        <row r="140">
          <cell r="N140">
            <v>2.2538547814139779E-2</v>
          </cell>
          <cell r="O140">
            <v>4.3202058647631963E-2</v>
          </cell>
          <cell r="P140">
            <v>4.098745008278095E-2</v>
          </cell>
          <cell r="Q140">
            <v>3.0222389095973381E-2</v>
          </cell>
          <cell r="R140">
            <v>3.5076016081585282E-2</v>
          </cell>
          <cell r="S140">
            <v>3.064554352672896E-2</v>
          </cell>
        </row>
        <row r="141">
          <cell r="N141">
            <v>2.056138781949212E-2</v>
          </cell>
          <cell r="O141">
            <v>3.5966024376581765E-2</v>
          </cell>
          <cell r="P141">
            <v>3.4122346826915173E-2</v>
          </cell>
          <cell r="Q141">
            <v>2.2772495954298033E-2</v>
          </cell>
          <cell r="R141">
            <v>2.8069802134220757E-2</v>
          </cell>
          <cell r="S141">
            <v>2.800415402647961E-2</v>
          </cell>
        </row>
        <row r="142">
          <cell r="N142">
            <v>1.9882278382369403E-2</v>
          </cell>
          <cell r="O142">
            <v>3.1852861846744775E-2</v>
          </cell>
          <cell r="P142">
            <v>3.0220031771766763E-2</v>
          </cell>
          <cell r="Q142">
            <v>4.0077788839573469E-2</v>
          </cell>
          <cell r="R142">
            <v>3.9561626802566606E-2</v>
          </cell>
          <cell r="S142">
            <v>4.4502036936630435E-2</v>
          </cell>
        </row>
        <row r="143">
          <cell r="N143">
            <v>1.0397704746890333E-2</v>
          </cell>
          <cell r="O143">
            <v>2.0688494872030439E-2</v>
          </cell>
          <cell r="P143">
            <v>1.962796860611403E-2</v>
          </cell>
          <cell r="Q143">
            <v>1.6018831219415362E-2</v>
          </cell>
          <cell r="R143">
            <v>1.5224897010470449E-2</v>
          </cell>
          <cell r="S143">
            <v>1.5291345558552051E-2</v>
          </cell>
        </row>
        <row r="144">
          <cell r="N144">
            <v>1.1814421569961637E-2</v>
          </cell>
          <cell r="O144">
            <v>2.0252495714422565E-2</v>
          </cell>
          <cell r="P144">
            <v>1.9214319482252964E-2</v>
          </cell>
          <cell r="Q144">
            <v>2.1024246858133103E-2</v>
          </cell>
          <cell r="R144">
            <v>2.0100843834653648E-2</v>
          </cell>
          <cell r="S144">
            <v>2.118470137819221E-2</v>
          </cell>
        </row>
        <row r="145">
          <cell r="N145">
            <v>2.1790542789315973E-2</v>
          </cell>
          <cell r="O145">
            <v>4.1421973133738764E-2</v>
          </cell>
          <cell r="P145">
            <v>3.9298614679383378E-2</v>
          </cell>
          <cell r="Q145">
            <v>3.2123298569302038E-2</v>
          </cell>
          <cell r="R145">
            <v>3.258862429853622E-2</v>
          </cell>
          <cell r="S145">
            <v>3.3494038773724387E-2</v>
          </cell>
        </row>
        <row r="146">
          <cell r="N146">
            <v>1.5119176619078536E-2</v>
          </cell>
          <cell r="O146">
            <v>2.7442129502811007E-2</v>
          </cell>
          <cell r="P146">
            <v>2.6035400820496071E-2</v>
          </cell>
          <cell r="Q146">
            <v>2.5988917813894615E-2</v>
          </cell>
          <cell r="R146">
            <v>2.5908024577143019E-2</v>
          </cell>
          <cell r="S146">
            <v>2.5888169009684443E-2</v>
          </cell>
        </row>
        <row r="147">
          <cell r="N147">
            <v>1.4455529608285897E-2</v>
          </cell>
          <cell r="O147">
            <v>4.1238243399325421E-2</v>
          </cell>
          <cell r="P147">
            <v>3.9124303233268938E-2</v>
          </cell>
          <cell r="Q147">
            <v>3.8278866719698143E-2</v>
          </cell>
          <cell r="R147">
            <v>5.1832926489054423E-2</v>
          </cell>
          <cell r="S147">
            <v>4.8914961800227294E-2</v>
          </cell>
        </row>
        <row r="148">
          <cell r="N148">
            <v>3.2226618647554051E-2</v>
          </cell>
          <cell r="O148">
            <v>5.5488980590866724E-2</v>
          </cell>
          <cell r="P148">
            <v>5.2644524203413506E-2</v>
          </cell>
          <cell r="Q148">
            <v>4.2651634324145128E-2</v>
          </cell>
          <cell r="R148">
            <v>5.2541498641689555E-2</v>
          </cell>
          <cell r="S148">
            <v>5.2064348973936733E-2</v>
          </cell>
        </row>
        <row r="149">
          <cell r="N149">
            <v>3.9861341793818762E-2</v>
          </cell>
          <cell r="O149">
            <v>6.3383991745900689E-2</v>
          </cell>
          <cell r="P149">
            <v>6.0134824104612572E-2</v>
          </cell>
          <cell r="Q149">
            <v>6.3499432369528083E-2</v>
          </cell>
          <cell r="R149">
            <v>5.1634832215599537E-2</v>
          </cell>
          <cell r="S149">
            <v>5.8564003250013659E-2</v>
          </cell>
        </row>
        <row r="150">
          <cell r="N150">
            <v>7.2525443714749921E-2</v>
          </cell>
          <cell r="O150">
            <v>0.11251079718854964</v>
          </cell>
          <cell r="P150">
            <v>0.10674330871944089</v>
          </cell>
          <cell r="Q150">
            <v>0.10891211358341088</v>
          </cell>
          <cell r="R150">
            <v>8.5921047412243864E-2</v>
          </cell>
          <cell r="S150">
            <v>0.11944595884000911</v>
          </cell>
        </row>
        <row r="151">
          <cell r="N151">
            <v>1.8091483729765729E-2</v>
          </cell>
          <cell r="O151">
            <v>3.991206023349525E-2</v>
          </cell>
          <cell r="P151">
            <v>3.7866102397206045E-2</v>
          </cell>
          <cell r="Q151">
            <v>3.3274352683893615E-2</v>
          </cell>
          <cell r="R151">
            <v>3.4173018892248573E-2</v>
          </cell>
          <cell r="S151">
            <v>4.0804109513119531E-2</v>
          </cell>
        </row>
        <row r="152">
          <cell r="N152">
            <v>6.4753580748651049E-2</v>
          </cell>
          <cell r="O152">
            <v>0.10397219575681103</v>
          </cell>
          <cell r="P152">
            <v>9.8642410037397835E-2</v>
          </cell>
          <cell r="Q152">
            <v>9.3290843921078767E-2</v>
          </cell>
          <cell r="R152">
            <v>7.806139983131602E-2</v>
          </cell>
          <cell r="S152">
            <v>0.11094887265520974</v>
          </cell>
        </row>
        <row r="153">
          <cell r="N153">
            <v>1.1319409541028145E-2</v>
          </cell>
          <cell r="O153">
            <v>2.2034979438160848E-2</v>
          </cell>
          <cell r="P153">
            <v>2.0905430159315497E-2</v>
          </cell>
          <cell r="Q153">
            <v>1.1212713717044241E-2</v>
          </cell>
          <cell r="R153">
            <v>1.3799769095973904E-2</v>
          </cell>
          <cell r="S153">
            <v>1.1623280847799865E-2</v>
          </cell>
        </row>
        <row r="154">
          <cell r="N154">
            <v>1.2289759903419828E-2</v>
          </cell>
          <cell r="O154">
            <v>2.2963388943632358E-2</v>
          </cell>
          <cell r="P154">
            <v>2.1786247866922095E-2</v>
          </cell>
          <cell r="Q154">
            <v>1.9837688644141722E-2</v>
          </cell>
          <cell r="R154">
            <v>1.3966916717949958E-2</v>
          </cell>
          <cell r="S154">
            <v>1.9312054687134823E-2</v>
          </cell>
        </row>
        <row r="155">
          <cell r="N155">
            <v>2.3363024155118352E-2</v>
          </cell>
          <cell r="O155">
            <v>4.1996161634433496E-2</v>
          </cell>
          <cell r="P155">
            <v>3.9843369333375366E-2</v>
          </cell>
          <cell r="Q155">
            <v>4.6056021087864531E-2</v>
          </cell>
          <cell r="R155">
            <v>4.9480317833065293E-2</v>
          </cell>
          <cell r="S155">
            <v>5.8361595821230079E-2</v>
          </cell>
        </row>
        <row r="156">
          <cell r="N156">
            <v>4.9876435410555052E-2</v>
          </cell>
          <cell r="O156">
            <v>7.0910692445110196E-2</v>
          </cell>
          <cell r="P156">
            <v>6.7275693749577772E-2</v>
          </cell>
          <cell r="Q156">
            <v>7.1652606802812144E-2</v>
          </cell>
          <cell r="R156">
            <v>7.392015168569227E-2</v>
          </cell>
          <cell r="S156">
            <v>7.3829508772330368E-2</v>
          </cell>
        </row>
        <row r="157">
          <cell r="N157">
            <v>3.7626138242780126E-2</v>
          </cell>
          <cell r="O157">
            <v>5.7955990282884055E-2</v>
          </cell>
          <cell r="P157">
            <v>5.4985070922032434E-2</v>
          </cell>
          <cell r="Q157">
            <v>5.0839941335107657E-2</v>
          </cell>
          <cell r="R157">
            <v>3.9615212328055011E-2</v>
          </cell>
          <cell r="S157">
            <v>3.0197668845256442E-2</v>
          </cell>
        </row>
        <row r="158">
          <cell r="N158">
            <v>2.3607566126314899E-2</v>
          </cell>
          <cell r="O158">
            <v>4.0468517986250618E-2</v>
          </cell>
          <cell r="P158">
            <v>3.8394035210553297E-2</v>
          </cell>
          <cell r="Q158">
            <v>3.3328821898064687E-2</v>
          </cell>
          <cell r="R158">
            <v>2.7861259985908365E-2</v>
          </cell>
          <cell r="S158">
            <v>2.2781393482179408E-2</v>
          </cell>
        </row>
        <row r="159">
          <cell r="N159">
            <v>1.8043410075645163E-2</v>
          </cell>
          <cell r="O159">
            <v>3.5380749520780561E-2</v>
          </cell>
          <cell r="P159">
            <v>3.356707412260914E-2</v>
          </cell>
          <cell r="Q159">
            <v>1.4450520426735879E-2</v>
          </cell>
          <cell r="R159">
            <v>2.0167758329494939E-2</v>
          </cell>
          <cell r="S159">
            <v>1.6834544985289527E-2</v>
          </cell>
        </row>
        <row r="160">
          <cell r="N160">
            <v>1.3576925388117953E-2</v>
          </cell>
          <cell r="O160">
            <v>2.5231422055066535E-2</v>
          </cell>
          <cell r="P160">
            <v>2.3938017871662325E-2</v>
          </cell>
          <cell r="Q160">
            <v>1.9951969815793464E-2</v>
          </cell>
          <cell r="R160">
            <v>1.4967923671909791E-2</v>
          </cell>
          <cell r="S160">
            <v>1.2611999614697195E-2</v>
          </cell>
        </row>
        <row r="161">
          <cell r="N161">
            <v>2.2706980666047101E-2</v>
          </cell>
          <cell r="O161">
            <v>4.7211646009331552E-2</v>
          </cell>
          <cell r="P161">
            <v>2.6253273153751384E-2</v>
          </cell>
          <cell r="Q161">
            <v>2.2874794637591005E-2</v>
          </cell>
          <cell r="R161">
            <v>3.6573609167433067E-2</v>
          </cell>
          <cell r="S161">
            <v>3.0110300057447949E-2</v>
          </cell>
        </row>
        <row r="162">
          <cell r="N162">
            <v>1.6643108881702035E-2</v>
          </cell>
          <cell r="O162">
            <v>2.6995898020362685E-2</v>
          </cell>
          <cell r="P162">
            <v>2.4190405787667207E-2</v>
          </cell>
          <cell r="Q162">
            <v>2.2284952328153713E-2</v>
          </cell>
          <cell r="R162">
            <v>2.9785189973200531E-2</v>
          </cell>
          <cell r="S162">
            <v>1.8862175789552099E-2</v>
          </cell>
        </row>
        <row r="163">
          <cell r="N163">
            <v>1.3428366959772972E-2</v>
          </cell>
          <cell r="O163">
            <v>1.8669803010761574E-2</v>
          </cell>
          <cell r="P163">
            <v>1.6375517541564043E-2</v>
          </cell>
          <cell r="Q163">
            <v>2.1257669936374141E-2</v>
          </cell>
          <cell r="R163">
            <v>2.314914948653856E-2</v>
          </cell>
          <cell r="S163">
            <v>1.426403432917988E-2</v>
          </cell>
        </row>
        <row r="164">
          <cell r="N164">
            <v>1.0309366185344315E-2</v>
          </cell>
          <cell r="O164">
            <v>1.9720748680935544E-2</v>
          </cell>
          <cell r="P164">
            <v>1.2917625091694687E-2</v>
          </cell>
          <cell r="Q164">
            <v>1.2310465871077727E-2</v>
          </cell>
          <cell r="R164">
            <v>1.2724182330330781E-2</v>
          </cell>
          <cell r="S164">
            <v>8.8039901724640251E-3</v>
          </cell>
        </row>
        <row r="165">
          <cell r="N165">
            <v>1.65770824797495E-2</v>
          </cell>
          <cell r="O165">
            <v>2.1174930094640807E-2</v>
          </cell>
          <cell r="P165">
            <v>2.3006841661466968E-2</v>
          </cell>
          <cell r="Q165">
            <v>2.6190964762029971E-2</v>
          </cell>
          <cell r="R165">
            <v>2.9296188587160807E-2</v>
          </cell>
          <cell r="S165">
            <v>2.1962059471314955E-2</v>
          </cell>
        </row>
        <row r="166">
          <cell r="N166">
            <v>1.1191693741870545E-2</v>
          </cell>
          <cell r="O166">
            <v>1.0516480613612602E-2</v>
          </cell>
          <cell r="P166">
            <v>9.348787067308989E-3</v>
          </cell>
          <cell r="Q166">
            <v>6.4147476632910021E-3</v>
          </cell>
          <cell r="R166">
            <v>1.2155600188507948E-2</v>
          </cell>
          <cell r="S166">
            <v>6.9656210584856521E-3</v>
          </cell>
        </row>
        <row r="167">
          <cell r="N167">
            <v>8.3145042925556554E-3</v>
          </cell>
          <cell r="O167">
            <v>1.4025973874821854E-2</v>
          </cell>
          <cell r="P167">
            <v>9.8470009022879126E-3</v>
          </cell>
          <cell r="Q167">
            <v>9.9813426993346482E-3</v>
          </cell>
          <cell r="R167">
            <v>1.3491179828639167E-2</v>
          </cell>
          <cell r="S167">
            <v>8.9965377530834955E-3</v>
          </cell>
        </row>
        <row r="168">
          <cell r="N168">
            <v>6.7018858258161996E-3</v>
          </cell>
          <cell r="O168">
            <v>9.2081825407785839E-3</v>
          </cell>
          <cell r="P168">
            <v>1.559841165692356E-2</v>
          </cell>
          <cell r="Q168">
            <v>1.0921407477989765E-2</v>
          </cell>
          <cell r="R168">
            <v>1.0724019905798517E-2</v>
          </cell>
          <cell r="S168">
            <v>9.7632336900016214E-3</v>
          </cell>
        </row>
        <row r="169">
          <cell r="N169">
            <v>1.0816826992891692E-2</v>
          </cell>
          <cell r="O169">
            <v>1.9140433468482057E-2</v>
          </cell>
          <cell r="P169">
            <v>1.7468920697510847E-2</v>
          </cell>
          <cell r="Q169">
            <v>2.0431439652723628E-2</v>
          </cell>
          <cell r="R169">
            <v>1.8302333205772226E-2</v>
          </cell>
          <cell r="S169">
            <v>1.2795653222660344E-2</v>
          </cell>
        </row>
        <row r="170">
          <cell r="N170">
            <v>1.7219754064700235E-2</v>
          </cell>
          <cell r="O170">
            <v>3.1098703962240355E-2</v>
          </cell>
          <cell r="P170">
            <v>2.5515930269223323E-2</v>
          </cell>
          <cell r="Q170">
            <v>1.647519352548878E-2</v>
          </cell>
          <cell r="R170">
            <v>2.8720338929318683E-2</v>
          </cell>
          <cell r="S170">
            <v>1.8777999383662768E-2</v>
          </cell>
        </row>
        <row r="171">
          <cell r="N171">
            <v>5.0198523882367174E-2</v>
          </cell>
          <cell r="O171">
            <v>6.4582552688634803E-2</v>
          </cell>
          <cell r="P171">
            <v>6.9323169841030666E-2</v>
          </cell>
          <cell r="Q171">
            <v>7.1583742274410167E-2</v>
          </cell>
          <cell r="R171">
            <v>5.241058445141427E-2</v>
          </cell>
          <cell r="S171">
            <v>3.7514077370246299E-2</v>
          </cell>
        </row>
        <row r="172">
          <cell r="N172">
            <v>2.8657635502162764E-2</v>
          </cell>
          <cell r="O172">
            <v>4.1898713694339486E-2</v>
          </cell>
          <cell r="P172">
            <v>3.1067283893041763E-2</v>
          </cell>
          <cell r="Q172">
            <v>1.9153485915997977E-2</v>
          </cell>
          <cell r="R172">
            <v>2.6071085346237675E-2</v>
          </cell>
          <cell r="S172">
            <v>2.4908976377231891E-2</v>
          </cell>
        </row>
        <row r="173">
          <cell r="N173">
            <v>1.5354584010630281E-2</v>
          </cell>
          <cell r="O173">
            <v>3.3275527709605672E-2</v>
          </cell>
          <cell r="P173">
            <v>2.0918682232774537E-2</v>
          </cell>
          <cell r="Q173">
            <v>1.8855313444581127E-2</v>
          </cell>
          <cell r="R173">
            <v>1.9748889077702558E-2</v>
          </cell>
          <cell r="S173">
            <v>2.0728873152833657E-2</v>
          </cell>
        </row>
        <row r="174">
          <cell r="N174">
            <v>2.7198430192716644E-2</v>
          </cell>
          <cell r="O174">
            <v>3.9408957365170964E-2</v>
          </cell>
          <cell r="P174">
            <v>3.2049992962899787E-2</v>
          </cell>
          <cell r="Q174">
            <v>3.0912240287336763E-2</v>
          </cell>
          <cell r="R174">
            <v>3.992037646605779E-2</v>
          </cell>
          <cell r="S174">
            <v>2.9307845338251346E-2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 driveId="b!fsqJZKsMF0WoaXcLICy-yH7TbGx7_-JFq7jIydygJygCiyRLZucfRKUNNU31iS3N" itemId="01LTO2CM5QVCNE7TVNVJHLTTARNJWI5LYD">
      <xxl21:absoluteUrl r:id="rId2"/>
    </xxl21:alternateUrls>
    <sheetNames>
      <sheetName val="Sample List_Standard info"/>
      <sheetName val="Sample info "/>
      <sheetName val="Cal."/>
      <sheetName val="Ref."/>
      <sheetName val="WB-BL003"/>
      <sheetName val="WB-BL004"/>
      <sheetName val="Summary"/>
      <sheetName val="ROT004"/>
      <sheetName val="ST004"/>
      <sheetName val="MIX001"/>
      <sheetName val="MIX002"/>
      <sheetName val="MIX003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M3">
            <v>5.8385486304630044E-2</v>
          </cell>
          <cell r="N3">
            <v>6.6085756425189796E-2</v>
          </cell>
          <cell r="O3">
            <v>6.7012688222736955E-2</v>
          </cell>
          <cell r="P3">
            <v>6.9067989547372088E-2</v>
          </cell>
          <cell r="Q3">
            <v>8.070433879875713E-2</v>
          </cell>
        </row>
        <row r="4">
          <cell r="M4">
            <v>3.7301477909755291E-3</v>
          </cell>
          <cell r="N4">
            <v>4.0869541379791163E-3</v>
          </cell>
          <cell r="O4">
            <v>4.4459911467375213E-3</v>
          </cell>
          <cell r="P4">
            <v>4.9599960800123582E-3</v>
          </cell>
          <cell r="Q4">
            <v>4.5537171558427143E-3</v>
          </cell>
        </row>
        <row r="5">
          <cell r="M5">
            <v>1.4359496655840348E-2</v>
          </cell>
          <cell r="N5">
            <v>2.1032029568327532E-2</v>
          </cell>
          <cell r="O5">
            <v>2.2107122782728524E-2</v>
          </cell>
          <cell r="P5">
            <v>2.2503518117735006E-2</v>
          </cell>
          <cell r="Q5">
            <v>2.2277570521574579E-2</v>
          </cell>
        </row>
        <row r="6">
          <cell r="M6">
            <v>0.20336319955145565</v>
          </cell>
          <cell r="N6">
            <v>0.34745481394418726</v>
          </cell>
          <cell r="O6">
            <v>0.32348009318742788</v>
          </cell>
          <cell r="P6">
            <v>0.35326096291323122</v>
          </cell>
          <cell r="Q6">
            <v>0.39828354534822413</v>
          </cell>
        </row>
        <row r="7">
          <cell r="M7">
            <v>2.467214874064947E-2</v>
          </cell>
          <cell r="N7">
            <v>4.079866277002156E-2</v>
          </cell>
          <cell r="O7">
            <v>3.4750203501265287E-2</v>
          </cell>
          <cell r="P7">
            <v>3.7829280635780761E-2</v>
          </cell>
          <cell r="Q7">
            <v>4.4032383039484591E-2</v>
          </cell>
        </row>
        <row r="8">
          <cell r="M8">
            <v>0.10719500572536941</v>
          </cell>
          <cell r="N8">
            <v>0.20401816602487274</v>
          </cell>
          <cell r="O8">
            <v>0.16973817861096993</v>
          </cell>
          <cell r="P8">
            <v>0.17616455433741421</v>
          </cell>
          <cell r="Q8">
            <v>0.20250352709347233</v>
          </cell>
        </row>
        <row r="9">
          <cell r="M9">
            <v>3.3462472054086402E-2</v>
          </cell>
          <cell r="N9">
            <v>5.966154366906927E-2</v>
          </cell>
          <cell r="O9">
            <v>5.1516159370727829E-2</v>
          </cell>
          <cell r="P9">
            <v>5.4543987115522843E-2</v>
          </cell>
          <cell r="Q9">
            <v>6.6178964995710299E-2</v>
          </cell>
        </row>
        <row r="10">
          <cell r="M10">
            <v>0.52199400209030133</v>
          </cell>
          <cell r="N10">
            <v>0.90732043516762595</v>
          </cell>
          <cell r="O10">
            <v>0.75059326514212021</v>
          </cell>
          <cell r="P10">
            <v>0.78450951660010892</v>
          </cell>
          <cell r="Q10">
            <v>0.87251748997557044</v>
          </cell>
        </row>
        <row r="11">
          <cell r="M11">
            <v>3.9111758302291813E-2</v>
          </cell>
          <cell r="N11">
            <v>6.2473932731766317E-2</v>
          </cell>
          <cell r="O11">
            <v>5.51479130282218E-2</v>
          </cell>
          <cell r="P11">
            <v>5.5010080720922956E-2</v>
          </cell>
          <cell r="Q11">
            <v>6.3808557203556923E-2</v>
          </cell>
        </row>
        <row r="12">
          <cell r="M12">
            <v>3.3739140280027356E-2</v>
          </cell>
          <cell r="N12">
            <v>4.9113344517920016E-2</v>
          </cell>
          <cell r="O12">
            <v>4.5469510882775337E-2</v>
          </cell>
          <cell r="P12">
            <v>3.7802632378148633E-2</v>
          </cell>
          <cell r="Q12">
            <v>4.0105137017317195E-2</v>
          </cell>
        </row>
        <row r="13">
          <cell r="M13">
            <v>8.8554002164244028E-2</v>
          </cell>
          <cell r="N13">
            <v>0.16352613043759304</v>
          </cell>
          <cell r="O13">
            <v>0.16744360416663803</v>
          </cell>
          <cell r="P13">
            <v>0.17150458775591762</v>
          </cell>
          <cell r="Q13">
            <v>0.17362660218505657</v>
          </cell>
        </row>
        <row r="14">
          <cell r="M14">
            <v>7.7299375066546008E-2</v>
          </cell>
          <cell r="N14">
            <v>0.11565320058532322</v>
          </cell>
          <cell r="O14">
            <v>0.10366463706955932</v>
          </cell>
          <cell r="P14">
            <v>9.7963340303798732E-2</v>
          </cell>
          <cell r="Q14">
            <v>0.1054719805390926</v>
          </cell>
        </row>
        <row r="15">
          <cell r="M15">
            <v>1.5297415073876488E-2</v>
          </cell>
          <cell r="N15">
            <v>1.9406954967461244E-2</v>
          </cell>
          <cell r="O15">
            <v>1.7463901551391298E-2</v>
          </cell>
          <cell r="P15">
            <v>8.7691310847248499E-3</v>
          </cell>
          <cell r="Q15">
            <v>1.7992198869176839E-2</v>
          </cell>
        </row>
        <row r="16">
          <cell r="M16">
            <v>0.12156984636504092</v>
          </cell>
          <cell r="N16">
            <v>0.20721322367609296</v>
          </cell>
          <cell r="O16">
            <v>0.1488906548526715</v>
          </cell>
          <cell r="P16">
            <v>0.16660432922386506</v>
          </cell>
          <cell r="Q16">
            <v>0.18187765161197977</v>
          </cell>
        </row>
        <row r="17">
          <cell r="M17">
            <v>0.22206412036298917</v>
          </cell>
          <cell r="N17">
            <v>0.44952541146723779</v>
          </cell>
          <cell r="O17">
            <v>0.42263975790377822</v>
          </cell>
          <cell r="P17">
            <v>0.42119746553113918</v>
          </cell>
          <cell r="Q17">
            <v>0.40856078078979507</v>
          </cell>
        </row>
        <row r="18">
          <cell r="M18">
            <v>0.23963884365336696</v>
          </cell>
          <cell r="N18">
            <v>0.44506197843460577</v>
          </cell>
          <cell r="O18">
            <v>0.39179534052084952</v>
          </cell>
          <cell r="P18">
            <v>0.41793678939543449</v>
          </cell>
          <cell r="Q18">
            <v>0.45722006545432836</v>
          </cell>
        </row>
        <row r="19">
          <cell r="M19">
            <v>0.60663837736133264</v>
          </cell>
          <cell r="N19">
            <v>1.1494211225370947</v>
          </cell>
          <cell r="O19">
            <v>0.97409088961303725</v>
          </cell>
          <cell r="P19">
            <v>1.002557999047768</v>
          </cell>
          <cell r="Q19">
            <v>1.0456100159044783</v>
          </cell>
        </row>
        <row r="20">
          <cell r="M20">
            <v>8.8279377604572884E-2</v>
          </cell>
          <cell r="N20">
            <v>0.14276651568431198</v>
          </cell>
          <cell r="O20">
            <v>0.1224974542039072</v>
          </cell>
          <cell r="P20">
            <v>0.11531542078611667</v>
          </cell>
          <cell r="Q20">
            <v>0.13238026952549256</v>
          </cell>
        </row>
        <row r="21">
          <cell r="M21">
            <v>0.43411875355304225</v>
          </cell>
          <cell r="N21">
            <v>0.84968299690733473</v>
          </cell>
          <cell r="O21">
            <v>0.70637084226621194</v>
          </cell>
          <cell r="P21">
            <v>0.69005112667769031</v>
          </cell>
          <cell r="Q21">
            <v>0.75029096168636999</v>
          </cell>
        </row>
        <row r="22">
          <cell r="M22">
            <v>0.36283239267016498</v>
          </cell>
          <cell r="N22">
            <v>0.66757352240652468</v>
          </cell>
          <cell r="O22">
            <v>0.56743638051506706</v>
          </cell>
          <cell r="P22">
            <v>0.57483435971106989</v>
          </cell>
          <cell r="Q22">
            <v>0.66167706715636121</v>
          </cell>
        </row>
        <row r="23">
          <cell r="M23">
            <v>0.18204298772997532</v>
          </cell>
          <cell r="N23">
            <v>0.34448435147283601</v>
          </cell>
          <cell r="O23">
            <v>0.27073152546727153</v>
          </cell>
          <cell r="P23">
            <v>0.29043847766606051</v>
          </cell>
          <cell r="Q23">
            <v>0.32120379242863001</v>
          </cell>
        </row>
        <row r="24">
          <cell r="M24">
            <v>6.8530305446516948E-3</v>
          </cell>
          <cell r="N24">
            <v>7.6590826240162868E-3</v>
          </cell>
          <cell r="O24">
            <v>7.9418680639405763E-3</v>
          </cell>
          <cell r="P24">
            <v>6.6388502875545929E-3</v>
          </cell>
          <cell r="Q24">
            <v>6.9696551330928128E-3</v>
          </cell>
        </row>
        <row r="25">
          <cell r="M25">
            <v>4.7703585348823907E-2</v>
          </cell>
          <cell r="N25">
            <v>7.5067896518000485E-2</v>
          </cell>
          <cell r="O25">
            <v>6.0023224163012513E-2</v>
          </cell>
          <cell r="P25">
            <v>6.0232071981110774E-2</v>
          </cell>
          <cell r="Q25">
            <v>7.0949644098923445E-2</v>
          </cell>
        </row>
        <row r="26">
          <cell r="M26">
            <v>5.2909418962336606E-2</v>
          </cell>
          <cell r="N26">
            <v>9.6750348805047903E-2</v>
          </cell>
          <cell r="O26">
            <v>8.9223642933935657E-2</v>
          </cell>
          <cell r="P26">
            <v>8.8526019959364419E-2</v>
          </cell>
          <cell r="Q26">
            <v>9.7531665623606933E-2</v>
          </cell>
        </row>
        <row r="27">
          <cell r="M27">
            <v>9.3921954596853693E-2</v>
          </cell>
          <cell r="N27">
            <v>0.16430236231806128</v>
          </cell>
          <cell r="O27">
            <v>0.13847899563005994</v>
          </cell>
          <cell r="P27">
            <v>0.15423428515976687</v>
          </cell>
          <cell r="Q27">
            <v>0.16201065244806262</v>
          </cell>
        </row>
        <row r="28">
          <cell r="M28">
            <v>5.0931212979412381E-2</v>
          </cell>
          <cell r="N28">
            <v>9.4392393109106368E-2</v>
          </cell>
          <cell r="O28">
            <v>6.0768115190450285E-2</v>
          </cell>
          <cell r="P28">
            <v>7.0482440308658967E-2</v>
          </cell>
          <cell r="Q28">
            <v>7.5384573443227354E-2</v>
          </cell>
        </row>
        <row r="29">
          <cell r="M29">
            <v>0.52898020709407845</v>
          </cell>
          <cell r="N29">
            <v>1.0401443516551514</v>
          </cell>
          <cell r="O29">
            <v>0.86887622657435992</v>
          </cell>
          <cell r="P29">
            <v>0.91411672974486369</v>
          </cell>
          <cell r="Q29">
            <v>0.99663111261782422</v>
          </cell>
        </row>
        <row r="30">
          <cell r="M30">
            <v>0.14757749666505332</v>
          </cell>
          <cell r="N30">
            <v>0.2785142778827368</v>
          </cell>
          <cell r="O30">
            <v>0.22569945593037294</v>
          </cell>
          <cell r="P30">
            <v>0.2458037438169712</v>
          </cell>
          <cell r="Q30">
            <v>0.23618977931890645</v>
          </cell>
        </row>
        <row r="31">
          <cell r="M31">
            <v>6.4067789651444584E-3</v>
          </cell>
          <cell r="N31">
            <v>1.0953247902497028E-2</v>
          </cell>
          <cell r="O31">
            <v>9.9094497479583054E-3</v>
          </cell>
          <cell r="P31">
            <v>6.1795214248581325E-3</v>
          </cell>
          <cell r="Q31">
            <v>9.6677764091787199E-3</v>
          </cell>
        </row>
        <row r="32">
          <cell r="M32">
            <v>8.3349816389303149E-3</v>
          </cell>
          <cell r="N32">
            <v>1.4057976555918587E-2</v>
          </cell>
          <cell r="O32">
            <v>1.5552754980104267E-2</v>
          </cell>
          <cell r="P32">
            <v>1.7874288248667356E-2</v>
          </cell>
          <cell r="Q32">
            <v>2.0059817577761627E-2</v>
          </cell>
        </row>
        <row r="33">
          <cell r="M33">
            <v>2.7828160062459778E-2</v>
          </cell>
          <cell r="N33">
            <v>5.2787022549219235E-2</v>
          </cell>
          <cell r="O33">
            <v>4.6129713119856586E-2</v>
          </cell>
          <cell r="P33">
            <v>4.5717313096785436E-2</v>
          </cell>
          <cell r="Q33">
            <v>5.1034030840397433E-2</v>
          </cell>
        </row>
        <row r="34">
          <cell r="M34">
            <v>7.9813810166472543E-2</v>
          </cell>
          <cell r="N34">
            <v>0.14911294607021686</v>
          </cell>
          <cell r="O34">
            <v>0.12053658513292777</v>
          </cell>
          <cell r="P34">
            <v>0.12078020257789937</v>
          </cell>
          <cell r="Q34">
            <v>0.13728767603866482</v>
          </cell>
        </row>
        <row r="35">
          <cell r="M35">
            <v>1.5345209008089807E-2</v>
          </cell>
          <cell r="N35">
            <v>2.4166361604190383E-2</v>
          </cell>
          <cell r="O35">
            <v>2.0943197489976487E-2</v>
          </cell>
          <cell r="P35">
            <v>2.1755995559816371E-2</v>
          </cell>
          <cell r="Q35">
            <v>2.18131351524424E-2</v>
          </cell>
        </row>
        <row r="36">
          <cell r="M36">
            <v>1.3062134456521027E-2</v>
          </cell>
          <cell r="N36">
            <v>1.4410665558308996E-2</v>
          </cell>
          <cell r="O36">
            <v>1.6923230264480643E-2</v>
          </cell>
          <cell r="P36">
            <v>1.9031195301028165E-2</v>
          </cell>
          <cell r="Q36">
            <v>1.883016119737323E-2</v>
          </cell>
        </row>
        <row r="37">
          <cell r="M37">
            <v>0.33180703959143087</v>
          </cell>
          <cell r="N37">
            <v>0.71360429433516981</v>
          </cell>
          <cell r="O37">
            <v>0.59871908859968859</v>
          </cell>
          <cell r="P37">
            <v>0.60642708466097051</v>
          </cell>
          <cell r="Q37">
            <v>0.66065497683794383</v>
          </cell>
        </row>
        <row r="38">
          <cell r="M38">
            <v>0.11150923918314151</v>
          </cell>
          <cell r="N38">
            <v>0.15125208988859445</v>
          </cell>
          <cell r="O38">
            <v>0.18371575952328134</v>
          </cell>
          <cell r="P38">
            <v>0.1700294689124956</v>
          </cell>
          <cell r="Q38">
            <v>0.15998735641925868</v>
          </cell>
        </row>
        <row r="39">
          <cell r="M39">
            <v>0.28770308402082839</v>
          </cell>
          <cell r="N39">
            <v>0.55882082533813349</v>
          </cell>
          <cell r="O39">
            <v>0.44664691806859802</v>
          </cell>
          <cell r="P39">
            <v>0.49425879412992418</v>
          </cell>
          <cell r="Q39">
            <v>0.51236089991802924</v>
          </cell>
        </row>
        <row r="40">
          <cell r="M40">
            <v>0.10164390926122846</v>
          </cell>
          <cell r="N40">
            <v>0.22061391675069167</v>
          </cell>
          <cell r="O40">
            <v>0.18117462201928156</v>
          </cell>
          <cell r="P40">
            <v>0.18433574993535368</v>
          </cell>
          <cell r="Q40">
            <v>0.18932384071977695</v>
          </cell>
        </row>
        <row r="41">
          <cell r="M41">
            <v>2.5515953790485049</v>
          </cell>
          <cell r="N41">
            <v>5.3236762722787576</v>
          </cell>
          <cell r="O41">
            <v>4.4972297723810026</v>
          </cell>
          <cell r="P41">
            <v>4.6874231139455125</v>
          </cell>
          <cell r="Q41">
            <v>5.0557814296358901</v>
          </cell>
        </row>
        <row r="42">
          <cell r="M42">
            <v>0.14573646474671392</v>
          </cell>
          <cell r="N42">
            <v>0.28590955768288911</v>
          </cell>
          <cell r="O42">
            <v>0.25273655360359648</v>
          </cell>
          <cell r="P42">
            <v>0.26123867475937851</v>
          </cell>
          <cell r="Q42">
            <v>0.28289939737907677</v>
          </cell>
        </row>
        <row r="43">
          <cell r="M43">
            <v>6.6147117145032769E-2</v>
          </cell>
          <cell r="N43">
            <v>0.10106455935433485</v>
          </cell>
          <cell r="O43">
            <v>9.8709584005179554E-2</v>
          </cell>
          <cell r="P43">
            <v>0.10010510111068439</v>
          </cell>
          <cell r="Q43">
            <v>0.10442189392111975</v>
          </cell>
        </row>
        <row r="44">
          <cell r="M44">
            <v>0.23400023352236063</v>
          </cell>
          <cell r="N44">
            <v>0.42265061497678547</v>
          </cell>
          <cell r="O44">
            <v>0.38037985366474925</v>
          </cell>
          <cell r="P44">
            <v>0.37021591091506251</v>
          </cell>
          <cell r="Q44">
            <v>0.42185111501478606</v>
          </cell>
        </row>
        <row r="45">
          <cell r="M45">
            <v>1.6074114203792671</v>
          </cell>
          <cell r="N45">
            <v>3.1708089616509079</v>
          </cell>
          <cell r="O45">
            <v>2.71064683967783</v>
          </cell>
          <cell r="P45">
            <v>2.7454800440073135</v>
          </cell>
          <cell r="Q45">
            <v>3.0447150002505374</v>
          </cell>
        </row>
        <row r="46">
          <cell r="M46">
            <v>0.29841498196105543</v>
          </cell>
          <cell r="N46">
            <v>0.55163281744650128</v>
          </cell>
          <cell r="O46">
            <v>0.4871579613893347</v>
          </cell>
          <cell r="P46">
            <v>0.50200362964051437</v>
          </cell>
          <cell r="Q46">
            <v>0.53073071094450852</v>
          </cell>
        </row>
        <row r="47">
          <cell r="M47">
            <v>7.530371113196237</v>
          </cell>
          <cell r="N47">
            <v>15.50289789431573</v>
          </cell>
          <cell r="O47">
            <v>13.350776552175866</v>
          </cell>
          <cell r="P47">
            <v>13.640768516359126</v>
          </cell>
          <cell r="Q47">
            <v>14.408437107997994</v>
          </cell>
        </row>
        <row r="48">
          <cell r="M48">
            <v>1.327317045395739E-2</v>
          </cell>
          <cell r="N48">
            <v>1.3876418325984805E-2</v>
          </cell>
          <cell r="O48">
            <v>1.2696170232780819E-2</v>
          </cell>
          <cell r="P48">
            <v>1.6460365489996295E-2</v>
          </cell>
          <cell r="Q48">
            <v>1.7994947781796822E-2</v>
          </cell>
        </row>
        <row r="49">
          <cell r="M49">
            <v>0.15207145346655626</v>
          </cell>
          <cell r="N49">
            <v>0.278014692911837</v>
          </cell>
          <cell r="O49">
            <v>0.21738903494472514</v>
          </cell>
          <cell r="P49">
            <v>0.19558445482258269</v>
          </cell>
          <cell r="Q49">
            <v>0.30646414359144386</v>
          </cell>
        </row>
        <row r="50">
          <cell r="M50">
            <v>0.25356177457809953</v>
          </cell>
          <cell r="N50">
            <v>0.45263149894101945</v>
          </cell>
          <cell r="O50">
            <v>0.41033587768947621</v>
          </cell>
          <cell r="P50">
            <v>0.45327183413913685</v>
          </cell>
          <cell r="Q50">
            <v>0.47864690803558751</v>
          </cell>
        </row>
        <row r="51">
          <cell r="M51">
            <v>3.1597330843135735E-2</v>
          </cell>
          <cell r="N51">
            <v>5.6203842816878125E-2</v>
          </cell>
          <cell r="O51">
            <v>7.016001321419485E-2</v>
          </cell>
          <cell r="P51">
            <v>0.10831086662236443</v>
          </cell>
          <cell r="Q51">
            <v>9.3545619046328049E-2</v>
          </cell>
        </row>
        <row r="52">
          <cell r="M52">
            <v>3.2310840811600641E-2</v>
          </cell>
          <cell r="N52">
            <v>6.9520030939888414E-2</v>
          </cell>
          <cell r="O52">
            <v>4.1021023823810412E-2</v>
          </cell>
          <cell r="P52">
            <v>2.7221765077006872E-2</v>
          </cell>
          <cell r="Q52">
            <v>3.8256410188354947E-2</v>
          </cell>
        </row>
        <row r="53">
          <cell r="M53">
            <v>0.10845282055059231</v>
          </cell>
          <cell r="N53">
            <v>0.16716976298538974</v>
          </cell>
          <cell r="O53">
            <v>0.1818379696269567</v>
          </cell>
          <cell r="P53">
            <v>0.15844716753375557</v>
          </cell>
          <cell r="Q53">
            <v>0.19463828105592479</v>
          </cell>
        </row>
        <row r="54">
          <cell r="M54">
            <v>0.15573239162836996</v>
          </cell>
          <cell r="N54">
            <v>0.24965511710349392</v>
          </cell>
          <cell r="O54">
            <v>0.21938116977493718</v>
          </cell>
          <cell r="P54">
            <v>0.26703529823910199</v>
          </cell>
          <cell r="Q54">
            <v>0.28294823034590194</v>
          </cell>
        </row>
        <row r="55">
          <cell r="M55">
            <v>2.7181381864924976</v>
          </cell>
          <cell r="N55">
            <v>5.1463290105726518</v>
          </cell>
          <cell r="O55">
            <v>4.2954929095871108</v>
          </cell>
          <cell r="P55">
            <v>5.2361157346531098</v>
          </cell>
          <cell r="Q55">
            <v>5.5264938101408907</v>
          </cell>
        </row>
        <row r="56">
          <cell r="M56">
            <v>4.4667972723350692E-2</v>
          </cell>
          <cell r="N56">
            <v>6.6912846764949088E-2</v>
          </cell>
          <cell r="O56">
            <v>6.5968757452251212E-2</v>
          </cell>
          <cell r="P56">
            <v>6.407299610450326E-2</v>
          </cell>
          <cell r="Q56">
            <v>7.1204591656070348E-2</v>
          </cell>
        </row>
        <row r="57">
          <cell r="M57">
            <v>0.80056619065300283</v>
          </cell>
          <cell r="N57">
            <v>1.6050780977770425</v>
          </cell>
          <cell r="O57">
            <v>1.2933335748967079</v>
          </cell>
          <cell r="P57">
            <v>1.3561416423315724</v>
          </cell>
          <cell r="Q57">
            <v>1.4856833614650928</v>
          </cell>
        </row>
        <row r="58">
          <cell r="M58">
            <v>0.65544835363666132</v>
          </cell>
          <cell r="N58">
            <v>1.0735318936682436</v>
          </cell>
          <cell r="O58">
            <v>1.1090388724931044</v>
          </cell>
          <cell r="P58">
            <v>1.1638343001435545</v>
          </cell>
          <cell r="Q58">
            <v>1.2260172140141727</v>
          </cell>
        </row>
        <row r="59">
          <cell r="M59">
            <v>2.2230055683549202E-2</v>
          </cell>
          <cell r="N59">
            <v>3.21225757205503E-2</v>
          </cell>
          <cell r="O59">
            <v>3.0351184832602025E-2</v>
          </cell>
          <cell r="P59">
            <v>2.6711856650475607E-2</v>
          </cell>
          <cell r="Q59">
            <v>3.3020920410408432E-2</v>
          </cell>
        </row>
        <row r="60">
          <cell r="M60">
            <v>1.8785026868094124E-2</v>
          </cell>
          <cell r="N60">
            <v>2.6185041671418694E-2</v>
          </cell>
          <cell r="O60">
            <v>2.9947366352296587E-2</v>
          </cell>
          <cell r="P60">
            <v>2.514461476904023E-2</v>
          </cell>
          <cell r="Q60">
            <v>2.518461040402285E-2</v>
          </cell>
        </row>
        <row r="61">
          <cell r="M61">
            <v>1.6989735108879831E-2</v>
          </cell>
          <cell r="N61">
            <v>3.0103858407434691E-2</v>
          </cell>
          <cell r="O61">
            <v>2.3717925946165445E-2</v>
          </cell>
          <cell r="P61">
            <v>2.6357041257137295E-2</v>
          </cell>
          <cell r="Q61">
            <v>3.2215965899475084E-2</v>
          </cell>
        </row>
        <row r="62">
          <cell r="M62">
            <v>0.24812200025347275</v>
          </cell>
          <cell r="N62">
            <v>0.45355950815821555</v>
          </cell>
          <cell r="O62">
            <v>0.28770692872209991</v>
          </cell>
          <cell r="P62">
            <v>0.31718933541867012</v>
          </cell>
          <cell r="Q62">
            <v>0.33156940221895903</v>
          </cell>
        </row>
        <row r="63">
          <cell r="M63">
            <v>2.6249817349957374E-2</v>
          </cell>
          <cell r="N63">
            <v>2.9160226907151171E-2</v>
          </cell>
          <cell r="O63">
            <v>6.2554919907196166E-2</v>
          </cell>
          <cell r="P63">
            <v>7.0035465605696109E-2</v>
          </cell>
          <cell r="Q63">
            <v>4.4520446848781585E-2</v>
          </cell>
        </row>
        <row r="64">
          <cell r="M64">
            <v>3.0792044583522814E-2</v>
          </cell>
          <cell r="N64">
            <v>3.9252863594763196E-2</v>
          </cell>
          <cell r="O64">
            <v>4.5519012140565474E-2</v>
          </cell>
          <cell r="P64">
            <v>3.6367548807410728E-2</v>
          </cell>
          <cell r="Q64">
            <v>4.5363942506661502E-2</v>
          </cell>
        </row>
        <row r="65">
          <cell r="M65">
            <v>4.9913532107994284E-2</v>
          </cell>
          <cell r="N65">
            <v>7.7566070814739471E-2</v>
          </cell>
          <cell r="O65">
            <v>7.4480222815393765E-2</v>
          </cell>
          <cell r="P65">
            <v>8.7719619316735331E-2</v>
          </cell>
          <cell r="Q65">
            <v>8.2557028597273291E-2</v>
          </cell>
        </row>
        <row r="66">
          <cell r="M66">
            <v>3.2883611702899281E-2</v>
          </cell>
          <cell r="N66">
            <v>4.6494162213333974E-2</v>
          </cell>
          <cell r="O66">
            <v>5.1790074413903313E-2</v>
          </cell>
          <cell r="P66">
            <v>4.9065935921741681E-2</v>
          </cell>
          <cell r="Q66">
            <v>6.579243963912626E-2</v>
          </cell>
        </row>
        <row r="67">
          <cell r="M67">
            <v>5.1231500325229232E-2</v>
          </cell>
          <cell r="N67">
            <v>4.2141803533823449E-2</v>
          </cell>
          <cell r="O67">
            <v>4.5614774266303677E-2</v>
          </cell>
          <cell r="P67">
            <v>2.6307812742104423E-2</v>
          </cell>
          <cell r="Q67">
            <v>5.8585061139331318E-2</v>
          </cell>
        </row>
        <row r="68">
          <cell r="M68">
            <v>0.24215717413915375</v>
          </cell>
          <cell r="N68">
            <v>0.47449289092264518</v>
          </cell>
          <cell r="O68">
            <v>0.48756279929182417</v>
          </cell>
          <cell r="P68">
            <v>0.46763453308560593</v>
          </cell>
          <cell r="Q68">
            <v>0.53336394250673569</v>
          </cell>
        </row>
        <row r="69">
          <cell r="M69">
            <v>0.43475944298725638</v>
          </cell>
          <cell r="N69">
            <v>1.1038304364988496</v>
          </cell>
          <cell r="O69">
            <v>1.6233385076906053</v>
          </cell>
          <cell r="P69">
            <v>1.4045050851946426</v>
          </cell>
          <cell r="Q69">
            <v>1.5026917143245335</v>
          </cell>
        </row>
        <row r="70">
          <cell r="M70">
            <v>1.2167131588488032</v>
          </cell>
          <cell r="N70">
            <v>2.5675415616165975</v>
          </cell>
          <cell r="O70">
            <v>2.335221903162668</v>
          </cell>
          <cell r="P70">
            <v>2.2948413101943412</v>
          </cell>
          <cell r="Q70">
            <v>2.3942925278497968</v>
          </cell>
        </row>
        <row r="71">
          <cell r="M71">
            <v>0.58824987556583119</v>
          </cell>
          <cell r="N71">
            <v>1.18841319798849</v>
          </cell>
          <cell r="O71">
            <v>1.3420584097424622</v>
          </cell>
          <cell r="P71">
            <v>1.492550481156274</v>
          </cell>
          <cell r="Q71">
            <v>1.5865022198793319</v>
          </cell>
        </row>
        <row r="72">
          <cell r="M72">
            <v>0.93959376845296316</v>
          </cell>
          <cell r="N72">
            <v>1.7844778538756019</v>
          </cell>
          <cell r="O72">
            <v>1.9787834349047642</v>
          </cell>
          <cell r="P72">
            <v>2.0211062757294482</v>
          </cell>
          <cell r="Q72">
            <v>2.1247833887991874</v>
          </cell>
        </row>
        <row r="73">
          <cell r="M73">
            <v>0.89157280606695355</v>
          </cell>
          <cell r="N73">
            <v>2.1951993899444533</v>
          </cell>
          <cell r="O73">
            <v>1.2914294487003739</v>
          </cell>
          <cell r="P73">
            <v>1.1852545589376193</v>
          </cell>
          <cell r="Q73">
            <v>1.479011774519257</v>
          </cell>
        </row>
        <row r="74">
          <cell r="M74">
            <v>0.29949457887393705</v>
          </cell>
          <cell r="N74">
            <v>0.36169416969600526</v>
          </cell>
          <cell r="O74">
            <v>0.60189606167724596</v>
          </cell>
          <cell r="P74">
            <v>0.61285482043348305</v>
          </cell>
          <cell r="Q74">
            <v>0.63496961296248466</v>
          </cell>
        </row>
        <row r="75">
          <cell r="M75">
            <v>5.0126916321908736E-2</v>
          </cell>
          <cell r="N75">
            <v>8.5948262460017258E-2</v>
          </cell>
          <cell r="O75">
            <v>8.8235157165497083E-2</v>
          </cell>
          <cell r="P75">
            <v>8.4299086138901261E-2</v>
          </cell>
          <cell r="Q75">
            <v>9.3321636302939395E-2</v>
          </cell>
        </row>
        <row r="76">
          <cell r="M76">
            <v>3.4644767644265508</v>
          </cell>
          <cell r="N76">
            <v>7.2779587456807047</v>
          </cell>
          <cell r="O76">
            <v>6.7004108009150416</v>
          </cell>
          <cell r="P76">
            <v>6.4745927488448123</v>
          </cell>
          <cell r="Q76">
            <v>6.8427712863381798</v>
          </cell>
        </row>
        <row r="77">
          <cell r="M77">
            <v>0.3180457393329108</v>
          </cell>
          <cell r="N77">
            <v>0.95308841017663781</v>
          </cell>
          <cell r="O77">
            <v>0.51777886167922993</v>
          </cell>
          <cell r="P77">
            <v>0.54625188729905183</v>
          </cell>
          <cell r="Q77">
            <v>0.5844758839868186</v>
          </cell>
        </row>
        <row r="78">
          <cell r="M78">
            <v>0.64935334063531924</v>
          </cell>
          <cell r="N78">
            <v>1.3381222589418234</v>
          </cell>
          <cell r="O78">
            <v>1.2117975924919908</v>
          </cell>
          <cell r="P78">
            <v>1.1779335177874215</v>
          </cell>
          <cell r="Q78">
            <v>1.2791480987502888</v>
          </cell>
        </row>
        <row r="79">
          <cell r="M79">
            <v>0.11483331456398502</v>
          </cell>
          <cell r="N79">
            <v>0.24927178305481187</v>
          </cell>
          <cell r="O79">
            <v>0.25552824963582466</v>
          </cell>
          <cell r="P79">
            <v>0.22892856535219974</v>
          </cell>
          <cell r="Q79">
            <v>0.24090791298275255</v>
          </cell>
        </row>
        <row r="80">
          <cell r="M80">
            <v>3.1749593974240771E-2</v>
          </cell>
          <cell r="N80">
            <v>5.3213214212977887E-2</v>
          </cell>
          <cell r="O80">
            <v>4.6572291226191741E-2</v>
          </cell>
          <cell r="P80">
            <v>4.8800697656211284E-2</v>
          </cell>
          <cell r="Q80">
            <v>5.4995721205818637E-2</v>
          </cell>
        </row>
        <row r="81">
          <cell r="M81">
            <v>4.4091504810878428</v>
          </cell>
          <cell r="N81">
            <v>9.9285830272047928</v>
          </cell>
          <cell r="O81">
            <v>8.8155012436998295</v>
          </cell>
          <cell r="P81">
            <v>8.2272523234358736</v>
          </cell>
          <cell r="Q81">
            <v>8.7129468851631096</v>
          </cell>
        </row>
        <row r="82">
          <cell r="M82">
            <v>5.3812847328253387E-2</v>
          </cell>
          <cell r="N82">
            <v>0.11111543304750174</v>
          </cell>
          <cell r="O82">
            <v>0.10298641603836967</v>
          </cell>
          <cell r="P82">
            <v>9.3062848208479224E-2</v>
          </cell>
          <cell r="Q82">
            <v>9.6532962229111813E-2</v>
          </cell>
        </row>
        <row r="83">
          <cell r="M83">
            <v>3.3914968492635977E-2</v>
          </cell>
          <cell r="N83">
            <v>4.7370901032627907E-2</v>
          </cell>
          <cell r="O83">
            <v>3.3330326251553105E-2</v>
          </cell>
          <cell r="P83">
            <v>4.0824244799502848E-2</v>
          </cell>
          <cell r="Q83">
            <v>2.9809945124286061E-2</v>
          </cell>
        </row>
        <row r="84">
          <cell r="M84">
            <v>0.9633799207032081</v>
          </cell>
          <cell r="N84">
            <v>1.8363357335817181</v>
          </cell>
          <cell r="O84">
            <v>1.3908600419842754</v>
          </cell>
          <cell r="P84">
            <v>1.4532411331720392</v>
          </cell>
          <cell r="Q84">
            <v>1.5287742064051362</v>
          </cell>
        </row>
        <row r="85">
          <cell r="M85">
            <v>0.11949506606340167</v>
          </cell>
          <cell r="N85">
            <v>0.26501617724331106</v>
          </cell>
          <cell r="O85">
            <v>0.17911434941956544</v>
          </cell>
          <cell r="P85">
            <v>0.1620281844449771</v>
          </cell>
          <cell r="Q85">
            <v>0.15736904069914767</v>
          </cell>
        </row>
        <row r="86">
          <cell r="M86">
            <v>3.5106892203762646E-2</v>
          </cell>
          <cell r="N86">
            <v>6.8882423139873625E-2</v>
          </cell>
          <cell r="O86">
            <v>6.2208682892306945E-2</v>
          </cell>
          <cell r="P86">
            <v>5.1159333032904777E-2</v>
          </cell>
          <cell r="Q86">
            <v>5.2775378166880257E-2</v>
          </cell>
        </row>
        <row r="87">
          <cell r="M87">
            <v>6.0641158359676832E-3</v>
          </cell>
          <cell r="N87">
            <v>5.4488750739487418E-3</v>
          </cell>
          <cell r="O87">
            <v>7.6010182789376015E-3</v>
          </cell>
          <cell r="P87">
            <v>5.5831085684339837E-3</v>
          </cell>
          <cell r="Q87">
            <v>6.5107057084348198E-3</v>
          </cell>
        </row>
        <row r="88">
          <cell r="M88">
            <v>0.21748301734305972</v>
          </cell>
          <cell r="N88">
            <v>0.47035609507092152</v>
          </cell>
          <cell r="O88">
            <v>0.41162800960679419</v>
          </cell>
          <cell r="P88">
            <v>0.45349125160472981</v>
          </cell>
          <cell r="Q88">
            <v>0.46611347666185976</v>
          </cell>
        </row>
        <row r="89">
          <cell r="M89">
            <v>1.4761900976961754E-2</v>
          </cell>
          <cell r="N89">
            <v>3.8053084356183778E-2</v>
          </cell>
          <cell r="O89">
            <v>2.2749822080119473E-2</v>
          </cell>
          <cell r="P89">
            <v>2.6584449055295049E-2</v>
          </cell>
          <cell r="Q89">
            <v>7.4403077252765362E-2</v>
          </cell>
        </row>
        <row r="90">
          <cell r="M90">
            <v>5.9790041485559824E-2</v>
          </cell>
          <cell r="N90">
            <v>0.11804709132591548</v>
          </cell>
          <cell r="O90">
            <v>0.10324857656796164</v>
          </cell>
          <cell r="P90">
            <v>0.11412172991694114</v>
          </cell>
          <cell r="Q90">
            <v>0.1304677286170558</v>
          </cell>
        </row>
        <row r="91">
          <cell r="M91">
            <v>5.3952151835353401E-2</v>
          </cell>
          <cell r="N91">
            <v>0.11765897216545157</v>
          </cell>
          <cell r="O91">
            <v>8.9743275086332286E-2</v>
          </cell>
          <cell r="P91">
            <v>9.5365720117547417E-2</v>
          </cell>
          <cell r="Q91">
            <v>9.3176041157584572E-2</v>
          </cell>
        </row>
        <row r="92">
          <cell r="M92">
            <v>1.5763913149072588</v>
          </cell>
          <cell r="N92">
            <v>3.2620274607562743</v>
          </cell>
          <cell r="O92">
            <v>2.7105362406928393</v>
          </cell>
          <cell r="P92">
            <v>2.6003052564670908</v>
          </cell>
          <cell r="Q92">
            <v>2.7688861025254763</v>
          </cell>
        </row>
        <row r="93">
          <cell r="M93">
            <v>2.1666059040757545E-2</v>
          </cell>
          <cell r="N93">
            <v>3.2940991758872912E-2</v>
          </cell>
          <cell r="O93">
            <v>3.7621053565114575E-2</v>
          </cell>
          <cell r="P93">
            <v>3.2949832647224626E-2</v>
          </cell>
          <cell r="Q93">
            <v>3.1611425584682537E-2</v>
          </cell>
        </row>
        <row r="94">
          <cell r="M94">
            <v>4.7653008613451911E-2</v>
          </cell>
          <cell r="N94">
            <v>8.0155079502589682E-2</v>
          </cell>
          <cell r="O94">
            <v>7.6333557591658177E-2</v>
          </cell>
          <cell r="P94">
            <v>7.4783794434614262E-2</v>
          </cell>
          <cell r="Q94">
            <v>8.0748736113420899E-2</v>
          </cell>
        </row>
        <row r="95">
          <cell r="M95">
            <v>3.5518225423669211E-2</v>
          </cell>
          <cell r="N95">
            <v>6.4587078736161097E-2</v>
          </cell>
          <cell r="O95">
            <v>5.278212000649464E-2</v>
          </cell>
          <cell r="P95">
            <v>6.1118627420470806E-2</v>
          </cell>
          <cell r="Q95">
            <v>6.557124229912531E-2</v>
          </cell>
        </row>
        <row r="96">
          <cell r="M96">
            <v>0.22421154181920272</v>
          </cell>
          <cell r="N96">
            <v>0.42927530790540119</v>
          </cell>
          <cell r="O96">
            <v>0.43331059831267033</v>
          </cell>
          <cell r="P96">
            <v>0.28251533882073265</v>
          </cell>
          <cell r="Q96">
            <v>0.31859828556116288</v>
          </cell>
        </row>
        <row r="97">
          <cell r="M97">
            <v>0.10923002116705074</v>
          </cell>
          <cell r="N97">
            <v>0.24060816016307385</v>
          </cell>
          <cell r="O97">
            <v>0.29166348255667934</v>
          </cell>
          <cell r="P97">
            <v>0.31022196121289586</v>
          </cell>
          <cell r="Q97">
            <v>0.32887574579868756</v>
          </cell>
        </row>
        <row r="98">
          <cell r="M98">
            <v>0.89218137487927407</v>
          </cell>
          <cell r="N98">
            <v>1.7994506872988849</v>
          </cell>
          <cell r="O98">
            <v>1.7275797654521727</v>
          </cell>
          <cell r="P98">
            <v>1.6900792801186955</v>
          </cell>
          <cell r="Q98">
            <v>1.6666621825945165</v>
          </cell>
        </row>
        <row r="99">
          <cell r="M99">
            <v>1.5822592337489814E-2</v>
          </cell>
          <cell r="N99">
            <v>1.980670428071345E-2</v>
          </cell>
          <cell r="O99">
            <v>1.5712529470462765E-2</v>
          </cell>
          <cell r="P99">
            <v>2.7745474978618595E-2</v>
          </cell>
          <cell r="Q99">
            <v>2.0935720889027318E-2</v>
          </cell>
        </row>
        <row r="100">
          <cell r="M100">
            <v>7.4260916806342002E-3</v>
          </cell>
          <cell r="N100">
            <v>6.399619887900815E-3</v>
          </cell>
          <cell r="O100">
            <v>1.2262609557038878E-2</v>
          </cell>
          <cell r="P100">
            <v>7.0838441185225396E-3</v>
          </cell>
          <cell r="Q100">
            <v>8.5272554319289953E-3</v>
          </cell>
        </row>
        <row r="101">
          <cell r="M101">
            <v>3.5186700292361636E-2</v>
          </cell>
          <cell r="N101">
            <v>5.686474719152667E-2</v>
          </cell>
          <cell r="O101">
            <v>5.7840873856759879E-2</v>
          </cell>
          <cell r="P101">
            <v>6.2503114281596495E-2</v>
          </cell>
          <cell r="Q101">
            <v>5.7754157464695359E-2</v>
          </cell>
        </row>
        <row r="102">
          <cell r="M102">
            <v>2.3698843229323086E-2</v>
          </cell>
          <cell r="N102">
            <v>6.0396974014125873E-2</v>
          </cell>
          <cell r="O102">
            <v>4.2062926198914052E-2</v>
          </cell>
          <cell r="P102">
            <v>4.4552381824946724E-2</v>
          </cell>
          <cell r="Q102">
            <v>4.4274244007113064E-2</v>
          </cell>
        </row>
        <row r="103">
          <cell r="M103">
            <v>9.6881165105313655E-3</v>
          </cell>
          <cell r="N103">
            <v>1.0707195861801038E-2</v>
          </cell>
          <cell r="O103">
            <v>1.2649472300962647E-2</v>
          </cell>
          <cell r="P103">
            <v>1.4137009131088179E-2</v>
          </cell>
          <cell r="Q103">
            <v>1.6796833634397153E-2</v>
          </cell>
        </row>
        <row r="104">
          <cell r="M104">
            <v>1.0292930067256375E-2</v>
          </cell>
          <cell r="N104">
            <v>1.6182687065376039E-2</v>
          </cell>
          <cell r="O104">
            <v>1.1472452415938427E-2</v>
          </cell>
          <cell r="P104">
            <v>1.3395263279279312E-2</v>
          </cell>
          <cell r="Q104">
            <v>1.6539669596870601E-2</v>
          </cell>
        </row>
        <row r="105">
          <cell r="M105">
            <v>6.5100787199639618E-2</v>
          </cell>
          <cell r="N105">
            <v>0.11445292880190308</v>
          </cell>
          <cell r="O105">
            <v>9.5211962483661247E-2</v>
          </cell>
          <cell r="P105">
            <v>0.12387551661369883</v>
          </cell>
          <cell r="Q105">
            <v>0.12160346998942942</v>
          </cell>
        </row>
        <row r="106">
          <cell r="M106">
            <v>0.60723883027797543</v>
          </cell>
          <cell r="N106">
            <v>1.1715248787687789</v>
          </cell>
          <cell r="O106">
            <v>1.0143363619622101</v>
          </cell>
          <cell r="P106">
            <v>1.1374954547516971</v>
          </cell>
          <cell r="Q106">
            <v>1.1706196280479022</v>
          </cell>
        </row>
        <row r="107">
          <cell r="M107">
            <v>5.3380693485175087E-2</v>
          </cell>
          <cell r="N107">
            <v>9.000371183980431E-2</v>
          </cell>
          <cell r="O107">
            <v>8.063676637793997E-2</v>
          </cell>
          <cell r="P107">
            <v>9.0664793679499714E-2</v>
          </cell>
          <cell r="Q107">
            <v>9.3288372475636511E-2</v>
          </cell>
        </row>
        <row r="108">
          <cell r="M108">
            <v>3.3948669481304428E-2</v>
          </cell>
          <cell r="N108">
            <v>7.03099901573047E-2</v>
          </cell>
          <cell r="O108">
            <v>6.0457672078438385E-2</v>
          </cell>
          <cell r="P108">
            <v>6.1179820011518095E-2</v>
          </cell>
          <cell r="Q108">
            <v>6.8303584870252024E-2</v>
          </cell>
        </row>
        <row r="109">
          <cell r="M109">
            <v>0.3821237597259422</v>
          </cell>
          <cell r="N109">
            <v>0.78185237844615041</v>
          </cell>
          <cell r="O109">
            <v>0.6881668321591986</v>
          </cell>
          <cell r="P109">
            <v>0.74632199833005852</v>
          </cell>
          <cell r="Q109">
            <v>0.79426030324203456</v>
          </cell>
        </row>
        <row r="110">
          <cell r="M110">
            <v>2.1913539359986908E-2</v>
          </cell>
          <cell r="N110">
            <v>3.1236664484643444E-2</v>
          </cell>
          <cell r="O110">
            <v>2.694810293438929E-2</v>
          </cell>
          <cell r="P110">
            <v>3.1187389122282857E-2</v>
          </cell>
          <cell r="Q110">
            <v>3.2366568003695195E-2</v>
          </cell>
        </row>
        <row r="111">
          <cell r="M111">
            <v>0.13045271556219828</v>
          </cell>
          <cell r="N111">
            <v>0.24252746351571808</v>
          </cell>
          <cell r="O111">
            <v>0.22600708843398268</v>
          </cell>
          <cell r="P111">
            <v>0.25030489393442473</v>
          </cell>
          <cell r="Q111">
            <v>0.24124348844090868</v>
          </cell>
        </row>
        <row r="112">
          <cell r="M112">
            <v>0.43311684534114964</v>
          </cell>
          <cell r="N112">
            <v>0.9127695141346589</v>
          </cell>
          <cell r="O112">
            <v>0.77175093445215359</v>
          </cell>
          <cell r="P112">
            <v>0.85859874621097454</v>
          </cell>
          <cell r="Q112">
            <v>0.87220987537910899</v>
          </cell>
        </row>
        <row r="113">
          <cell r="M113">
            <v>0.35965059985902009</v>
          </cell>
          <cell r="N113">
            <v>0.76557137929200025</v>
          </cell>
          <cell r="O113">
            <v>0.664459271807879</v>
          </cell>
          <cell r="P113">
            <v>0.70899537140479996</v>
          </cell>
          <cell r="Q113">
            <v>0.73602850302195055</v>
          </cell>
        </row>
        <row r="114">
          <cell r="M114">
            <v>5.5405070626687723E-2</v>
          </cell>
          <cell r="N114">
            <v>0.10577430237284553</v>
          </cell>
          <cell r="O114">
            <v>0.10129284894393677</v>
          </cell>
          <cell r="P114">
            <v>0.11466905812072145</v>
          </cell>
          <cell r="Q114">
            <v>9.9654005430028475E-2</v>
          </cell>
        </row>
        <row r="115">
          <cell r="M115">
            <v>3.8035372544052731E-2</v>
          </cell>
          <cell r="N115">
            <v>8.337872241456952E-2</v>
          </cell>
          <cell r="O115">
            <v>7.626892907627536E-2</v>
          </cell>
          <cell r="P115">
            <v>8.6609164003239036E-2</v>
          </cell>
          <cell r="Q115">
            <v>8.3559524428546944E-2</v>
          </cell>
        </row>
        <row r="116">
          <cell r="M116">
            <v>0.12583308264220425</v>
          </cell>
          <cell r="N116">
            <v>0.22074851935497705</v>
          </cell>
          <cell r="O116">
            <v>0.18268413950569684</v>
          </cell>
          <cell r="P116">
            <v>0.19288737880234411</v>
          </cell>
          <cell r="Q116">
            <v>0.24060449149019769</v>
          </cell>
        </row>
        <row r="117">
          <cell r="M117">
            <v>4.3528865222973766E-3</v>
          </cell>
          <cell r="N117">
            <v>8.0984929161587831E-3</v>
          </cell>
          <cell r="O117">
            <v>9.0588348741741393E-3</v>
          </cell>
          <cell r="P117">
            <v>1.1319135301732843E-2</v>
          </cell>
          <cell r="Q117">
            <v>9.0676350221409498E-3</v>
          </cell>
        </row>
        <row r="118">
          <cell r="M118">
            <v>1.5471494518159174E-2</v>
          </cell>
          <cell r="N118">
            <v>3.2840140360997895E-2</v>
          </cell>
          <cell r="O118">
            <v>2.2291679544562595E-2</v>
          </cell>
          <cell r="P118">
            <v>2.304474235709671E-2</v>
          </cell>
          <cell r="Q118">
            <v>1.5680213877453147E-2</v>
          </cell>
        </row>
        <row r="119">
          <cell r="M119">
            <v>8.0361190464559529E-2</v>
          </cell>
          <cell r="N119">
            <v>0.16475327306751555</v>
          </cell>
          <cell r="O119">
            <v>0.14059484045157361</v>
          </cell>
          <cell r="P119">
            <v>0.15214705222302341</v>
          </cell>
          <cell r="Q119">
            <v>0.15894563194826128</v>
          </cell>
        </row>
        <row r="120">
          <cell r="M120">
            <v>6.2100503918847763E-3</v>
          </cell>
          <cell r="N120">
            <v>1.0098446348676673E-2</v>
          </cell>
          <cell r="O120">
            <v>1.145518355837764E-2</v>
          </cell>
          <cell r="P120">
            <v>9.9785621265813251E-3</v>
          </cell>
          <cell r="Q120">
            <v>8.5715139927751913E-3</v>
          </cell>
        </row>
        <row r="121">
          <cell r="M121">
            <v>0.10010439917817893</v>
          </cell>
          <cell r="N121">
            <v>0.18873037317473149</v>
          </cell>
          <cell r="O121">
            <v>0.15871137740972927</v>
          </cell>
          <cell r="P121">
            <v>0.17646034401598343</v>
          </cell>
          <cell r="Q121">
            <v>0.18167398120228248</v>
          </cell>
        </row>
        <row r="122">
          <cell r="M122">
            <v>0.94633884337367002</v>
          </cell>
          <cell r="N122">
            <v>1.9648889906463574</v>
          </cell>
          <cell r="O122">
            <v>1.6992274468828434</v>
          </cell>
          <cell r="P122">
            <v>1.8367403694514914</v>
          </cell>
          <cell r="Q122">
            <v>1.9382283083697192</v>
          </cell>
        </row>
        <row r="123">
          <cell r="M123">
            <v>7.0048844836987046E-3</v>
          </cell>
          <cell r="N123">
            <v>9.4690954487966546E-3</v>
          </cell>
          <cell r="O123">
            <v>6.9621888391134586E-3</v>
          </cell>
          <cell r="P123">
            <v>8.0750529649008893E-3</v>
          </cell>
          <cell r="Q123">
            <v>9.4247453917246024E-3</v>
          </cell>
        </row>
        <row r="124">
          <cell r="M124">
            <v>6.8626323980118149E-3</v>
          </cell>
          <cell r="N124">
            <v>1.1796001145690684E-2</v>
          </cell>
          <cell r="O124">
            <v>9.7502587773601514E-3</v>
          </cell>
          <cell r="P124">
            <v>1.0998098413416217E-2</v>
          </cell>
          <cell r="Q124">
            <v>1.050275788140554E-2</v>
          </cell>
        </row>
        <row r="125">
          <cell r="M125">
            <v>8.0143946403486467E-3</v>
          </cell>
          <cell r="N125">
            <v>1.1850963664484916E-2</v>
          </cell>
          <cell r="O125">
            <v>1.2259498720957196E-2</v>
          </cell>
          <cell r="P125">
            <v>1.1317855575587062E-2</v>
          </cell>
          <cell r="Q125">
            <v>1.3431391987044664E-2</v>
          </cell>
        </row>
        <row r="126">
          <cell r="M126">
            <v>0.51410451273467317</v>
          </cell>
          <cell r="N126">
            <v>0.98451684270486806</v>
          </cell>
          <cell r="O126">
            <v>0.88050540075235095</v>
          </cell>
          <cell r="P126">
            <v>0.98632179757839011</v>
          </cell>
          <cell r="Q126">
            <v>0.9963079877448856</v>
          </cell>
        </row>
        <row r="127">
          <cell r="M127">
            <v>2.2780882303665213E-2</v>
          </cell>
          <cell r="N127">
            <v>3.4760205794442292E-2</v>
          </cell>
          <cell r="O127">
            <v>2.8296742398776338E-2</v>
          </cell>
          <cell r="P127">
            <v>3.0433598133066331E-2</v>
          </cell>
          <cell r="Q127">
            <v>3.0682359914966414E-2</v>
          </cell>
        </row>
        <row r="128">
          <cell r="M128">
            <v>4.2537726013129329E-3</v>
          </cell>
          <cell r="N128">
            <v>3.9906212688768927E-3</v>
          </cell>
          <cell r="O128">
            <v>4.7555116926718084E-3</v>
          </cell>
          <cell r="P128">
            <v>5.6323289603122098E-3</v>
          </cell>
          <cell r="Q128">
            <v>3.9857219670455359E-3</v>
          </cell>
        </row>
        <row r="129">
          <cell r="M129">
            <v>7.5650579156617589E-2</v>
          </cell>
          <cell r="N129">
            <v>0.13717522966230222</v>
          </cell>
          <cell r="O129">
            <v>4.6155637406192829E-2</v>
          </cell>
          <cell r="P129">
            <v>8.5248772271884807E-2</v>
          </cell>
          <cell r="Q129">
            <v>4.8261087972941014E-2</v>
          </cell>
        </row>
        <row r="130">
          <cell r="M130">
            <v>6.5295323694250715E-2</v>
          </cell>
          <cell r="N130">
            <v>0.12387121567536345</v>
          </cell>
          <cell r="O130">
            <v>0.10026190653845488</v>
          </cell>
          <cell r="P130">
            <v>0.10073511420901186</v>
          </cell>
          <cell r="Q130">
            <v>0.13531117554055372</v>
          </cell>
        </row>
        <row r="131">
          <cell r="M131">
            <v>6.3861880952980369E-3</v>
          </cell>
          <cell r="N131">
            <v>6.3964006262811702E-3</v>
          </cell>
          <cell r="O131">
            <v>6.0055364354576375E-3</v>
          </cell>
          <cell r="P131">
            <v>6.4846333624674728E-3</v>
          </cell>
          <cell r="Q131">
            <v>7.5614896595000217E-3</v>
          </cell>
        </row>
        <row r="132">
          <cell r="M132">
            <v>1.3471375352973223E-2</v>
          </cell>
          <cell r="N132">
            <v>1.852789846059176E-2</v>
          </cell>
          <cell r="O132">
            <v>2.3551123318641197E-2</v>
          </cell>
          <cell r="P132">
            <v>2.1683128817526879E-2</v>
          </cell>
          <cell r="Q132">
            <v>1.5187110247328699E-2</v>
          </cell>
        </row>
        <row r="133">
          <cell r="M133">
            <v>5.0761343463519111E-3</v>
          </cell>
          <cell r="N133">
            <v>6.5709561516273341E-3</v>
          </cell>
          <cell r="O133">
            <v>7.1215650775327032E-3</v>
          </cell>
          <cell r="P133">
            <v>6.479279344038867E-3</v>
          </cell>
          <cell r="Q133">
            <v>7.3688577821759485E-3</v>
          </cell>
        </row>
        <row r="134">
          <cell r="M134">
            <v>6.1656182184103153E-3</v>
          </cell>
          <cell r="N134">
            <v>8.8054029170818136E-3</v>
          </cell>
          <cell r="O134">
            <v>8.9361038482956723E-3</v>
          </cell>
          <cell r="P134">
            <v>7.4438541625671357E-3</v>
          </cell>
          <cell r="Q134">
            <v>9.4343003544088404E-3</v>
          </cell>
        </row>
        <row r="135">
          <cell r="M135">
            <v>3.1944922628829357E-2</v>
          </cell>
          <cell r="N135">
            <v>5.7776378946839103E-2</v>
          </cell>
          <cell r="O135">
            <v>4.7453878926486517E-2</v>
          </cell>
          <cell r="P135">
            <v>4.8113330895723179E-2</v>
          </cell>
          <cell r="Q135">
            <v>7.2671771685085665E-2</v>
          </cell>
        </row>
        <row r="136">
          <cell r="M136">
            <v>4.6341362252537875E-3</v>
          </cell>
          <cell r="N136">
            <v>6.3456113848961394E-3</v>
          </cell>
          <cell r="O136">
            <v>6.4002062419945922E-3</v>
          </cell>
          <cell r="P136">
            <v>9.6147525555037271E-3</v>
          </cell>
          <cell r="Q136">
            <v>9.1636352645597993E-3</v>
          </cell>
        </row>
        <row r="137">
          <cell r="M137">
            <v>1.5244576662581562E-2</v>
          </cell>
          <cell r="N137">
            <v>2.4942185286182566E-2</v>
          </cell>
          <cell r="O137">
            <v>2.1963359565741598E-2</v>
          </cell>
          <cell r="P137">
            <v>2.3703102296888174E-2</v>
          </cell>
          <cell r="Q137">
            <v>2.5915388537557579E-2</v>
          </cell>
        </row>
        <row r="138">
          <cell r="M138">
            <v>1.2885096677533386E-2</v>
          </cell>
          <cell r="N138">
            <v>1.2404023325112826E-2</v>
          </cell>
          <cell r="O138">
            <v>1.3884340242408725E-2</v>
          </cell>
          <cell r="P138">
            <v>1.9131709027799131E-2</v>
          </cell>
          <cell r="Q138">
            <v>1.39997853485191E-2</v>
          </cell>
        </row>
        <row r="139">
          <cell r="M139">
            <v>2.7303868838029117E-2</v>
          </cell>
          <cell r="N139">
            <v>3.0180208262657608E-2</v>
          </cell>
          <cell r="O139">
            <v>3.455449254723765E-2</v>
          </cell>
          <cell r="P139">
            <v>3.4362081695504053E-2</v>
          </cell>
          <cell r="Q139">
            <v>3.2555742872919929E-2</v>
          </cell>
        </row>
        <row r="140">
          <cell r="M140">
            <v>2.0918821829566118E-2</v>
          </cell>
          <cell r="N140">
            <v>2.775071822595776E-2</v>
          </cell>
          <cell r="O140">
            <v>2.9025596380473584E-2</v>
          </cell>
          <cell r="P140">
            <v>2.2950821373650444E-2</v>
          </cell>
          <cell r="Q140">
            <v>2.2050352217745216E-2</v>
          </cell>
        </row>
        <row r="141">
          <cell r="M141">
            <v>1.5896736781489073E-2</v>
          </cell>
          <cell r="N141">
            <v>1.4956515401925599E-2</v>
          </cell>
          <cell r="O141">
            <v>1.7157988010924871E-2</v>
          </cell>
          <cell r="P141">
            <v>1.6355968745509538E-2</v>
          </cell>
          <cell r="Q141">
            <v>1.825270207116796E-2</v>
          </cell>
        </row>
        <row r="142">
          <cell r="M142">
            <v>2.6646336952132393E-2</v>
          </cell>
          <cell r="N142">
            <v>4.8006145606313805E-2</v>
          </cell>
          <cell r="O142">
            <v>3.2366694221659893E-2</v>
          </cell>
          <cell r="P142">
            <v>3.8580641505685631E-2</v>
          </cell>
          <cell r="Q142">
            <v>3.3155244144078701E-2</v>
          </cell>
        </row>
        <row r="143">
          <cell r="M143">
            <v>4.8754978918303053E-3</v>
          </cell>
          <cell r="N143">
            <v>6.1733390059988012E-3</v>
          </cell>
          <cell r="O143">
            <v>7.9748578437617203E-3</v>
          </cell>
          <cell r="P143">
            <v>7.869676392681468E-3</v>
          </cell>
          <cell r="Q143">
            <v>7.7037630419500274E-3</v>
          </cell>
        </row>
        <row r="144">
          <cell r="M144">
            <v>1.3113319422325579E-2</v>
          </cell>
          <cell r="N144">
            <v>2.3781829380028843E-2</v>
          </cell>
          <cell r="O144">
            <v>2.0136239547226546E-2</v>
          </cell>
          <cell r="P144">
            <v>2.2094931089973645E-2</v>
          </cell>
          <cell r="Q144">
            <v>2.1238334106262854E-2</v>
          </cell>
        </row>
        <row r="145">
          <cell r="M145">
            <v>2.5429533330527845E-2</v>
          </cell>
          <cell r="N145">
            <v>3.2812749403847839E-2</v>
          </cell>
          <cell r="O145">
            <v>3.1235905435465897E-2</v>
          </cell>
          <cell r="P145">
            <v>3.0781835038000672E-2</v>
          </cell>
          <cell r="Q145">
            <v>3.2403711685497584E-2</v>
          </cell>
        </row>
        <row r="146">
          <cell r="M146">
            <v>1.4307688653496109E-2</v>
          </cell>
          <cell r="N146">
            <v>2.1846884452873104E-2</v>
          </cell>
          <cell r="O146">
            <v>1.9215179936044463E-2</v>
          </cell>
          <cell r="P146">
            <v>1.9128079521842891E-2</v>
          </cell>
          <cell r="Q146">
            <v>2.1903142501629214E-2</v>
          </cell>
        </row>
        <row r="147">
          <cell r="M147">
            <v>3.0135119856592629E-2</v>
          </cell>
          <cell r="N147">
            <v>5.9338218064498953E-2</v>
          </cell>
          <cell r="O147">
            <v>5.6317548865653294E-2</v>
          </cell>
          <cell r="P147">
            <v>5.5289939013514901E-2</v>
          </cell>
          <cell r="Q147">
            <v>5.7208841191576452E-2</v>
          </cell>
        </row>
        <row r="148">
          <cell r="M148">
            <v>3.2554046665301178E-2</v>
          </cell>
          <cell r="N148">
            <v>4.4948591212642386E-2</v>
          </cell>
          <cell r="O148">
            <v>4.6347144519488133E-2</v>
          </cell>
          <cell r="P148">
            <v>4.4888428684505113E-2</v>
          </cell>
          <cell r="Q148">
            <v>4.5049362094269414E-2</v>
          </cell>
        </row>
        <row r="149">
          <cell r="M149">
            <v>2.5563268823398176E-2</v>
          </cell>
          <cell r="N149">
            <v>2.2243632538109393E-2</v>
          </cell>
          <cell r="O149">
            <v>2.4416014288279022E-2</v>
          </cell>
          <cell r="P149">
            <v>2.4010524895071449E-2</v>
          </cell>
          <cell r="Q149">
            <v>2.3261528383953383E-2</v>
          </cell>
        </row>
        <row r="150">
          <cell r="M150">
            <v>4.7229020156876127E-2</v>
          </cell>
          <cell r="N150">
            <v>3.4378653043345669E-2</v>
          </cell>
          <cell r="O150">
            <v>3.6108955852534354E-2</v>
          </cell>
          <cell r="P150">
            <v>3.419916695859225E-2</v>
          </cell>
          <cell r="Q150">
            <v>4.3244629277917855E-2</v>
          </cell>
        </row>
        <row r="151">
          <cell r="M151">
            <v>2.2599271972172298E-2</v>
          </cell>
          <cell r="N151">
            <v>3.8563348059645584E-2</v>
          </cell>
          <cell r="O151">
            <v>3.2675000125931282E-2</v>
          </cell>
          <cell r="P151">
            <v>3.8518006199546817E-2</v>
          </cell>
          <cell r="Q151">
            <v>3.8967509362535326E-2</v>
          </cell>
        </row>
        <row r="152">
          <cell r="M152">
            <v>5.6429478247335678E-2</v>
          </cell>
          <cell r="N152">
            <v>3.9505481879350997E-2</v>
          </cell>
          <cell r="O152">
            <v>3.7596028123671008E-2</v>
          </cell>
          <cell r="P152">
            <v>4.146106623010562E-2</v>
          </cell>
          <cell r="Q152">
            <v>4.7038681754731013E-2</v>
          </cell>
        </row>
        <row r="153">
          <cell r="M153">
            <v>6.0186919072900413E-3</v>
          </cell>
          <cell r="N153">
            <v>7.4034047598846593E-3</v>
          </cell>
          <cell r="O153">
            <v>1.8226385973643289E-2</v>
          </cell>
          <cell r="P153">
            <v>1.6328653641929213E-2</v>
          </cell>
          <cell r="Q153">
            <v>2.1286132337125101E-2</v>
          </cell>
        </row>
        <row r="154">
          <cell r="M154">
            <v>9.9506671626941618E-3</v>
          </cell>
          <cell r="N154">
            <v>6.8536481848200841E-3</v>
          </cell>
          <cell r="O154">
            <v>9.2219334307539515E-3</v>
          </cell>
          <cell r="P154">
            <v>8.2887273046196829E-3</v>
          </cell>
          <cell r="Q154">
            <v>8.5224132776611696E-3</v>
          </cell>
        </row>
        <row r="155">
          <cell r="M155">
            <v>3.2669943598799954E-2</v>
          </cell>
          <cell r="N155">
            <v>6.0340711392115852E-2</v>
          </cell>
          <cell r="O155">
            <v>5.4949703631174643E-2</v>
          </cell>
          <cell r="P155">
            <v>5.8358861582436951E-2</v>
          </cell>
          <cell r="Q155">
            <v>6.2018799003046118E-2</v>
          </cell>
        </row>
        <row r="156">
          <cell r="M156">
            <v>3.6754445156779489E-2</v>
          </cell>
          <cell r="N156">
            <v>2.4700726259573844E-2</v>
          </cell>
          <cell r="O156">
            <v>2.5584253708135034E-2</v>
          </cell>
          <cell r="P156">
            <v>3.0239474098717734E-2</v>
          </cell>
          <cell r="Q156">
            <v>3.2124779529354781E-2</v>
          </cell>
        </row>
        <row r="157">
          <cell r="M157">
            <v>3.677821416923948E-2</v>
          </cell>
          <cell r="N157">
            <v>3.9249442685209843E-2</v>
          </cell>
          <cell r="O157">
            <v>3.7027967334270127E-2</v>
          </cell>
          <cell r="P157">
            <v>3.0761347964701456E-2</v>
          </cell>
          <cell r="Q157">
            <v>2.719696444726943E-2</v>
          </cell>
        </row>
        <row r="158">
          <cell r="M158">
            <v>2.1728790186553031E-2</v>
          </cell>
          <cell r="N158">
            <v>2.144553898005909E-2</v>
          </cell>
          <cell r="O158">
            <v>2.311367492456565E-2</v>
          </cell>
          <cell r="P158">
            <v>2.1265940060393288E-2</v>
          </cell>
          <cell r="Q158">
            <v>1.1539443105196596E-2</v>
          </cell>
        </row>
        <row r="159">
          <cell r="M159">
            <v>1.4286612474363016E-2</v>
          </cell>
          <cell r="N159">
            <v>1.381243662223639E-2</v>
          </cell>
          <cell r="O159">
            <v>1.4565890243713695E-2</v>
          </cell>
          <cell r="P159">
            <v>1.4732638322340121E-2</v>
          </cell>
          <cell r="Q159">
            <v>1.1880035678107873E-2</v>
          </cell>
        </row>
        <row r="160">
          <cell r="M160">
            <v>6.8067602095849781E-3</v>
          </cell>
          <cell r="N160">
            <v>7.6078620313284016E-3</v>
          </cell>
          <cell r="O160">
            <v>1.1159072741579956E-2</v>
          </cell>
          <cell r="P160">
            <v>8.8167127249707666E-3</v>
          </cell>
          <cell r="Q160">
            <v>7.2499000330483324E-3</v>
          </cell>
        </row>
        <row r="161">
          <cell r="M161">
            <v>1.8273258147288945E-2</v>
          </cell>
          <cell r="N161">
            <v>1.7636082970622961E-2</v>
          </cell>
          <cell r="O161">
            <v>2.3585587675729852E-2</v>
          </cell>
          <cell r="P161">
            <v>1.6205018524806259E-2</v>
          </cell>
          <cell r="Q161">
            <v>1.6964523536256389E-2</v>
          </cell>
        </row>
        <row r="162">
          <cell r="M162">
            <v>1.35432003472888E-2</v>
          </cell>
          <cell r="N162">
            <v>1.4505246242667465E-2</v>
          </cell>
          <cell r="O162">
            <v>1.4150821152983399E-2</v>
          </cell>
          <cell r="P162">
            <v>1.4078039411106691E-2</v>
          </cell>
          <cell r="Q162">
            <v>1.2072928686397751E-2</v>
          </cell>
        </row>
        <row r="163">
          <cell r="M163">
            <v>9.1680548337638914E-3</v>
          </cell>
          <cell r="N163">
            <v>8.250840354972604E-3</v>
          </cell>
          <cell r="O163">
            <v>1.3595770230516573E-2</v>
          </cell>
          <cell r="P163">
            <v>8.7291784840383795E-3</v>
          </cell>
          <cell r="Q163">
            <v>8.8116069788338261E-3</v>
          </cell>
        </row>
        <row r="164">
          <cell r="M164">
            <v>6.5535554137719281E-3</v>
          </cell>
          <cell r="N164">
            <v>6.2192678574368495E-3</v>
          </cell>
          <cell r="O164">
            <v>8.6214480233371242E-3</v>
          </cell>
          <cell r="P164">
            <v>1.0729473405513451E-2</v>
          </cell>
          <cell r="Q164">
            <v>1.1078480018473096E-2</v>
          </cell>
        </row>
        <row r="165">
          <cell r="M165">
            <v>1.3331152338831575E-2</v>
          </cell>
          <cell r="N165">
            <v>1.5343667818374462E-2</v>
          </cell>
          <cell r="O165">
            <v>1.5841118681664362E-2</v>
          </cell>
          <cell r="P165">
            <v>1.6629140812417394E-2</v>
          </cell>
          <cell r="Q165">
            <v>1.4467357680151472E-2</v>
          </cell>
        </row>
        <row r="166">
          <cell r="M166">
            <v>7.0797771699344699E-3</v>
          </cell>
          <cell r="N166">
            <v>7.5494049585815327E-3</v>
          </cell>
          <cell r="O166">
            <v>9.6755104186982289E-3</v>
          </cell>
          <cell r="P166">
            <v>8.9394664130952595E-3</v>
          </cell>
          <cell r="Q166">
            <v>8.6435796592182236E-3</v>
          </cell>
        </row>
        <row r="167">
          <cell r="M167">
            <v>2.706266659495677E-3</v>
          </cell>
          <cell r="N167">
            <v>4.1530850042913346E-3</v>
          </cell>
          <cell r="O167">
            <v>5.6553686733980231E-3</v>
          </cell>
          <cell r="P167">
            <v>4.6416822261661694E-3</v>
          </cell>
          <cell r="Q167">
            <v>5.1920549753120019E-3</v>
          </cell>
        </row>
        <row r="168">
          <cell r="M168">
            <v>4.6102144642753886E-3</v>
          </cell>
          <cell r="N168">
            <v>7.5974963197349083E-3</v>
          </cell>
          <cell r="O168">
            <v>7.5733354174769667E-3</v>
          </cell>
          <cell r="P168">
            <v>6.5567076118988234E-3</v>
          </cell>
          <cell r="Q168">
            <v>7.6752716052219862E-3</v>
          </cell>
        </row>
        <row r="169">
          <cell r="M169">
            <v>1.264131081867105E-2</v>
          </cell>
          <cell r="N169">
            <v>1.0255507493553463E-2</v>
          </cell>
          <cell r="O169">
            <v>1.0877561890229662E-2</v>
          </cell>
          <cell r="P169">
            <v>9.0067403687927958E-3</v>
          </cell>
          <cell r="Q169">
            <v>9.2172659548522828E-3</v>
          </cell>
        </row>
        <row r="170">
          <cell r="M170">
            <v>1.777564094666588E-2</v>
          </cell>
          <cell r="N170">
            <v>1.5281958162953448E-2</v>
          </cell>
          <cell r="O170">
            <v>1.5482067713255851E-2</v>
          </cell>
          <cell r="P170">
            <v>1.1041507466982644E-2</v>
          </cell>
          <cell r="Q170">
            <v>1.1644963814681473E-2</v>
          </cell>
        </row>
        <row r="171">
          <cell r="M171">
            <v>4.3025955711384192E-2</v>
          </cell>
          <cell r="N171">
            <v>4.095003559655868E-2</v>
          </cell>
          <cell r="O171">
            <v>4.3553896331609776E-2</v>
          </cell>
          <cell r="P171">
            <v>3.1924385381990668E-2</v>
          </cell>
          <cell r="Q171">
            <v>2.6045029066279233E-2</v>
          </cell>
        </row>
        <row r="172">
          <cell r="M172">
            <v>1.6475591346618673E-2</v>
          </cell>
          <cell r="N172">
            <v>1.3859902900957321E-2</v>
          </cell>
          <cell r="O172">
            <v>1.7457490533799351E-2</v>
          </cell>
          <cell r="P172">
            <v>1.4421355693207377E-2</v>
          </cell>
          <cell r="Q172">
            <v>8.5225684971550093E-3</v>
          </cell>
        </row>
        <row r="173">
          <cell r="M173">
            <v>1.3800658111023373E-2</v>
          </cell>
          <cell r="N173">
            <v>1.2847399535396983E-2</v>
          </cell>
          <cell r="O173">
            <v>1.6924137675376059E-2</v>
          </cell>
          <cell r="P173">
            <v>1.1937153779414912E-2</v>
          </cell>
          <cell r="Q173">
            <v>7.4652705232816302E-3</v>
          </cell>
        </row>
        <row r="174">
          <cell r="M174">
            <v>2.3980887651745112E-2</v>
          </cell>
          <cell r="N174">
            <v>2.8508922465674651E-2</v>
          </cell>
          <cell r="O174">
            <v>2.9160461499788761E-2</v>
          </cell>
          <cell r="P174">
            <v>2.4055429846399721E-2</v>
          </cell>
          <cell r="Q174">
            <v>2.4217938731377217E-2</v>
          </cell>
        </row>
      </sheetData>
      <sheetData sheetId="7"/>
      <sheetData sheetId="8"/>
      <sheetData sheetId="9"/>
      <sheetData sheetId="10"/>
      <sheetData sheetId="1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 driveId="b!fsqJZKsMF0WoaXcLICy-yH7TbGx7_-JFq7jIydygJygCiyRLZucfRKUNNU31iS3N" itemId="01LTO2CM35W4N3FZ272JCI3NGV7RKEDIKJ">
      <xxl21:absoluteUrl r:id="rId2"/>
    </xxl21:alternateUrls>
    <sheetNames>
      <sheetName val="PUF"/>
      <sheetName val="WB"/>
      <sheetName val="Sheet1"/>
    </sheetNames>
    <sheetDataSet>
      <sheetData sheetId="0"/>
      <sheetData sheetId="1">
        <row r="3">
          <cell r="N3">
            <v>1.7837086213327566E-2</v>
          </cell>
        </row>
        <row r="4">
          <cell r="N4">
            <v>7.0569556249162335E-3</v>
          </cell>
        </row>
        <row r="5">
          <cell r="N5">
            <v>1.1109798554054888E-2</v>
          </cell>
        </row>
        <row r="6">
          <cell r="N6">
            <v>1.4672086620118928E-2</v>
          </cell>
        </row>
        <row r="7">
          <cell r="N7">
            <v>7.3140164105028656E-3</v>
          </cell>
        </row>
        <row r="8">
          <cell r="N8">
            <v>1.0451677930602754E-2</v>
          </cell>
        </row>
        <row r="9">
          <cell r="N9">
            <v>8.3919384379173376E-3</v>
          </cell>
        </row>
        <row r="10">
          <cell r="N10">
            <v>1.7418260886197006E-2</v>
          </cell>
        </row>
        <row r="11">
          <cell r="N11">
            <v>9.7292002504926044E-3</v>
          </cell>
        </row>
        <row r="12">
          <cell r="N12">
            <v>1.1691285943839407E-2</v>
          </cell>
        </row>
        <row r="13">
          <cell r="N13">
            <v>5.5633887411655009E-2</v>
          </cell>
        </row>
        <row r="14">
          <cell r="N14">
            <v>2.533721331589911E-2</v>
          </cell>
        </row>
        <row r="15">
          <cell r="N15">
            <v>8.1443192823346458E-3</v>
          </cell>
        </row>
        <row r="16">
          <cell r="N16">
            <v>2.3631574039463737E-2</v>
          </cell>
        </row>
        <row r="17">
          <cell r="N17">
            <v>1.0944586710191426E-2</v>
          </cell>
        </row>
        <row r="18">
          <cell r="N18">
            <v>1.1190998353957414E-2</v>
          </cell>
        </row>
        <row r="19">
          <cell r="N19">
            <v>1.8961176601611899E-2</v>
          </cell>
        </row>
        <row r="20">
          <cell r="N20">
            <v>8.5468397824225509E-3</v>
          </cell>
        </row>
        <row r="21">
          <cell r="N21">
            <v>2.0360554363782989E-2</v>
          </cell>
        </row>
        <row r="22">
          <cell r="N22">
            <v>1.4563150576145604E-2</v>
          </cell>
        </row>
        <row r="23">
          <cell r="N23">
            <v>9.5284798866860764E-3</v>
          </cell>
        </row>
        <row r="24">
          <cell r="N24">
            <v>6.6435158239161714E-3</v>
          </cell>
        </row>
        <row r="25">
          <cell r="N25">
            <v>5.4724776749179539E-3</v>
          </cell>
        </row>
        <row r="26">
          <cell r="N26">
            <v>9.0339405342739123E-3</v>
          </cell>
        </row>
        <row r="27">
          <cell r="N27">
            <v>1.1318901296822824E-2</v>
          </cell>
        </row>
        <row r="28">
          <cell r="N28">
            <v>7.2062502770171288E-3</v>
          </cell>
        </row>
        <row r="29">
          <cell r="N29">
            <v>1.6066649444973297E-2</v>
          </cell>
        </row>
        <row r="30">
          <cell r="N30">
            <v>9.0310313175711726E-3</v>
          </cell>
        </row>
        <row r="31">
          <cell r="N31">
            <v>5.2435352284284607E-3</v>
          </cell>
        </row>
        <row r="32">
          <cell r="N32">
            <v>6.6649906552971646E-3</v>
          </cell>
        </row>
        <row r="33">
          <cell r="N33">
            <v>5.6872271263211467E-3</v>
          </cell>
        </row>
        <row r="34">
          <cell r="N34">
            <v>8.2516313750395018E-3</v>
          </cell>
        </row>
        <row r="35">
          <cell r="N35">
            <v>4.5487422336103556E-3</v>
          </cell>
        </row>
        <row r="36">
          <cell r="N36">
            <v>5.2219672249200766E-3</v>
          </cell>
        </row>
        <row r="37">
          <cell r="N37">
            <v>2.2572185124977842E-2</v>
          </cell>
        </row>
        <row r="38">
          <cell r="N38">
            <v>1.0809102160962428E-2</v>
          </cell>
        </row>
        <row r="39">
          <cell r="N39">
            <v>1.7445139297240519E-2</v>
          </cell>
        </row>
        <row r="40">
          <cell r="N40">
            <v>1.5542312839665465E-2</v>
          </cell>
        </row>
        <row r="41">
          <cell r="N41">
            <v>6.694692009180353E-2</v>
          </cell>
        </row>
        <row r="42">
          <cell r="N42">
            <v>2.416381278047678E-2</v>
          </cell>
        </row>
        <row r="43">
          <cell r="N43">
            <v>1.4094943595944986E-2</v>
          </cell>
        </row>
        <row r="44">
          <cell r="N44">
            <v>1.8762832779557845E-2</v>
          </cell>
        </row>
        <row r="45">
          <cell r="N45">
            <v>3.6752915486757923E-2</v>
          </cell>
        </row>
        <row r="46">
          <cell r="N46">
            <v>2.5149814305850129E-2</v>
          </cell>
        </row>
        <row r="47">
          <cell r="N47">
            <v>8.2978746555080571E-2</v>
          </cell>
        </row>
        <row r="48">
          <cell r="N48">
            <v>1.3915558034464749E-2</v>
          </cell>
        </row>
        <row r="49">
          <cell r="N49">
            <v>2.5706937694858968E-2</v>
          </cell>
        </row>
        <row r="50">
          <cell r="N50">
            <v>1.2540704171086414E-2</v>
          </cell>
        </row>
        <row r="51">
          <cell r="N51">
            <v>1.0638823500060908E-2</v>
          </cell>
        </row>
        <row r="52">
          <cell r="N52">
            <v>8.6139057173366482E-3</v>
          </cell>
        </row>
        <row r="53">
          <cell r="N53">
            <v>2.5301190890160714E-2</v>
          </cell>
        </row>
        <row r="54">
          <cell r="N54">
            <v>1.3331203595880175E-2</v>
          </cell>
        </row>
        <row r="55">
          <cell r="N55">
            <v>8.4878236107092275E-2</v>
          </cell>
        </row>
        <row r="56">
          <cell r="N56">
            <v>9.6959298560530347E-3</v>
          </cell>
        </row>
        <row r="57">
          <cell r="N57">
            <v>2.1429288642424507E-2</v>
          </cell>
        </row>
        <row r="58">
          <cell r="N58">
            <v>3.3784668888672209E-2</v>
          </cell>
        </row>
        <row r="59">
          <cell r="N59">
            <v>1.2143588111166892E-2</v>
          </cell>
        </row>
        <row r="60">
          <cell r="N60">
            <v>1.7692112310026077E-2</v>
          </cell>
        </row>
        <row r="61">
          <cell r="N61">
            <v>1.0243566953184985E-2</v>
          </cell>
        </row>
        <row r="62">
          <cell r="N62">
            <v>7.3728732373480304E-3</v>
          </cell>
        </row>
        <row r="63">
          <cell r="N63">
            <v>1.6416686874408046E-2</v>
          </cell>
        </row>
        <row r="64">
          <cell r="N64">
            <v>1.7071863126100886E-2</v>
          </cell>
        </row>
        <row r="65">
          <cell r="N65">
            <v>1.4099788865322717E-2</v>
          </cell>
        </row>
        <row r="66">
          <cell r="N66">
            <v>1.409826988905083E-2</v>
          </cell>
        </row>
        <row r="67">
          <cell r="N67">
            <v>2.2386408098188947E-2</v>
          </cell>
        </row>
        <row r="68">
          <cell r="N68">
            <v>1.0185957422230345E-2</v>
          </cell>
        </row>
        <row r="69">
          <cell r="N69">
            <v>9.8981480554978032E-3</v>
          </cell>
        </row>
        <row r="70">
          <cell r="N70">
            <v>2.5793149071263979E-2</v>
          </cell>
        </row>
        <row r="71">
          <cell r="N71">
            <v>1.0395081274383764E-2</v>
          </cell>
        </row>
        <row r="72">
          <cell r="N72">
            <v>2.2061256705532648E-2</v>
          </cell>
        </row>
        <row r="73">
          <cell r="N73">
            <v>3.3920665963719877E-2</v>
          </cell>
        </row>
        <row r="74">
          <cell r="N74">
            <v>1.0286451112771846E-2</v>
          </cell>
        </row>
        <row r="75">
          <cell r="N75">
            <v>7.4487066101250297E-3</v>
          </cell>
        </row>
        <row r="76">
          <cell r="N76">
            <v>6.9753974277444286E-2</v>
          </cell>
        </row>
        <row r="77">
          <cell r="N77">
            <v>8.5496775686637484E-3</v>
          </cell>
        </row>
        <row r="78">
          <cell r="N78">
            <v>1.8350467512218891E-2</v>
          </cell>
        </row>
        <row r="79">
          <cell r="N79">
            <v>1.5982964716053885E-2</v>
          </cell>
        </row>
        <row r="80">
          <cell r="N80">
            <v>1.0341369740495359E-2</v>
          </cell>
        </row>
        <row r="81">
          <cell r="N81">
            <v>6.8799705369461117E-2</v>
          </cell>
        </row>
        <row r="82">
          <cell r="N82">
            <v>8.49483169377503E-3</v>
          </cell>
        </row>
        <row r="83">
          <cell r="N83">
            <v>7.1374362620560995E-3</v>
          </cell>
        </row>
        <row r="84">
          <cell r="N84">
            <v>2.6939048892033968E-2</v>
          </cell>
        </row>
        <row r="85">
          <cell r="N85">
            <v>8.0616288212889201E-3</v>
          </cell>
        </row>
        <row r="86">
          <cell r="N86">
            <v>8.0063365765536895E-3</v>
          </cell>
        </row>
        <row r="87">
          <cell r="N87">
            <v>7.3154723899768693E-3</v>
          </cell>
        </row>
        <row r="88">
          <cell r="N88">
            <v>1.5179176432229019E-2</v>
          </cell>
        </row>
        <row r="89">
          <cell r="N89">
            <v>4.1201038163414501E-3</v>
          </cell>
        </row>
        <row r="90">
          <cell r="N90">
            <v>6.3895836525147453E-3</v>
          </cell>
        </row>
        <row r="91">
          <cell r="N91">
            <v>1.0495741899774494E-2</v>
          </cell>
        </row>
        <row r="92">
          <cell r="N92">
            <v>4.7764263921067418E-2</v>
          </cell>
        </row>
        <row r="93">
          <cell r="N93">
            <v>6.8254233952523592E-3</v>
          </cell>
        </row>
        <row r="94">
          <cell r="N94">
            <v>3.225052588448434E-3</v>
          </cell>
        </row>
        <row r="95">
          <cell r="N95">
            <v>7.3093225132859901E-3</v>
          </cell>
        </row>
        <row r="96">
          <cell r="N96">
            <v>5.6968902077659967E-3</v>
          </cell>
        </row>
        <row r="97">
          <cell r="N97">
            <v>6.0816486295980406E-3</v>
          </cell>
        </row>
        <row r="98">
          <cell r="N98">
            <v>3.269413168190359E-2</v>
          </cell>
        </row>
        <row r="99">
          <cell r="N99">
            <v>4.1355819411279422E-3</v>
          </cell>
        </row>
        <row r="100">
          <cell r="N100">
            <v>4.4604410505650772E-3</v>
          </cell>
        </row>
        <row r="101">
          <cell r="N101">
            <v>5.0878031430674538E-3</v>
          </cell>
        </row>
        <row r="102">
          <cell r="N102">
            <v>6.9254119419680984E-3</v>
          </cell>
        </row>
        <row r="103">
          <cell r="N103">
            <v>5.3269298451521785E-3</v>
          </cell>
        </row>
        <row r="104">
          <cell r="N104">
            <v>9.0070436632443823E-3</v>
          </cell>
        </row>
        <row r="105">
          <cell r="N105">
            <v>1.2919973785333091E-2</v>
          </cell>
        </row>
        <row r="106">
          <cell r="N106">
            <v>3.3791583379335723E-2</v>
          </cell>
        </row>
        <row r="107">
          <cell r="N107">
            <v>9.582729003756521E-3</v>
          </cell>
        </row>
        <row r="108">
          <cell r="N108">
            <v>5.924469372624864E-3</v>
          </cell>
        </row>
        <row r="109">
          <cell r="N109">
            <v>1.5121933465500456E-2</v>
          </cell>
        </row>
        <row r="110">
          <cell r="N110">
            <v>7.0502229782787229E-3</v>
          </cell>
        </row>
        <row r="111">
          <cell r="N111">
            <v>8.0250217000615021E-3</v>
          </cell>
        </row>
        <row r="112">
          <cell r="N112">
            <v>1.9804462851141867E-2</v>
          </cell>
        </row>
        <row r="113">
          <cell r="N113">
            <v>1.1244149117824414E-2</v>
          </cell>
        </row>
        <row r="114">
          <cell r="N114">
            <v>9.3760982893407868E-3</v>
          </cell>
        </row>
        <row r="115">
          <cell r="N115">
            <v>1.0455067052230566E-2</v>
          </cell>
        </row>
        <row r="116">
          <cell r="N116">
            <v>8.8309939138807234E-3</v>
          </cell>
        </row>
        <row r="117">
          <cell r="N117">
            <v>5.506722101271332E-3</v>
          </cell>
        </row>
        <row r="118">
          <cell r="N118">
            <v>5.8608991614602507E-3</v>
          </cell>
        </row>
        <row r="119">
          <cell r="N119">
            <v>6.4097008284620064E-3</v>
          </cell>
        </row>
        <row r="120">
          <cell r="N120">
            <v>5.1631331442054083E-3</v>
          </cell>
        </row>
        <row r="121">
          <cell r="N121">
            <v>7.5903032288845949E-3</v>
          </cell>
        </row>
        <row r="122">
          <cell r="N122">
            <v>2.9489070017646602E-2</v>
          </cell>
        </row>
        <row r="123">
          <cell r="N123">
            <v>7.0401642685096622E-3</v>
          </cell>
        </row>
        <row r="124">
          <cell r="N124">
            <v>5.7179257466058314E-3</v>
          </cell>
        </row>
        <row r="125">
          <cell r="N125">
            <v>4.3447540145302114E-3</v>
          </cell>
        </row>
        <row r="126">
          <cell r="N126">
            <v>2.1290376481037161E-2</v>
          </cell>
        </row>
        <row r="127">
          <cell r="N127">
            <v>6.1287117650834161E-3</v>
          </cell>
        </row>
        <row r="128">
          <cell r="N128">
            <v>5.9808732208278927E-3</v>
          </cell>
        </row>
        <row r="129">
          <cell r="N129">
            <v>1.1373572961809963E-2</v>
          </cell>
        </row>
        <row r="130">
          <cell r="N130">
            <v>6.5231801624578197E-3</v>
          </cell>
        </row>
        <row r="131">
          <cell r="N131">
            <v>6.7373062730929235E-3</v>
          </cell>
        </row>
        <row r="132">
          <cell r="N132">
            <v>5.9277021998337415E-3</v>
          </cell>
        </row>
        <row r="133">
          <cell r="N133">
            <v>5.3353879945597536E-3</v>
          </cell>
        </row>
        <row r="134">
          <cell r="N134">
            <v>8.8460887816633575E-3</v>
          </cell>
        </row>
        <row r="135">
          <cell r="N135">
            <v>5.0868997423728652E-3</v>
          </cell>
        </row>
        <row r="136">
          <cell r="N136">
            <v>6.5284975427702101E-3</v>
          </cell>
        </row>
        <row r="137">
          <cell r="N137">
            <v>9.5704520220322477E-3</v>
          </cell>
        </row>
        <row r="138">
          <cell r="N138">
            <v>1.6381483188437754E-2</v>
          </cell>
        </row>
        <row r="139">
          <cell r="N139">
            <v>2.1865809407529278E-2</v>
          </cell>
        </row>
        <row r="140">
          <cell r="N140">
            <v>1.9811110145975332E-2</v>
          </cell>
        </row>
        <row r="141">
          <cell r="N141">
            <v>1.5827084522882201E-2</v>
          </cell>
        </row>
        <row r="142">
          <cell r="N142">
            <v>1.0648323093951854E-2</v>
          </cell>
        </row>
        <row r="143">
          <cell r="N143">
            <v>8.9294525091660783E-3</v>
          </cell>
        </row>
        <row r="144">
          <cell r="N144">
            <v>6.7134485214687435E-3</v>
          </cell>
        </row>
        <row r="145">
          <cell r="N145">
            <v>1.6409048494582676E-2</v>
          </cell>
        </row>
        <row r="146">
          <cell r="N146">
            <v>1.3690791615012131E-2</v>
          </cell>
        </row>
        <row r="147">
          <cell r="N147">
            <v>5.6559181739006112E-3</v>
          </cell>
        </row>
        <row r="148">
          <cell r="N148">
            <v>2.3503911214002207E-2</v>
          </cell>
        </row>
        <row r="149">
          <cell r="N149">
            <v>3.4899245166111224E-2</v>
          </cell>
        </row>
        <row r="150">
          <cell r="N150">
            <v>5.9219488948292501E-2</v>
          </cell>
        </row>
        <row r="151">
          <cell r="N151">
            <v>8.1582858534861545E-3</v>
          </cell>
        </row>
        <row r="152">
          <cell r="N152">
            <v>5.8449396123750996E-2</v>
          </cell>
        </row>
        <row r="153">
          <cell r="N153">
            <v>8.9092287827255943E-3</v>
          </cell>
        </row>
        <row r="154">
          <cell r="N154">
            <v>1.327778894625458E-2</v>
          </cell>
        </row>
        <row r="155">
          <cell r="N155">
            <v>9.068542416860394E-3</v>
          </cell>
        </row>
        <row r="156">
          <cell r="N156">
            <v>4.0173239627452589E-2</v>
          </cell>
        </row>
        <row r="157">
          <cell r="N157">
            <v>3.3883880007333916E-2</v>
          </cell>
        </row>
        <row r="158">
          <cell r="N158">
            <v>2.3175771849266592E-2</v>
          </cell>
        </row>
        <row r="159">
          <cell r="N159">
            <v>1.8588821478566758E-2</v>
          </cell>
        </row>
        <row r="160">
          <cell r="N160">
            <v>1.4157850087141759E-2</v>
          </cell>
        </row>
        <row r="161">
          <cell r="N161">
            <v>1.6068645633982116E-2</v>
          </cell>
        </row>
        <row r="162">
          <cell r="N162">
            <v>1.4985942415250145E-2</v>
          </cell>
        </row>
        <row r="163">
          <cell r="N163">
            <v>1.0690754195265141E-2</v>
          </cell>
        </row>
        <row r="164">
          <cell r="N164">
            <v>1.2151664451869885E-2</v>
          </cell>
        </row>
        <row r="165">
          <cell r="N165">
            <v>1.5626578215138891E-2</v>
          </cell>
        </row>
        <row r="166">
          <cell r="N166">
            <v>7.3002499100808613E-3</v>
          </cell>
        </row>
        <row r="167">
          <cell r="N167">
            <v>4.8541422219649071E-3</v>
          </cell>
        </row>
        <row r="168">
          <cell r="N168">
            <v>5.2138970927791701E-3</v>
          </cell>
        </row>
        <row r="169">
          <cell r="N169">
            <v>9.416037428465196E-3</v>
          </cell>
        </row>
        <row r="170">
          <cell r="N170">
            <v>1.8901516015421123E-2</v>
          </cell>
        </row>
        <row r="171">
          <cell r="N171">
            <v>5.9605488716725469E-2</v>
          </cell>
        </row>
        <row r="172">
          <cell r="N172">
            <v>1.6926399487937886E-2</v>
          </cell>
        </row>
        <row r="173">
          <cell r="N173">
            <v>1.443000368479461E-2</v>
          </cell>
        </row>
        <row r="174">
          <cell r="N174">
            <v>3.210057157716447E-2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8A73B-6704-2E4A-ABC6-CDC74B376715}">
  <dimension ref="A1:S16"/>
  <sheetViews>
    <sheetView topLeftCell="I1" zoomScale="135" zoomScaleNormal="120" workbookViewId="0">
      <selection activeCell="O3" sqref="O3"/>
    </sheetView>
  </sheetViews>
  <sheetFormatPr baseColWidth="10" defaultColWidth="11" defaultRowHeight="16" x14ac:dyDescent="0.2"/>
  <cols>
    <col min="2" max="5" width="12.83203125" bestFit="1" customWidth="1"/>
    <col min="6" max="13" width="12.83203125" customWidth="1"/>
    <col min="14" max="18" width="12.83203125" bestFit="1" customWidth="1"/>
  </cols>
  <sheetData>
    <row r="1" spans="1:1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K1" t="s">
        <v>8</v>
      </c>
      <c r="L1" t="s">
        <v>9</v>
      </c>
      <c r="M1" t="s">
        <v>10</v>
      </c>
      <c r="O1" t="s">
        <v>11</v>
      </c>
      <c r="P1" t="s">
        <v>12</v>
      </c>
      <c r="Q1" t="s">
        <v>13</v>
      </c>
      <c r="R1" t="s">
        <v>14</v>
      </c>
    </row>
    <row r="2" spans="1:19" x14ac:dyDescent="0.2">
      <c r="A2" t="s">
        <v>15</v>
      </c>
      <c r="B2" s="1">
        <v>44439.6875</v>
      </c>
      <c r="C2" s="1">
        <v>44439.6875</v>
      </c>
      <c r="D2" s="1">
        <v>44439.6875</v>
      </c>
      <c r="E2" s="1">
        <v>44439.6875</v>
      </c>
      <c r="F2" s="1">
        <v>44439.6875</v>
      </c>
      <c r="G2" s="1">
        <v>44439.6875</v>
      </c>
      <c r="H2" s="1">
        <v>44439.6875</v>
      </c>
      <c r="I2" s="1">
        <v>44439.6875</v>
      </c>
      <c r="J2" s="1" t="s">
        <v>16</v>
      </c>
      <c r="K2" s="1">
        <v>44439.6875</v>
      </c>
      <c r="L2" s="1">
        <v>44439.6875</v>
      </c>
      <c r="M2" s="1">
        <v>44439.6875</v>
      </c>
      <c r="N2" s="1"/>
      <c r="O2" s="1">
        <v>44439.678472222222</v>
      </c>
      <c r="P2" s="1">
        <v>44440.703472222223</v>
      </c>
      <c r="Q2" s="1">
        <v>44441.731249999997</v>
      </c>
      <c r="R2" s="1">
        <v>44444.75</v>
      </c>
    </row>
    <row r="3" spans="1:19" x14ac:dyDescent="0.2">
      <c r="A3" t="s">
        <v>17</v>
      </c>
      <c r="B3" s="1">
        <v>44440.713194444441</v>
      </c>
      <c r="C3" s="1">
        <v>44441.71875</v>
      </c>
      <c r="D3" s="1">
        <v>44442.740972222222</v>
      </c>
      <c r="E3" s="1">
        <v>44443.75</v>
      </c>
      <c r="F3" s="1">
        <v>44440.713888888888</v>
      </c>
      <c r="G3" s="1">
        <v>44441.71875</v>
      </c>
      <c r="H3" s="1">
        <v>44442.739583333336</v>
      </c>
      <c r="I3" s="1">
        <v>44443.75</v>
      </c>
      <c r="J3" s="1" t="s">
        <v>18</v>
      </c>
      <c r="K3" s="1">
        <v>44440.713888888888</v>
      </c>
      <c r="L3" s="1">
        <v>44440.713888888888</v>
      </c>
      <c r="M3" s="1">
        <v>44440.713888888888</v>
      </c>
      <c r="N3" s="1"/>
      <c r="O3" s="1">
        <v>44440.703472222223</v>
      </c>
      <c r="P3" s="1">
        <v>44441.717361111114</v>
      </c>
      <c r="Q3" s="1">
        <v>44442.738888888889</v>
      </c>
      <c r="R3" s="1">
        <v>44445.770833333336</v>
      </c>
    </row>
    <row r="4" spans="1:19" x14ac:dyDescent="0.2">
      <c r="A4" t="s">
        <v>19</v>
      </c>
      <c r="B4">
        <f t="shared" ref="B4:I4" si="0">(B3-B2)*24</f>
        <v>24.616666666581295</v>
      </c>
      <c r="C4">
        <f t="shared" si="0"/>
        <v>48.75</v>
      </c>
      <c r="D4">
        <f t="shared" si="0"/>
        <v>73.283333333325572</v>
      </c>
      <c r="E4">
        <f t="shared" si="0"/>
        <v>97.5</v>
      </c>
      <c r="F4">
        <f t="shared" si="0"/>
        <v>24.633333333302289</v>
      </c>
      <c r="G4">
        <f t="shared" si="0"/>
        <v>48.75</v>
      </c>
      <c r="H4">
        <f t="shared" si="0"/>
        <v>73.250000000058208</v>
      </c>
      <c r="I4">
        <f t="shared" si="0"/>
        <v>97.5</v>
      </c>
      <c r="J4" s="1" t="s">
        <v>16</v>
      </c>
      <c r="K4" s="1">
        <v>44441.71875</v>
      </c>
      <c r="L4" s="1">
        <v>44441.71875</v>
      </c>
      <c r="M4" s="1">
        <v>44441.71875</v>
      </c>
      <c r="O4">
        <f>(O3-O2)*24*60</f>
        <v>1476.0000000020955</v>
      </c>
      <c r="P4">
        <f>(P3-P2)*24*60</f>
        <v>1460.0000000023283</v>
      </c>
      <c r="Q4">
        <f>(Q3-Q2)*24*60</f>
        <v>1451.0000000044238</v>
      </c>
      <c r="R4">
        <f>(R3-R2)*24*60</f>
        <v>1470.0000000034925</v>
      </c>
      <c r="S4" t="s">
        <v>20</v>
      </c>
    </row>
    <row r="5" spans="1:19" x14ac:dyDescent="0.2">
      <c r="A5" t="s">
        <v>21</v>
      </c>
      <c r="J5" s="1" t="s">
        <v>18</v>
      </c>
      <c r="K5" s="1">
        <v>44442.745833333334</v>
      </c>
      <c r="L5" s="1">
        <v>44442.745833333334</v>
      </c>
      <c r="M5" s="1">
        <v>44442.745833333334</v>
      </c>
      <c r="O5">
        <v>2.5</v>
      </c>
      <c r="P5">
        <v>2.5</v>
      </c>
      <c r="Q5">
        <v>2.5</v>
      </c>
      <c r="R5">
        <v>2.5</v>
      </c>
    </row>
    <row r="6" spans="1:19" x14ac:dyDescent="0.2">
      <c r="A6" t="s">
        <v>22</v>
      </c>
      <c r="K6" s="1">
        <v>44443.75</v>
      </c>
      <c r="L6" s="1">
        <v>44443.75</v>
      </c>
      <c r="M6" s="1">
        <v>44443.75</v>
      </c>
      <c r="O6">
        <f>O4*O5/1000</f>
        <v>3.6900000000052389</v>
      </c>
      <c r="P6">
        <f t="shared" ref="P6:R6" si="1">P4*P5/1000</f>
        <v>3.6500000000058206</v>
      </c>
      <c r="Q6">
        <f t="shared" si="1"/>
        <v>3.6275000000110595</v>
      </c>
      <c r="R6">
        <f t="shared" si="1"/>
        <v>3.6750000000087311</v>
      </c>
    </row>
    <row r="7" spans="1:19" x14ac:dyDescent="0.2">
      <c r="A7" t="s">
        <v>23</v>
      </c>
      <c r="B7">
        <v>4.4470000000000001</v>
      </c>
    </row>
    <row r="8" spans="1:19" x14ac:dyDescent="0.2">
      <c r="J8" s="1" t="s">
        <v>24</v>
      </c>
    </row>
    <row r="9" spans="1:19" x14ac:dyDescent="0.2">
      <c r="J9" s="1" t="s">
        <v>25</v>
      </c>
      <c r="K9">
        <f>(K3-K2)*24</f>
        <v>24.633333333302289</v>
      </c>
      <c r="L9">
        <f t="shared" ref="L9:M9" si="2">(L3-L2)*24</f>
        <v>24.633333333302289</v>
      </c>
      <c r="M9">
        <f t="shared" si="2"/>
        <v>24.633333333302289</v>
      </c>
    </row>
    <row r="10" spans="1:19" x14ac:dyDescent="0.2">
      <c r="J10" s="1" t="s">
        <v>26</v>
      </c>
      <c r="K10">
        <f>(K4-K3)*24</f>
        <v>24.116666666697711</v>
      </c>
      <c r="L10">
        <f t="shared" ref="L10:M10" si="3">(L4-L3)*24</f>
        <v>24.116666666697711</v>
      </c>
      <c r="M10">
        <f t="shared" si="3"/>
        <v>24.116666666697711</v>
      </c>
    </row>
    <row r="11" spans="1:19" x14ac:dyDescent="0.2">
      <c r="J11" s="1" t="s">
        <v>27</v>
      </c>
      <c r="K11">
        <f>(K5-K4)*24</f>
        <v>24.650000000023283</v>
      </c>
      <c r="L11">
        <f t="shared" ref="L11:M11" si="4">(L5-L4)*24</f>
        <v>24.650000000023283</v>
      </c>
      <c r="M11">
        <f t="shared" si="4"/>
        <v>24.650000000023283</v>
      </c>
    </row>
    <row r="12" spans="1:19" x14ac:dyDescent="0.2">
      <c r="J12" s="1" t="s">
        <v>28</v>
      </c>
      <c r="K12">
        <f>(K6-K5)*24</f>
        <v>24.099999999976717</v>
      </c>
      <c r="L12">
        <f t="shared" ref="L12:M12" si="5">(L6-L5)*24</f>
        <v>24.099999999976717</v>
      </c>
      <c r="M12">
        <f t="shared" si="5"/>
        <v>24.099999999976717</v>
      </c>
    </row>
    <row r="13" spans="1:19" x14ac:dyDescent="0.2">
      <c r="J13" s="1" t="s">
        <v>29</v>
      </c>
    </row>
    <row r="14" spans="1:19" x14ac:dyDescent="0.2">
      <c r="J14" s="1" t="s">
        <v>16</v>
      </c>
      <c r="K14">
        <f>K9+K11</f>
        <v>49.283333333325572</v>
      </c>
      <c r="L14">
        <f t="shared" ref="L14:M14" si="6">L9+L11</f>
        <v>49.283333333325572</v>
      </c>
      <c r="M14">
        <f t="shared" si="6"/>
        <v>49.283333333325572</v>
      </c>
    </row>
    <row r="15" spans="1:19" x14ac:dyDescent="0.2">
      <c r="J15" s="1" t="s">
        <v>18</v>
      </c>
      <c r="K15">
        <f>K10+K12</f>
        <v>48.216666666674428</v>
      </c>
      <c r="L15">
        <f t="shared" ref="L15:M15" si="7">L10+L12</f>
        <v>48.216666666674428</v>
      </c>
      <c r="M15">
        <f t="shared" si="7"/>
        <v>48.216666666674428</v>
      </c>
    </row>
    <row r="16" spans="1:19" x14ac:dyDescent="0.2">
      <c r="J16" s="1" t="s">
        <v>30</v>
      </c>
      <c r="K16">
        <f>SUM(K14:K15)</f>
        <v>97.5</v>
      </c>
      <c r="L16">
        <f t="shared" ref="L16:M16" si="8">SUM(L14:L15)</f>
        <v>97.5</v>
      </c>
      <c r="M16">
        <f t="shared" si="8"/>
        <v>97.5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9FE18-D5EC-8442-931D-6A6DB2F5FCDC}">
  <dimension ref="A2:N175"/>
  <sheetViews>
    <sheetView zoomScaleNormal="100" workbookViewId="0">
      <selection activeCell="N3" sqref="N3"/>
    </sheetView>
  </sheetViews>
  <sheetFormatPr baseColWidth="10" defaultColWidth="11" defaultRowHeight="16" x14ac:dyDescent="0.2"/>
  <cols>
    <col min="9" max="9" width="20" bestFit="1" customWidth="1"/>
  </cols>
  <sheetData>
    <row r="2" spans="1:14" x14ac:dyDescent="0.2">
      <c r="B2" t="str">
        <f>[1]Summary!L2</f>
        <v>PUF001</v>
      </c>
      <c r="C2" t="str">
        <f>[1]Summary!M2</f>
        <v>PUF005</v>
      </c>
      <c r="D2" t="str">
        <f>+[2]blank!T1</f>
        <v>95 CI%</v>
      </c>
      <c r="F2" t="str">
        <f>B2</f>
        <v>PUF001</v>
      </c>
      <c r="G2" t="str">
        <f>C2</f>
        <v>PUF005</v>
      </c>
      <c r="I2" t="s">
        <v>31</v>
      </c>
      <c r="J2" t="str">
        <f>F2</f>
        <v>PUF001</v>
      </c>
      <c r="K2" t="str">
        <f>G2</f>
        <v>PUF005</v>
      </c>
      <c r="L2" t="s">
        <v>32</v>
      </c>
    </row>
    <row r="3" spans="1:14" x14ac:dyDescent="0.2">
      <c r="A3">
        <v>1</v>
      </c>
      <c r="B3">
        <f>[1]Summary!L3</f>
        <v>1.1857178105756603</v>
      </c>
      <c r="C3">
        <f>[1]Summary!M3</f>
        <v>0.91430785838549544</v>
      </c>
      <c r="D3">
        <f>+[2]blank!T2</f>
        <v>9.7264472764987259E-2</v>
      </c>
      <c r="F3">
        <f t="shared" ref="F3:F34" si="0">IF(B3&gt;D3,B3,0)</f>
        <v>1.1857178105756603</v>
      </c>
      <c r="G3">
        <f t="shared" ref="G3:G34" si="1">IF(C3&gt;D3,C3,0)</f>
        <v>0.91430785838549544</v>
      </c>
      <c r="I3" t="s">
        <v>33</v>
      </c>
      <c r="J3">
        <f>F3/Metadata!O$6</f>
        <v>0.32133273999294765</v>
      </c>
      <c r="K3">
        <f>G3/Metadata!P$6</f>
        <v>0.25049530366685957</v>
      </c>
      <c r="L3">
        <f t="shared" ref="L3:L34" si="2">AVERAGE(J3:K3)</f>
        <v>0.28591402182990361</v>
      </c>
      <c r="M3">
        <f>STDEV(J3:K3)</f>
        <v>5.0089631588046989E-2</v>
      </c>
      <c r="N3" s="4">
        <f>M3/L3</f>
        <v>0.17519123849702756</v>
      </c>
    </row>
    <row r="4" spans="1:14" x14ac:dyDescent="0.2">
      <c r="A4">
        <v>2</v>
      </c>
      <c r="B4">
        <f>[1]Summary!L4</f>
        <v>8.4362064478049559E-2</v>
      </c>
      <c r="C4">
        <f>[1]Summary!M4</f>
        <v>3.4943233397699051E-2</v>
      </c>
      <c r="D4">
        <f>+[2]blank!T3</f>
        <v>4.1996093701541393E-2</v>
      </c>
      <c r="F4">
        <f t="shared" si="0"/>
        <v>8.4362064478049559E-2</v>
      </c>
      <c r="G4">
        <f t="shared" si="1"/>
        <v>0</v>
      </c>
      <c r="I4" t="s">
        <v>34</v>
      </c>
      <c r="J4">
        <f>F4/Metadata!O$6</f>
        <v>2.286234809699994E-2</v>
      </c>
      <c r="K4">
        <f>G4/Metadata!P$6</f>
        <v>0</v>
      </c>
      <c r="L4">
        <f t="shared" si="2"/>
        <v>1.143117404849997E-2</v>
      </c>
      <c r="M4">
        <f t="shared" ref="M4:M67" si="3">STDEV(J4:K4)</f>
        <v>1.6166121373236021E-2</v>
      </c>
      <c r="N4" s="4">
        <f t="shared" ref="N4:N67" si="4">M4/L4</f>
        <v>1.4142135623730954</v>
      </c>
    </row>
    <row r="5" spans="1:14" x14ac:dyDescent="0.2">
      <c r="A5">
        <v>3</v>
      </c>
      <c r="B5">
        <f>[1]Summary!L5</f>
        <v>0.32784592507503529</v>
      </c>
      <c r="C5">
        <f>[1]Summary!M5</f>
        <v>0.24644385624068788</v>
      </c>
      <c r="D5">
        <f>+[2]blank!T4</f>
        <v>2.829757565453794E-2</v>
      </c>
      <c r="F5">
        <f t="shared" si="0"/>
        <v>0.32784592507503529</v>
      </c>
      <c r="G5">
        <f t="shared" si="1"/>
        <v>0.24644385624068788</v>
      </c>
      <c r="I5" t="s">
        <v>35</v>
      </c>
      <c r="J5">
        <f>F5/Metadata!O$6</f>
        <v>8.8847134166550087E-2</v>
      </c>
      <c r="K5">
        <f>G5/Metadata!P$6</f>
        <v>6.751886472336846E-2</v>
      </c>
      <c r="L5">
        <f t="shared" si="2"/>
        <v>7.8182999444959267E-2</v>
      </c>
      <c r="M5">
        <f t="shared" si="3"/>
        <v>1.5081363954247586E-2</v>
      </c>
      <c r="N5" s="4">
        <f t="shared" si="4"/>
        <v>0.19289825232229479</v>
      </c>
    </row>
    <row r="6" spans="1:14" x14ac:dyDescent="0.2">
      <c r="A6">
        <v>4</v>
      </c>
      <c r="B6">
        <f>[1]Summary!L6</f>
        <v>3.269557933622036</v>
      </c>
      <c r="C6">
        <f>[1]Summary!M6</f>
        <v>3.4834820535851119</v>
      </c>
      <c r="D6">
        <f>+[2]blank!T5</f>
        <v>7.6805068960676071E-2</v>
      </c>
      <c r="F6">
        <f t="shared" si="0"/>
        <v>3.269557933622036</v>
      </c>
      <c r="G6">
        <f t="shared" si="1"/>
        <v>3.4834820535851119</v>
      </c>
      <c r="I6" t="s">
        <v>36</v>
      </c>
      <c r="J6">
        <f>F6/Metadata!O$6</f>
        <v>0.88605906060091977</v>
      </c>
      <c r="K6">
        <f>G6/Metadata!P$6</f>
        <v>0.95437864481631696</v>
      </c>
      <c r="L6">
        <f t="shared" si="2"/>
        <v>0.92021885270861836</v>
      </c>
      <c r="M6">
        <f t="shared" si="3"/>
        <v>4.830924128655277E-2</v>
      </c>
      <c r="N6" s="4">
        <f t="shared" si="4"/>
        <v>5.2497556580542691E-2</v>
      </c>
    </row>
    <row r="7" spans="1:14" x14ac:dyDescent="0.2">
      <c r="A7">
        <v>5</v>
      </c>
      <c r="B7">
        <f>[1]Summary!L7</f>
        <v>0.33773219421045031</v>
      </c>
      <c r="C7">
        <f>[1]Summary!M7</f>
        <v>0.41158659534586939</v>
      </c>
      <c r="D7">
        <f>+[2]blank!T6</f>
        <v>6.2998760192692779E-2</v>
      </c>
      <c r="F7">
        <f t="shared" si="0"/>
        <v>0.33773219421045031</v>
      </c>
      <c r="G7">
        <f t="shared" si="1"/>
        <v>0.41158659534586939</v>
      </c>
      <c r="I7" t="s">
        <v>37</v>
      </c>
      <c r="J7">
        <f>F7/Metadata!O$6</f>
        <v>9.1526339894301034E-2</v>
      </c>
      <c r="K7">
        <f>G7/Metadata!P$6</f>
        <v>0.11276345077951042</v>
      </c>
      <c r="L7">
        <f t="shared" si="2"/>
        <v>0.10214489533690572</v>
      </c>
      <c r="M7">
        <f t="shared" si="3"/>
        <v>1.5016905119742265E-2</v>
      </c>
      <c r="N7" s="4">
        <f t="shared" si="4"/>
        <v>0.14701571791925411</v>
      </c>
    </row>
    <row r="8" spans="1:14" x14ac:dyDescent="0.2">
      <c r="A8">
        <v>6</v>
      </c>
      <c r="B8">
        <f>[1]Summary!L8</f>
        <v>1.5302624937995941</v>
      </c>
      <c r="C8">
        <f>[1]Summary!M8</f>
        <v>1.6683371437057271</v>
      </c>
      <c r="D8">
        <f>+[2]blank!T7</f>
        <v>6.9605161178682054E-2</v>
      </c>
      <c r="F8">
        <f t="shared" si="0"/>
        <v>1.5302624937995941</v>
      </c>
      <c r="G8">
        <f t="shared" si="1"/>
        <v>1.6683371437057271</v>
      </c>
      <c r="I8" t="s">
        <v>38</v>
      </c>
      <c r="J8">
        <f>F8/Metadata!O$6</f>
        <v>0.41470528287192998</v>
      </c>
      <c r="K8">
        <f>G8/Metadata!P$6</f>
        <v>0.45707866950768949</v>
      </c>
      <c r="L8">
        <f t="shared" si="2"/>
        <v>0.43589197618980974</v>
      </c>
      <c r="M8">
        <f t="shared" si="3"/>
        <v>2.9962509031984979E-2</v>
      </c>
      <c r="N8" s="4">
        <f t="shared" si="4"/>
        <v>6.873838168321264E-2</v>
      </c>
    </row>
    <row r="9" spans="1:14" x14ac:dyDescent="0.2">
      <c r="A9">
        <v>7</v>
      </c>
      <c r="B9">
        <f>[1]Summary!L9</f>
        <v>0.42888642543745492</v>
      </c>
      <c r="C9">
        <f>[1]Summary!M9</f>
        <v>0.46322447302416758</v>
      </c>
      <c r="D9">
        <f>+[2]blank!T8</f>
        <v>8.4184838970777248E-2</v>
      </c>
      <c r="F9">
        <f t="shared" si="0"/>
        <v>0.42888642543745492</v>
      </c>
      <c r="G9">
        <f t="shared" si="1"/>
        <v>0.46322447302416758</v>
      </c>
      <c r="I9" t="s">
        <v>39</v>
      </c>
      <c r="J9">
        <f>F9/Metadata!O$6</f>
        <v>0.11622938358722114</v>
      </c>
      <c r="K9">
        <f>G9/Metadata!P$6</f>
        <v>0.12691081452696681</v>
      </c>
      <c r="L9">
        <f t="shared" si="2"/>
        <v>0.12157009905709398</v>
      </c>
      <c r="M9">
        <f t="shared" si="3"/>
        <v>7.5529122502699638E-3</v>
      </c>
      <c r="N9" s="4">
        <f t="shared" si="4"/>
        <v>6.2128042247648632E-2</v>
      </c>
    </row>
    <row r="10" spans="1:14" x14ac:dyDescent="0.2">
      <c r="A10">
        <v>8</v>
      </c>
      <c r="B10">
        <f>[1]Summary!L10</f>
        <v>6.8027062026554459</v>
      </c>
      <c r="C10">
        <f>[1]Summary!M10</f>
        <v>7.4834435538262127</v>
      </c>
      <c r="D10">
        <f>+[2]blank!T9</f>
        <v>9.6949632849087752E-2</v>
      </c>
      <c r="F10">
        <f t="shared" si="0"/>
        <v>6.8027062026554459</v>
      </c>
      <c r="G10">
        <f t="shared" si="1"/>
        <v>7.4834435538262127</v>
      </c>
      <c r="I10" t="s">
        <v>40</v>
      </c>
      <c r="J10">
        <f>F10/Metadata!O$6</f>
        <v>1.8435518164351727</v>
      </c>
      <c r="K10">
        <f>G10/Metadata!P$6</f>
        <v>2.050258507894323</v>
      </c>
      <c r="L10">
        <f t="shared" si="2"/>
        <v>1.946905162164748</v>
      </c>
      <c r="M10">
        <f t="shared" si="3"/>
        <v>0.14616370324740052</v>
      </c>
      <c r="N10" s="4">
        <f t="shared" si="4"/>
        <v>7.5074896347227457E-2</v>
      </c>
    </row>
    <row r="11" spans="1:14" x14ac:dyDescent="0.2">
      <c r="A11">
        <v>9</v>
      </c>
      <c r="B11">
        <f>[1]Summary!L11</f>
        <v>0.54312595244394024</v>
      </c>
      <c r="C11">
        <f>[1]Summary!M11</f>
        <v>0.57359888188329533</v>
      </c>
      <c r="D11">
        <f>+[2]blank!T10</f>
        <v>5.7099377396400558E-2</v>
      </c>
      <c r="F11">
        <f t="shared" si="0"/>
        <v>0.54312595244394024</v>
      </c>
      <c r="G11">
        <f t="shared" si="1"/>
        <v>0.57359888188329533</v>
      </c>
      <c r="I11" t="s">
        <v>41</v>
      </c>
      <c r="J11">
        <f>F11/Metadata!O$6</f>
        <v>0.14718860499814881</v>
      </c>
      <c r="K11">
        <f>G11/Metadata!P$6</f>
        <v>0.1571503785979125</v>
      </c>
      <c r="L11">
        <f t="shared" si="2"/>
        <v>0.15216949179803066</v>
      </c>
      <c r="M11">
        <f t="shared" si="3"/>
        <v>7.0440376650380294E-3</v>
      </c>
      <c r="N11" s="4">
        <f t="shared" si="4"/>
        <v>4.6290735296581911E-2</v>
      </c>
    </row>
    <row r="12" spans="1:14" x14ac:dyDescent="0.2">
      <c r="A12">
        <v>10</v>
      </c>
      <c r="B12">
        <f>[1]Summary!L12</f>
        <v>0.28399771974365934</v>
      </c>
      <c r="C12">
        <f>[1]Summary!M12</f>
        <v>0.2840950146067337</v>
      </c>
      <c r="D12">
        <f>+[2]blank!T11</f>
        <v>6.6227664790506555E-2</v>
      </c>
      <c r="F12">
        <f t="shared" si="0"/>
        <v>0.28399771974365934</v>
      </c>
      <c r="G12">
        <f t="shared" si="1"/>
        <v>0.2840950146067337</v>
      </c>
      <c r="I12" t="s">
        <v>42</v>
      </c>
      <c r="J12">
        <f>F12/Metadata!O$6</f>
        <v>7.6964151691939334E-2</v>
      </c>
      <c r="K12">
        <f>G12/Metadata!P$6</f>
        <v>7.7834250577063196E-2</v>
      </c>
      <c r="L12">
        <f t="shared" si="2"/>
        <v>7.7399201134501272E-2</v>
      </c>
      <c r="M12">
        <f t="shared" si="3"/>
        <v>6.1525282197393818E-4</v>
      </c>
      <c r="N12" s="4">
        <f t="shared" si="4"/>
        <v>7.9490849124498868E-3</v>
      </c>
    </row>
    <row r="13" spans="1:14" x14ac:dyDescent="0.2">
      <c r="A13">
        <v>11</v>
      </c>
      <c r="B13">
        <f>[1]Summary!L13</f>
        <v>1.4060665124399263</v>
      </c>
      <c r="C13">
        <f>[1]Summary!M13</f>
        <v>1.5260282803724443</v>
      </c>
      <c r="D13">
        <f>+[2]blank!T12</f>
        <v>5.8235500230422219E-2</v>
      </c>
      <c r="F13">
        <f t="shared" si="0"/>
        <v>1.4060665124399263</v>
      </c>
      <c r="G13">
        <f t="shared" si="1"/>
        <v>1.5260282803724443</v>
      </c>
      <c r="I13" t="s">
        <v>43</v>
      </c>
      <c r="J13">
        <f>F13/Metadata!O$6</f>
        <v>0.38104783534903253</v>
      </c>
      <c r="K13">
        <f>G13/Metadata!P$6</f>
        <v>0.41808993982740023</v>
      </c>
      <c r="L13">
        <f t="shared" si="2"/>
        <v>0.3995688875882164</v>
      </c>
      <c r="M13">
        <f t="shared" si="3"/>
        <v>2.6192723266074379E-2</v>
      </c>
      <c r="N13" s="4">
        <f t="shared" si="4"/>
        <v>6.5552459362321042E-2</v>
      </c>
    </row>
    <row r="14" spans="1:14" x14ac:dyDescent="0.2">
      <c r="A14" s="7" t="s">
        <v>44</v>
      </c>
      <c r="B14">
        <f>[1]Summary!L14</f>
        <v>0.62842436273586655</v>
      </c>
      <c r="C14">
        <f>[1]Summary!M14</f>
        <v>0.68369038471385923</v>
      </c>
      <c r="D14">
        <f>+[2]blank!T13</f>
        <v>7.6382286533611149E-2</v>
      </c>
      <c r="F14">
        <f t="shared" si="0"/>
        <v>0.62842436273586655</v>
      </c>
      <c r="G14">
        <f t="shared" si="1"/>
        <v>0.68369038471385923</v>
      </c>
      <c r="I14" t="s">
        <v>45</v>
      </c>
      <c r="J14">
        <f>F14/Metadata!O$6</f>
        <v>0.17030470534823153</v>
      </c>
      <c r="K14">
        <f>G14/Metadata!P$6</f>
        <v>0.1873124341678819</v>
      </c>
      <c r="L14">
        <f t="shared" si="2"/>
        <v>0.1788085697580567</v>
      </c>
      <c r="M14">
        <f t="shared" si="3"/>
        <v>1.2026280380956657E-2</v>
      </c>
      <c r="N14" s="4">
        <f t="shared" si="4"/>
        <v>6.7257852334646179E-2</v>
      </c>
    </row>
    <row r="15" spans="1:14" x14ac:dyDescent="0.2">
      <c r="A15">
        <v>14</v>
      </c>
      <c r="B15">
        <f>[1]Summary!L15</f>
        <v>0.14041431880021377</v>
      </c>
      <c r="C15">
        <f>[1]Summary!M15</f>
        <v>0.15808563522670879</v>
      </c>
      <c r="D15">
        <f>+[2]blank!T14</f>
        <v>8.2468183119251373E-2</v>
      </c>
      <c r="F15">
        <f t="shared" si="0"/>
        <v>0.14041431880021377</v>
      </c>
      <c r="G15">
        <f t="shared" si="1"/>
        <v>0.15808563522670879</v>
      </c>
      <c r="I15" t="s">
        <v>46</v>
      </c>
      <c r="J15">
        <f>F15/Metadata!O$6</f>
        <v>3.8052660921413121E-2</v>
      </c>
      <c r="K15">
        <f>G15/Metadata!P$6</f>
        <v>4.3311132938755256E-2</v>
      </c>
      <c r="L15">
        <f t="shared" si="2"/>
        <v>4.0681896930084185E-2</v>
      </c>
      <c r="M15">
        <f t="shared" si="3"/>
        <v>3.7183012221423282E-3</v>
      </c>
      <c r="N15" s="4">
        <f t="shared" si="4"/>
        <v>9.1399406191225357E-2</v>
      </c>
    </row>
    <row r="16" spans="1:14" x14ac:dyDescent="0.2">
      <c r="A16">
        <v>15</v>
      </c>
      <c r="B16">
        <f>[1]Summary!L16</f>
        <v>2.2414764632887021</v>
      </c>
      <c r="C16">
        <f>[1]Summary!M16</f>
        <v>2.5763775221197203</v>
      </c>
      <c r="D16">
        <f>+[2]blank!T15</f>
        <v>0.19627230365345674</v>
      </c>
      <c r="F16">
        <f t="shared" si="0"/>
        <v>2.2414764632887021</v>
      </c>
      <c r="G16">
        <f t="shared" si="1"/>
        <v>2.5763775221197203</v>
      </c>
      <c r="I16" t="s">
        <v>47</v>
      </c>
      <c r="J16">
        <f>F16/Metadata!O$6</f>
        <v>0.60744619601233596</v>
      </c>
      <c r="K16">
        <f>G16/Metadata!P$6</f>
        <v>0.70585685537414022</v>
      </c>
      <c r="L16">
        <f t="shared" si="2"/>
        <v>0.65665152569323815</v>
      </c>
      <c r="M16">
        <f t="shared" si="3"/>
        <v>6.9586844575771203E-2</v>
      </c>
      <c r="N16" s="4">
        <f t="shared" si="4"/>
        <v>0.10597225751102488</v>
      </c>
    </row>
    <row r="17" spans="1:14" x14ac:dyDescent="0.2">
      <c r="A17">
        <v>16</v>
      </c>
      <c r="B17">
        <f>[1]Summary!L17</f>
        <v>4.1801566338040708</v>
      </c>
      <c r="C17">
        <f>[1]Summary!M17</f>
        <v>3.6092628042711503</v>
      </c>
      <c r="D17">
        <f>+[2]blank!T16</f>
        <v>6.0477413207799563E-2</v>
      </c>
      <c r="F17">
        <f t="shared" si="0"/>
        <v>4.1801566338040708</v>
      </c>
      <c r="G17">
        <f t="shared" si="1"/>
        <v>3.6092628042711503</v>
      </c>
      <c r="I17" t="s">
        <v>48</v>
      </c>
      <c r="J17">
        <f>F17/Metadata!O$6</f>
        <v>1.1328337760970559</v>
      </c>
      <c r="K17">
        <f>G17/Metadata!P$6</f>
        <v>0.98883912445627253</v>
      </c>
      <c r="L17">
        <f t="shared" si="2"/>
        <v>1.0608364502766643</v>
      </c>
      <c r="M17">
        <f t="shared" si="3"/>
        <v>0.10181959462979256</v>
      </c>
      <c r="N17" s="4">
        <f t="shared" si="4"/>
        <v>9.5980482762671085E-2</v>
      </c>
    </row>
    <row r="18" spans="1:14" x14ac:dyDescent="0.2">
      <c r="A18">
        <v>17</v>
      </c>
      <c r="B18">
        <f>[1]Summary!L18</f>
        <v>3.6613546262469159</v>
      </c>
      <c r="C18">
        <f>[1]Summary!M18</f>
        <v>4.0176386443755003</v>
      </c>
      <c r="D18">
        <f>+[2]blank!T17</f>
        <v>5.8629383366967276E-2</v>
      </c>
      <c r="F18">
        <f t="shared" si="0"/>
        <v>3.6613546262469159</v>
      </c>
      <c r="G18">
        <f t="shared" si="1"/>
        <v>4.0176386443755003</v>
      </c>
      <c r="I18" t="s">
        <v>49</v>
      </c>
      <c r="J18">
        <f>F18/Metadata!O$6</f>
        <v>0.99223702608176634</v>
      </c>
      <c r="K18">
        <f>G18/Metadata!P$6</f>
        <v>1.100722916265505</v>
      </c>
      <c r="L18">
        <f t="shared" si="2"/>
        <v>1.0464799711736357</v>
      </c>
      <c r="M18">
        <f t="shared" si="3"/>
        <v>7.6711108611980716E-2</v>
      </c>
      <c r="N18" s="4">
        <f t="shared" si="4"/>
        <v>7.3303943434243263E-2</v>
      </c>
    </row>
    <row r="19" spans="1:14" x14ac:dyDescent="0.2">
      <c r="A19" s="7" t="s">
        <v>50</v>
      </c>
      <c r="B19">
        <f>[1]Summary!L19</f>
        <v>8.3197458668063078</v>
      </c>
      <c r="C19">
        <f>[1]Summary!M19</f>
        <v>8.9770684906738492</v>
      </c>
      <c r="D19">
        <f>+[2]blank!T18</f>
        <v>0.1072845489705989</v>
      </c>
      <c r="F19">
        <f t="shared" si="0"/>
        <v>8.3197458668063078</v>
      </c>
      <c r="G19">
        <f t="shared" si="1"/>
        <v>8.9770684906738492</v>
      </c>
      <c r="I19" t="s">
        <v>51</v>
      </c>
      <c r="J19">
        <f>F19/Metadata!O$6</f>
        <v>2.2546736766380748</v>
      </c>
      <c r="K19">
        <f>G19/Metadata!P$6</f>
        <v>2.4594708193587764</v>
      </c>
      <c r="L19">
        <f t="shared" si="2"/>
        <v>2.3570722479984259</v>
      </c>
      <c r="M19">
        <f t="shared" si="3"/>
        <v>0.1448134483854373</v>
      </c>
      <c r="N19" s="4">
        <f t="shared" si="4"/>
        <v>6.1437848800947749E-2</v>
      </c>
    </row>
    <row r="20" spans="1:14" x14ac:dyDescent="0.2">
      <c r="A20">
        <v>19</v>
      </c>
      <c r="B20">
        <f>[1]Summary!L20</f>
        <v>0.94210183234541922</v>
      </c>
      <c r="C20">
        <f>[1]Summary!M20</f>
        <v>0.9541593287093203</v>
      </c>
      <c r="D20">
        <f>+[2]blank!T19</f>
        <v>7.2609670477852703E-2</v>
      </c>
      <c r="F20">
        <f t="shared" si="0"/>
        <v>0.94210183234541922</v>
      </c>
      <c r="G20">
        <f t="shared" si="1"/>
        <v>0.9541593287093203</v>
      </c>
      <c r="I20" t="s">
        <v>52</v>
      </c>
      <c r="J20">
        <f>F20/Metadata!O$6</f>
        <v>0.25531214968674298</v>
      </c>
      <c r="K20">
        <f>G20/Metadata!P$6</f>
        <v>0.26141351471446539</v>
      </c>
      <c r="L20">
        <f t="shared" si="2"/>
        <v>0.25836283220060419</v>
      </c>
      <c r="M20">
        <f t="shared" si="3"/>
        <v>4.3143165855969601E-3</v>
      </c>
      <c r="N20" s="4">
        <f t="shared" si="4"/>
        <v>1.6698673523779677E-2</v>
      </c>
    </row>
    <row r="21" spans="1:14" x14ac:dyDescent="0.2">
      <c r="A21" s="7" t="s">
        <v>53</v>
      </c>
      <c r="B21">
        <f>[1]Summary!L21</f>
        <v>6.1703266747898917</v>
      </c>
      <c r="C21">
        <f>[1]Summary!M21</f>
        <v>6.9653511009174904</v>
      </c>
      <c r="D21">
        <f>+[2]blank!T20</f>
        <v>9.8022717472513593E-2</v>
      </c>
      <c r="F21">
        <f t="shared" si="0"/>
        <v>6.1703266747898917</v>
      </c>
      <c r="G21">
        <f t="shared" si="1"/>
        <v>6.9653511009174904</v>
      </c>
      <c r="I21" t="s">
        <v>54</v>
      </c>
      <c r="J21">
        <f>F21/Metadata!O$6</f>
        <v>1.6721752506181928</v>
      </c>
      <c r="K21">
        <f>G21/Metadata!P$6</f>
        <v>1.9083153701113378</v>
      </c>
      <c r="L21">
        <f t="shared" si="2"/>
        <v>1.7902453103647653</v>
      </c>
      <c r="M21">
        <f t="shared" si="3"/>
        <v>0.16697627980380442</v>
      </c>
      <c r="N21" s="4">
        <f t="shared" si="4"/>
        <v>9.3270055694089624E-2</v>
      </c>
    </row>
    <row r="22" spans="1:14" x14ac:dyDescent="0.2">
      <c r="A22" s="7" t="s">
        <v>55</v>
      </c>
      <c r="B22">
        <f>[1]Summary!L22</f>
        <v>4.7782204108815503</v>
      </c>
      <c r="C22">
        <f>[1]Summary!M22</f>
        <v>6.007358810040957</v>
      </c>
      <c r="D22">
        <f>+[2]blank!T21</f>
        <v>9.7386194585296737E-2</v>
      </c>
      <c r="F22">
        <f t="shared" si="0"/>
        <v>4.7782204108815503</v>
      </c>
      <c r="G22">
        <f t="shared" si="1"/>
        <v>6.007358810040957</v>
      </c>
      <c r="I22" t="s">
        <v>56</v>
      </c>
      <c r="J22">
        <f>F22/Metadata!O$6</f>
        <v>1.2949106804538661</v>
      </c>
      <c r="K22">
        <f>G22/Metadata!P$6</f>
        <v>1.6458517287757197</v>
      </c>
      <c r="L22">
        <f t="shared" si="2"/>
        <v>1.4703812046147928</v>
      </c>
      <c r="M22">
        <f t="shared" si="3"/>
        <v>0.24815279506510093</v>
      </c>
      <c r="N22" s="4">
        <f t="shared" si="4"/>
        <v>0.16876765990089723</v>
      </c>
    </row>
    <row r="23" spans="1:14" x14ac:dyDescent="0.2">
      <c r="A23">
        <v>22</v>
      </c>
      <c r="B23">
        <f>[1]Summary!L23</f>
        <v>2.7735021903883612</v>
      </c>
      <c r="C23">
        <f>[1]Summary!M23</f>
        <v>3.1052058706857881</v>
      </c>
      <c r="D23">
        <f>+[2]blank!T22</f>
        <v>6.4609663076377444E-2</v>
      </c>
      <c r="F23">
        <f t="shared" si="0"/>
        <v>2.7735021903883612</v>
      </c>
      <c r="G23">
        <f t="shared" si="1"/>
        <v>3.1052058706857881</v>
      </c>
      <c r="I23" t="s">
        <v>57</v>
      </c>
      <c r="J23">
        <f>F23/Metadata!O$6</f>
        <v>0.75162660986027741</v>
      </c>
      <c r="K23">
        <f>G23/Metadata!P$6</f>
        <v>0.85074133443310584</v>
      </c>
      <c r="L23">
        <f t="shared" si="2"/>
        <v>0.80118397214669157</v>
      </c>
      <c r="M23">
        <f t="shared" si="3"/>
        <v>7.0084693860883923E-2</v>
      </c>
      <c r="N23" s="4">
        <f t="shared" si="4"/>
        <v>8.7476405291907006E-2</v>
      </c>
    </row>
    <row r="24" spans="1:14" x14ac:dyDescent="0.2">
      <c r="A24">
        <v>23</v>
      </c>
      <c r="B24">
        <f>[1]Summary!L24</f>
        <v>5.1947335570569929E-2</v>
      </c>
      <c r="C24">
        <f>[1]Summary!M24</f>
        <v>4.7483943426475436E-3</v>
      </c>
      <c r="D24">
        <f>+[2]blank!T23</f>
        <v>5.0466509137961524E-2</v>
      </c>
      <c r="F24">
        <f t="shared" si="0"/>
        <v>5.1947335570569929E-2</v>
      </c>
      <c r="G24">
        <f t="shared" si="1"/>
        <v>0</v>
      </c>
      <c r="I24" s="5" t="s">
        <v>58</v>
      </c>
      <c r="J24">
        <f>F24/Metadata!O$6</f>
        <v>1.4077868718291647E-2</v>
      </c>
      <c r="K24">
        <f>G24/Metadata!P$6</f>
        <v>0</v>
      </c>
      <c r="L24">
        <f t="shared" si="2"/>
        <v>7.0389343591458235E-3</v>
      </c>
      <c r="M24">
        <f t="shared" si="3"/>
        <v>9.9545564353579943E-3</v>
      </c>
      <c r="N24" s="4">
        <f t="shared" si="4"/>
        <v>1.4142135623730951</v>
      </c>
    </row>
    <row r="25" spans="1:14" x14ac:dyDescent="0.2">
      <c r="A25">
        <v>24</v>
      </c>
      <c r="B25">
        <f>[1]Summary!L25</f>
        <v>0.24155468050949341</v>
      </c>
      <c r="C25">
        <f>[1]Summary!M25</f>
        <v>0.51060933837580214</v>
      </c>
      <c r="D25">
        <f>+[2]blank!T24</f>
        <v>4.9733037528752036E-2</v>
      </c>
      <c r="F25">
        <f t="shared" si="0"/>
        <v>0.24155468050949341</v>
      </c>
      <c r="G25">
        <f t="shared" si="1"/>
        <v>0.51060933837580214</v>
      </c>
      <c r="I25" t="s">
        <v>59</v>
      </c>
      <c r="J25">
        <f>F25/Metadata!O$6</f>
        <v>6.5461973037710147E-2</v>
      </c>
      <c r="K25">
        <f>G25/Metadata!P$6</f>
        <v>0.13989296941780491</v>
      </c>
      <c r="L25">
        <f t="shared" si="2"/>
        <v>0.10267747122775753</v>
      </c>
      <c r="M25">
        <f t="shared" si="3"/>
        <v>5.2630662270836397E-2</v>
      </c>
      <c r="N25" s="4">
        <f t="shared" si="4"/>
        <v>0.51258237704444343</v>
      </c>
    </row>
    <row r="26" spans="1:14" x14ac:dyDescent="0.2">
      <c r="A26">
        <v>25</v>
      </c>
      <c r="B26">
        <f>[1]Summary!L26</f>
        <v>0.66339339837205002</v>
      </c>
      <c r="C26">
        <f>[1]Summary!M26</f>
        <v>0.85557812565514335</v>
      </c>
      <c r="D26">
        <f>+[2]blank!T25</f>
        <v>4.4442322336625893E-2</v>
      </c>
      <c r="F26">
        <f t="shared" si="0"/>
        <v>0.66339339837205002</v>
      </c>
      <c r="G26">
        <f t="shared" si="1"/>
        <v>0.85557812565514335</v>
      </c>
      <c r="I26" t="s">
        <v>60</v>
      </c>
      <c r="J26">
        <f>F26/Metadata!O$6</f>
        <v>0.17978140877265805</v>
      </c>
      <c r="K26">
        <f>G26/Metadata!P$6</f>
        <v>0.23440496593254218</v>
      </c>
      <c r="L26">
        <f t="shared" si="2"/>
        <v>0.20709318735260013</v>
      </c>
      <c r="M26">
        <f t="shared" si="3"/>
        <v>3.8624687680284903E-2</v>
      </c>
      <c r="N26" s="4">
        <f t="shared" si="4"/>
        <v>0.18650873152346581</v>
      </c>
    </row>
    <row r="27" spans="1:14" x14ac:dyDescent="0.2">
      <c r="A27" s="7" t="s">
        <v>61</v>
      </c>
      <c r="B27">
        <f>[1]Summary!L27</f>
        <v>1.243900469084563</v>
      </c>
      <c r="C27">
        <f>[1]Summary!M27</f>
        <v>1.4966098142719677</v>
      </c>
      <c r="D27">
        <f>+[2]blank!T26</f>
        <v>7.7573916688413708E-2</v>
      </c>
      <c r="F27">
        <f t="shared" si="0"/>
        <v>1.243900469084563</v>
      </c>
      <c r="G27">
        <f t="shared" si="1"/>
        <v>1.4966098142719677</v>
      </c>
      <c r="I27" t="s">
        <v>62</v>
      </c>
      <c r="J27">
        <f>F27/Metadata!O$6</f>
        <v>0.33710039812541925</v>
      </c>
      <c r="K27">
        <f>G27/Metadata!P$6</f>
        <v>0.41003008610125508</v>
      </c>
      <c r="L27">
        <f t="shared" si="2"/>
        <v>0.37356524211333719</v>
      </c>
      <c r="M27">
        <f t="shared" si="3"/>
        <v>5.1569076917532521E-2</v>
      </c>
      <c r="N27" s="4">
        <f t="shared" si="4"/>
        <v>0.13804570421433054</v>
      </c>
    </row>
    <row r="28" spans="1:14" x14ac:dyDescent="0.2">
      <c r="A28">
        <v>27</v>
      </c>
      <c r="B28">
        <f>[1]Summary!L28</f>
        <v>0.69069035157605407</v>
      </c>
      <c r="C28">
        <f>[1]Summary!M28</f>
        <v>0.65429758437846575</v>
      </c>
      <c r="D28">
        <f>+[2]blank!T27</f>
        <v>3.9832600487422008E-2</v>
      </c>
      <c r="F28">
        <f t="shared" si="0"/>
        <v>0.69069035157605407</v>
      </c>
      <c r="G28">
        <f t="shared" si="1"/>
        <v>0.65429758437846575</v>
      </c>
      <c r="I28" t="s">
        <v>63</v>
      </c>
      <c r="J28">
        <f>F28/Metadata!O$6</f>
        <v>0.18717895706641557</v>
      </c>
      <c r="K28">
        <f>G28/Metadata!P$6</f>
        <v>0.17925961215819791</v>
      </c>
      <c r="L28">
        <f t="shared" si="2"/>
        <v>0.18321928461230674</v>
      </c>
      <c r="M28">
        <f t="shared" si="3"/>
        <v>5.599822487155866E-3</v>
      </c>
      <c r="N28" s="4">
        <f t="shared" si="4"/>
        <v>3.0563499355458833E-2</v>
      </c>
    </row>
    <row r="29" spans="1:14" x14ac:dyDescent="0.2">
      <c r="A29">
        <v>31</v>
      </c>
      <c r="B29">
        <f>[1]Summary!L29</f>
        <v>7.9280297766503089</v>
      </c>
      <c r="C29">
        <f>[1]Summary!M29</f>
        <v>8.8559295914856762</v>
      </c>
      <c r="D29">
        <f>+[2]blank!T28</f>
        <v>6.4005459793535335E-2</v>
      </c>
      <c r="F29">
        <f t="shared" si="0"/>
        <v>7.9280297766503089</v>
      </c>
      <c r="G29">
        <f t="shared" si="1"/>
        <v>8.8559295914856762</v>
      </c>
      <c r="I29" t="s">
        <v>64</v>
      </c>
      <c r="J29">
        <f>F29/Metadata!O$6</f>
        <v>2.1485175546447297</v>
      </c>
      <c r="K29">
        <f>G29/Metadata!P$6</f>
        <v>2.4262820798552203</v>
      </c>
      <c r="L29">
        <f t="shared" si="2"/>
        <v>2.287399817249975</v>
      </c>
      <c r="M29">
        <f t="shared" si="3"/>
        <v>0.19640917934939961</v>
      </c>
      <c r="N29" s="4">
        <f t="shared" si="4"/>
        <v>8.5865696879145692E-2</v>
      </c>
    </row>
    <row r="30" spans="1:14" x14ac:dyDescent="0.2">
      <c r="A30">
        <v>32</v>
      </c>
      <c r="B30">
        <f>[1]Summary!L30</f>
        <v>2.2081025737486057</v>
      </c>
      <c r="C30">
        <f>[1]Summary!M30</f>
        <v>2.2659310147866565</v>
      </c>
      <c r="D30">
        <f>+[2]blank!T29</f>
        <v>5.5447597757365082E-2</v>
      </c>
      <c r="F30">
        <f t="shared" si="0"/>
        <v>2.2081025737486057</v>
      </c>
      <c r="G30">
        <f t="shared" si="1"/>
        <v>2.2659310147866565</v>
      </c>
      <c r="I30" t="s">
        <v>65</v>
      </c>
      <c r="J30">
        <f>F30/Metadata!O$6</f>
        <v>0.59840178150283763</v>
      </c>
      <c r="K30">
        <f>G30/Metadata!P$6</f>
        <v>0.62080301774877888</v>
      </c>
      <c r="L30">
        <f t="shared" si="2"/>
        <v>0.6096023996258082</v>
      </c>
      <c r="M30">
        <f t="shared" si="3"/>
        <v>1.5840066056466942E-2</v>
      </c>
      <c r="N30" s="4">
        <f t="shared" si="4"/>
        <v>2.5984258044571409E-2</v>
      </c>
    </row>
    <row r="31" spans="1:14" x14ac:dyDescent="0.2">
      <c r="A31">
        <v>34</v>
      </c>
      <c r="B31">
        <f>[1]Summary!L31</f>
        <v>4.4912547548175599E-2</v>
      </c>
      <c r="C31">
        <f>[1]Summary!M31</f>
        <v>4.7700367324143697E-3</v>
      </c>
      <c r="D31">
        <f>+[2]blank!T30</f>
        <v>4.1721547635430262E-2</v>
      </c>
      <c r="F31">
        <f t="shared" si="0"/>
        <v>4.4912547548175599E-2</v>
      </c>
      <c r="G31">
        <f t="shared" si="1"/>
        <v>0</v>
      </c>
      <c r="I31" s="5" t="s">
        <v>66</v>
      </c>
      <c r="J31">
        <f>F31/Metadata!O$6</f>
        <v>1.2171422099759304E-2</v>
      </c>
      <c r="K31">
        <f>G31/Metadata!P$6</f>
        <v>0</v>
      </c>
      <c r="L31">
        <f t="shared" si="2"/>
        <v>6.0857110498796522E-3</v>
      </c>
      <c r="M31">
        <f t="shared" si="3"/>
        <v>8.6064951034236104E-3</v>
      </c>
      <c r="N31" s="4">
        <f t="shared" si="4"/>
        <v>1.4142135623730949</v>
      </c>
    </row>
    <row r="32" spans="1:14" x14ac:dyDescent="0.2">
      <c r="A32">
        <v>35</v>
      </c>
      <c r="B32">
        <f>[1]Summary!L32</f>
        <v>0.25864564665564477</v>
      </c>
      <c r="C32">
        <f>[1]Summary!M32</f>
        <v>0.16456727839086063</v>
      </c>
      <c r="D32">
        <f>+[2]blank!T31</f>
        <v>3.925059282844133E-2</v>
      </c>
      <c r="F32">
        <f t="shared" si="0"/>
        <v>0.25864564665564477</v>
      </c>
      <c r="G32">
        <f t="shared" si="1"/>
        <v>0.16456727839086063</v>
      </c>
      <c r="I32" t="s">
        <v>67</v>
      </c>
      <c r="J32">
        <f>F32/Metadata!O$6</f>
        <v>7.0093671180292014E-2</v>
      </c>
      <c r="K32">
        <f>G32/Metadata!P$6</f>
        <v>4.5086925586465258E-2</v>
      </c>
      <c r="L32">
        <f t="shared" si="2"/>
        <v>5.7590298383378632E-2</v>
      </c>
      <c r="M32">
        <f t="shared" si="3"/>
        <v>1.7682439384801733E-2</v>
      </c>
      <c r="N32" s="4">
        <f t="shared" si="4"/>
        <v>0.30703850963038476</v>
      </c>
    </row>
    <row r="33" spans="1:14" x14ac:dyDescent="0.2">
      <c r="A33">
        <v>36</v>
      </c>
      <c r="B33">
        <f>[1]Summary!L33</f>
        <v>0.44112341806741051</v>
      </c>
      <c r="C33">
        <f>[1]Summary!M33</f>
        <v>0.40153266362064222</v>
      </c>
      <c r="D33">
        <f>+[2]blank!T32</f>
        <v>4.4889952250350286E-2</v>
      </c>
      <c r="F33">
        <f t="shared" si="0"/>
        <v>0.44112341806741051</v>
      </c>
      <c r="G33">
        <f t="shared" si="1"/>
        <v>0.40153266362064222</v>
      </c>
      <c r="I33" t="s">
        <v>68</v>
      </c>
      <c r="J33">
        <f>F33/Metadata!O$6</f>
        <v>0.11954564175251606</v>
      </c>
      <c r="K33">
        <f>G33/Metadata!P$6</f>
        <v>0.11000894893698682</v>
      </c>
      <c r="L33">
        <f t="shared" si="2"/>
        <v>0.11477729534475144</v>
      </c>
      <c r="M33">
        <f t="shared" si="3"/>
        <v>6.7434601599537548E-3</v>
      </c>
      <c r="N33" s="4">
        <f t="shared" si="4"/>
        <v>5.8752561991452443E-2</v>
      </c>
    </row>
    <row r="34" spans="1:14" x14ac:dyDescent="0.2">
      <c r="A34">
        <v>37</v>
      </c>
      <c r="B34">
        <f>[1]Summary!L34</f>
        <v>1.4506109430228122</v>
      </c>
      <c r="C34">
        <f>[1]Summary!M34</f>
        <v>1.2017070881835388</v>
      </c>
      <c r="D34">
        <f>+[2]blank!T33</f>
        <v>6.0431780864804094E-2</v>
      </c>
      <c r="F34">
        <f t="shared" si="0"/>
        <v>1.4506109430228122</v>
      </c>
      <c r="G34">
        <f t="shared" si="1"/>
        <v>1.2017070881835388</v>
      </c>
      <c r="I34" t="s">
        <v>69</v>
      </c>
      <c r="J34">
        <f>F34/Metadata!O$6</f>
        <v>0.39311949675359154</v>
      </c>
      <c r="K34">
        <f>G34/Metadata!P$6</f>
        <v>0.32923481867989657</v>
      </c>
      <c r="L34">
        <f t="shared" si="2"/>
        <v>0.36117715771674408</v>
      </c>
      <c r="M34">
        <f t="shared" si="3"/>
        <v>4.517328907982926E-2</v>
      </c>
      <c r="N34" s="4">
        <f t="shared" si="4"/>
        <v>0.12507238654127942</v>
      </c>
    </row>
    <row r="35" spans="1:14" x14ac:dyDescent="0.2">
      <c r="A35">
        <v>38</v>
      </c>
      <c r="B35">
        <f>[1]Summary!L35</f>
        <v>0.24676697972810099</v>
      </c>
      <c r="C35">
        <f>[1]Summary!M35</f>
        <v>0.15038876194832121</v>
      </c>
      <c r="D35">
        <f>+[2]blank!T34</f>
        <v>3.8188597060443183E-2</v>
      </c>
      <c r="F35">
        <f t="shared" ref="F35:F66" si="5">IF(B35&gt;D35,B35,0)</f>
        <v>0.24676697972810099</v>
      </c>
      <c r="G35">
        <f t="shared" ref="G35:G66" si="6">IF(C35&gt;D35,C35,0)</f>
        <v>0.15038876194832121</v>
      </c>
      <c r="I35" t="s">
        <v>70</v>
      </c>
      <c r="J35">
        <f>F35/Metadata!O$6</f>
        <v>6.6874520251422945E-2</v>
      </c>
      <c r="K35">
        <f>G35/Metadata!P$6</f>
        <v>4.1202400533720929E-2</v>
      </c>
      <c r="L35">
        <f t="shared" ref="L35:L66" si="7">AVERAGE(J35:K35)</f>
        <v>5.4038460392571937E-2</v>
      </c>
      <c r="M35">
        <f t="shared" si="3"/>
        <v>1.8152929939819987E-2</v>
      </c>
      <c r="N35" s="4">
        <f t="shared" si="4"/>
        <v>0.33592611277125262</v>
      </c>
    </row>
    <row r="36" spans="1:14" x14ac:dyDescent="0.2">
      <c r="A36">
        <v>39</v>
      </c>
      <c r="B36">
        <f>[1]Summary!L36</f>
        <v>0.17233711723951631</v>
      </c>
      <c r="C36">
        <f>[1]Summary!M36</f>
        <v>0.15211313538977919</v>
      </c>
      <c r="D36">
        <f>+[2]blank!T35</f>
        <v>3.9184194658954639E-2</v>
      </c>
      <c r="F36">
        <f t="shared" si="5"/>
        <v>0.17233711723951631</v>
      </c>
      <c r="G36">
        <f t="shared" si="6"/>
        <v>0.15211313538977919</v>
      </c>
      <c r="I36" t="s">
        <v>71</v>
      </c>
      <c r="J36">
        <f>F36/Metadata!O$6</f>
        <v>4.6703825810100713E-2</v>
      </c>
      <c r="K36">
        <f>G36/Metadata!P$6</f>
        <v>4.1674831613571675E-2</v>
      </c>
      <c r="L36">
        <f t="shared" si="7"/>
        <v>4.4189328711836194E-2</v>
      </c>
      <c r="M36">
        <f t="shared" si="3"/>
        <v>3.5560358989134757E-3</v>
      </c>
      <c r="N36" s="4">
        <f t="shared" si="4"/>
        <v>8.0472729561084838E-2</v>
      </c>
    </row>
    <row r="37" spans="1:14" x14ac:dyDescent="0.2">
      <c r="A37" s="7" t="s">
        <v>72</v>
      </c>
      <c r="B37">
        <f>[1]Summary!L37</f>
        <v>5.1846753416034774</v>
      </c>
      <c r="C37">
        <f>[1]Summary!M37</f>
        <v>5.6307714211941491</v>
      </c>
      <c r="D37">
        <f>+[2]blank!T36</f>
        <v>0.14401872317263073</v>
      </c>
      <c r="F37">
        <f t="shared" si="5"/>
        <v>5.1846753416034774</v>
      </c>
      <c r="G37">
        <f t="shared" si="6"/>
        <v>5.6307714211941491</v>
      </c>
      <c r="I37" t="s">
        <v>73</v>
      </c>
      <c r="J37">
        <f>F37/Metadata!O$6</f>
        <v>1.4050610681832294</v>
      </c>
      <c r="K37">
        <f>G37/Metadata!P$6</f>
        <v>1.5426771016945671</v>
      </c>
      <c r="L37">
        <f t="shared" si="7"/>
        <v>1.4738690849388982</v>
      </c>
      <c r="M37">
        <f t="shared" si="3"/>
        <v>9.7309230495862029E-2</v>
      </c>
      <c r="N37" s="4">
        <f t="shared" si="4"/>
        <v>6.6022980935173184E-2</v>
      </c>
    </row>
    <row r="38" spans="1:14" x14ac:dyDescent="0.2">
      <c r="A38">
        <v>41</v>
      </c>
      <c r="B38">
        <f>[1]Summary!L38</f>
        <v>0.90998331996602111</v>
      </c>
      <c r="C38">
        <f>[1]Summary!M38</f>
        <v>1.6218794799642649E-2</v>
      </c>
      <c r="D38">
        <f>+[2]blank!T37</f>
        <v>8.9259696441547409E-2</v>
      </c>
      <c r="F38">
        <f t="shared" si="5"/>
        <v>0.90998331996602111</v>
      </c>
      <c r="G38">
        <f t="shared" si="6"/>
        <v>0</v>
      </c>
      <c r="I38" s="5" t="s">
        <v>74</v>
      </c>
      <c r="J38">
        <f>F38/Metadata!O$6</f>
        <v>0.2466079457898995</v>
      </c>
      <c r="K38">
        <f>G38/Metadata!P$6</f>
        <v>0</v>
      </c>
      <c r="L38">
        <f t="shared" si="7"/>
        <v>0.12330397289494975</v>
      </c>
      <c r="M38">
        <f t="shared" si="3"/>
        <v>0.17437815076252244</v>
      </c>
      <c r="N38" s="4">
        <f t="shared" si="4"/>
        <v>1.4142135623730951</v>
      </c>
    </row>
    <row r="39" spans="1:14" x14ac:dyDescent="0.2">
      <c r="A39">
        <v>42</v>
      </c>
      <c r="B39">
        <f>[1]Summary!L39</f>
        <v>3.7201830147454467</v>
      </c>
      <c r="C39">
        <f>[1]Summary!M39</f>
        <v>3.9783179166164682</v>
      </c>
      <c r="D39">
        <f>+[2]blank!T38</f>
        <v>0.10926596424899608</v>
      </c>
      <c r="F39">
        <f t="shared" si="5"/>
        <v>3.7201830147454467</v>
      </c>
      <c r="G39">
        <f t="shared" si="6"/>
        <v>3.9783179166164682</v>
      </c>
      <c r="I39" t="s">
        <v>75</v>
      </c>
      <c r="J39">
        <f>F39/Metadata!O$6</f>
        <v>1.0081796787913726</v>
      </c>
      <c r="K39">
        <f>G39/Metadata!P$6</f>
        <v>1.0899501141397601</v>
      </c>
      <c r="L39">
        <f t="shared" si="7"/>
        <v>1.0490648964655662</v>
      </c>
      <c r="M39">
        <f t="shared" si="3"/>
        <v>5.7820429335420941E-2</v>
      </c>
      <c r="N39" s="4">
        <f t="shared" si="4"/>
        <v>5.5116160620973367E-2</v>
      </c>
    </row>
    <row r="40" spans="1:14" x14ac:dyDescent="0.2">
      <c r="A40">
        <v>43</v>
      </c>
      <c r="B40">
        <f>[1]Summary!L40</f>
        <v>1.1526289946205397</v>
      </c>
      <c r="C40">
        <f>[1]Summary!M40</f>
        <v>1.7900985455166104E-2</v>
      </c>
      <c r="D40">
        <f>+[2]blank!T39</f>
        <v>6.3995246129841338E-2</v>
      </c>
      <c r="F40">
        <f t="shared" si="5"/>
        <v>1.1526289946205397</v>
      </c>
      <c r="G40">
        <f t="shared" si="6"/>
        <v>0</v>
      </c>
      <c r="I40" s="5" t="s">
        <v>76</v>
      </c>
      <c r="J40">
        <f>F40/Metadata!O$6</f>
        <v>0.31236558119753477</v>
      </c>
      <c r="K40">
        <f>G40/Metadata!P$6</f>
        <v>0</v>
      </c>
      <c r="L40">
        <f t="shared" si="7"/>
        <v>0.15618279059876738</v>
      </c>
      <c r="M40">
        <f t="shared" si="3"/>
        <v>0.22087582067405395</v>
      </c>
      <c r="N40" s="4">
        <f t="shared" si="4"/>
        <v>1.4142135623730949</v>
      </c>
    </row>
    <row r="41" spans="1:14" x14ac:dyDescent="0.2">
      <c r="A41" s="7" t="s">
        <v>77</v>
      </c>
      <c r="B41">
        <f>[1]Summary!L41</f>
        <v>40.700470363554395</v>
      </c>
      <c r="C41">
        <f>[1]Summary!M41</f>
        <v>40.186616048783357</v>
      </c>
      <c r="D41">
        <f>+[2]blank!T40</f>
        <v>0.20776483616672961</v>
      </c>
      <c r="F41">
        <f t="shared" si="5"/>
        <v>40.700470363554395</v>
      </c>
      <c r="G41">
        <f t="shared" si="6"/>
        <v>40.186616048783357</v>
      </c>
      <c r="I41" t="s">
        <v>78</v>
      </c>
      <c r="J41">
        <f>F41/Metadata!O$6</f>
        <v>11.02993776788526</v>
      </c>
      <c r="K41">
        <f>G41/Metadata!P$6</f>
        <v>11.010031794169663</v>
      </c>
      <c r="L41">
        <f t="shared" si="7"/>
        <v>11.01998478102746</v>
      </c>
      <c r="M41">
        <f t="shared" si="3"/>
        <v>1.4075649000419573E-2</v>
      </c>
      <c r="N41" s="4">
        <f t="shared" si="4"/>
        <v>1.2772838874199619E-3</v>
      </c>
    </row>
    <row r="42" spans="1:14" x14ac:dyDescent="0.2">
      <c r="A42" s="7" t="s">
        <v>79</v>
      </c>
      <c r="B42">
        <f>[1]Summary!L42</f>
        <v>2.3102359368380574</v>
      </c>
      <c r="C42">
        <f>[1]Summary!M42</f>
        <v>2.2942464501147115</v>
      </c>
      <c r="D42">
        <f>+[2]blank!T41</f>
        <v>0.129646916098417</v>
      </c>
      <c r="F42">
        <f t="shared" si="5"/>
        <v>2.3102359368380574</v>
      </c>
      <c r="G42">
        <f t="shared" si="6"/>
        <v>2.2942464501147115</v>
      </c>
      <c r="I42" t="s">
        <v>80</v>
      </c>
      <c r="J42">
        <f>F42/Metadata!O$6</f>
        <v>0.62608019968422157</v>
      </c>
      <c r="K42">
        <f>G42/Metadata!P$6</f>
        <v>0.62856067126330217</v>
      </c>
      <c r="L42">
        <f t="shared" si="7"/>
        <v>0.62732043547376182</v>
      </c>
      <c r="M42">
        <f t="shared" si="3"/>
        <v>1.7539582741083965E-3</v>
      </c>
      <c r="N42" s="4">
        <f t="shared" si="4"/>
        <v>2.7959527139966049E-3</v>
      </c>
    </row>
    <row r="43" spans="1:14" x14ac:dyDescent="0.2">
      <c r="A43">
        <v>46</v>
      </c>
      <c r="B43">
        <f>[1]Summary!L43</f>
        <v>1.134851943366699</v>
      </c>
      <c r="C43">
        <f>[1]Summary!M43</f>
        <v>1.5502191054706767E-2</v>
      </c>
      <c r="D43">
        <f>+[2]blank!T42</f>
        <v>9.4925899378160566E-2</v>
      </c>
      <c r="F43">
        <f t="shared" si="5"/>
        <v>1.134851943366699</v>
      </c>
      <c r="G43">
        <f t="shared" si="6"/>
        <v>0</v>
      </c>
      <c r="I43" s="5" t="s">
        <v>81</v>
      </c>
      <c r="J43">
        <f>F43/Metadata!O$6</f>
        <v>0.30754795213146013</v>
      </c>
      <c r="K43">
        <f>G43/Metadata!P$6</f>
        <v>0</v>
      </c>
      <c r="L43">
        <f t="shared" si="7"/>
        <v>0.15377397606573007</v>
      </c>
      <c r="M43">
        <f t="shared" si="3"/>
        <v>0.21746924249219118</v>
      </c>
      <c r="N43" s="4">
        <f t="shared" si="4"/>
        <v>1.4142135623730951</v>
      </c>
    </row>
    <row r="44" spans="1:14" x14ac:dyDescent="0.2">
      <c r="A44">
        <v>48</v>
      </c>
      <c r="B44">
        <f>[1]Summary!L44</f>
        <v>3.1309324849082469</v>
      </c>
      <c r="C44">
        <f>[1]Summary!M44</f>
        <v>3.0821221537669148</v>
      </c>
      <c r="D44">
        <f>+[2]blank!T43</f>
        <v>7.6237225539297723E-2</v>
      </c>
      <c r="F44">
        <f t="shared" si="5"/>
        <v>3.1309324849082469</v>
      </c>
      <c r="G44">
        <f t="shared" si="6"/>
        <v>3.0821221537669148</v>
      </c>
      <c r="I44" t="s">
        <v>82</v>
      </c>
      <c r="J44">
        <f>F44/Metadata!O$6</f>
        <v>0.84849118832081349</v>
      </c>
      <c r="K44">
        <f>G44/Metadata!P$6</f>
        <v>0.84441702842794519</v>
      </c>
      <c r="L44">
        <f t="shared" si="7"/>
        <v>0.84645410837437929</v>
      </c>
      <c r="M44">
        <f t="shared" si="3"/>
        <v>2.8808660878854335E-3</v>
      </c>
      <c r="N44" s="4">
        <f t="shared" si="4"/>
        <v>3.4034521888235097E-3</v>
      </c>
    </row>
    <row r="45" spans="1:14" x14ac:dyDescent="0.2">
      <c r="A45" s="7" t="s">
        <v>83</v>
      </c>
      <c r="B45">
        <f>[1]Summary!L45</f>
        <v>25.161458006051177</v>
      </c>
      <c r="C45">
        <f>[1]Summary!M45</f>
        <v>25.581490491642182</v>
      </c>
      <c r="D45">
        <f>+[2]blank!T44</f>
        <v>0.17829351361155801</v>
      </c>
      <c r="F45">
        <f t="shared" si="5"/>
        <v>25.161458006051177</v>
      </c>
      <c r="G45">
        <f t="shared" si="6"/>
        <v>25.581490491642182</v>
      </c>
      <c r="I45" t="s">
        <v>84</v>
      </c>
      <c r="J45">
        <f>F45/Metadata!O$6</f>
        <v>6.8188233078632665</v>
      </c>
      <c r="K45">
        <f>G45/Metadata!P$6</f>
        <v>7.008627531945586</v>
      </c>
      <c r="L45">
        <f t="shared" si="7"/>
        <v>6.9137254199044262</v>
      </c>
      <c r="M45">
        <f t="shared" si="3"/>
        <v>0.1342118539464591</v>
      </c>
      <c r="N45" s="4">
        <f t="shared" si="4"/>
        <v>1.9412378391549488E-2</v>
      </c>
    </row>
    <row r="46" spans="1:14" x14ac:dyDescent="0.2">
      <c r="A46" s="7" t="s">
        <v>85</v>
      </c>
      <c r="B46">
        <f>[1]Summary!L46</f>
        <v>4.3046237542010024</v>
      </c>
      <c r="C46">
        <f>[1]Summary!M46</f>
        <v>3.9462164052850301</v>
      </c>
      <c r="D46">
        <f>+[2]blank!T45</f>
        <v>0.12443282762190555</v>
      </c>
      <c r="F46">
        <f t="shared" si="5"/>
        <v>4.3046237542010024</v>
      </c>
      <c r="G46">
        <f t="shared" si="6"/>
        <v>3.9462164052850301</v>
      </c>
      <c r="I46" t="s">
        <v>86</v>
      </c>
      <c r="J46">
        <f>F46/Metadata!O$6</f>
        <v>1.1665647030338457</v>
      </c>
      <c r="K46">
        <f>G46/Metadata!P$6</f>
        <v>1.0811551795284211</v>
      </c>
      <c r="L46">
        <f t="shared" si="7"/>
        <v>1.1238599412811334</v>
      </c>
      <c r="M46">
        <f t="shared" si="3"/>
        <v>6.0393653248597585E-2</v>
      </c>
      <c r="N46" s="4">
        <f t="shared" si="4"/>
        <v>5.3737704343970495E-2</v>
      </c>
    </row>
    <row r="47" spans="1:14" x14ac:dyDescent="0.2">
      <c r="A47">
        <v>52</v>
      </c>
      <c r="B47">
        <f>[1]Summary!L47</f>
        <v>121.1861550124152</v>
      </c>
      <c r="C47">
        <f>[1]Summary!M47</f>
        <v>121.25768312729123</v>
      </c>
      <c r="D47">
        <f>+[2]blank!T46</f>
        <v>0.21545761730568802</v>
      </c>
      <c r="F47">
        <f t="shared" si="5"/>
        <v>121.1861550124152</v>
      </c>
      <c r="G47">
        <f t="shared" si="6"/>
        <v>121.25768312729123</v>
      </c>
      <c r="I47" t="s">
        <v>87</v>
      </c>
      <c r="J47">
        <f>F47/Metadata!O$6</f>
        <v>32.841776426082156</v>
      </c>
      <c r="K47">
        <f>G47/Metadata!P$6</f>
        <v>33.221283048519965</v>
      </c>
      <c r="L47">
        <f t="shared" si="7"/>
        <v>33.031529737301057</v>
      </c>
      <c r="M47">
        <f t="shared" si="3"/>
        <v>0.26835170623097748</v>
      </c>
      <c r="N47" s="4">
        <f t="shared" si="4"/>
        <v>8.1241077347967844E-3</v>
      </c>
    </row>
    <row r="48" spans="1:14" x14ac:dyDescent="0.2">
      <c r="A48">
        <v>54</v>
      </c>
      <c r="B48">
        <f>[1]Summary!L48</f>
        <v>6.1464778553904531E-2</v>
      </c>
      <c r="C48">
        <f>[1]Summary!M48</f>
        <v>9.8594792674620655E-3</v>
      </c>
      <c r="D48">
        <f>+[2]blank!T47</f>
        <v>9.0026156073901298E-2</v>
      </c>
      <c r="F48">
        <f t="shared" si="5"/>
        <v>0</v>
      </c>
      <c r="G48">
        <f t="shared" si="6"/>
        <v>0</v>
      </c>
      <c r="I48" t="s">
        <v>88</v>
      </c>
      <c r="J48">
        <f>F48/Metadata!O$6</f>
        <v>0</v>
      </c>
      <c r="K48">
        <f>G48/Metadata!P$6</f>
        <v>0</v>
      </c>
      <c r="L48">
        <f t="shared" si="7"/>
        <v>0</v>
      </c>
      <c r="M48">
        <f t="shared" si="3"/>
        <v>0</v>
      </c>
      <c r="N48" s="4" t="e">
        <f t="shared" si="4"/>
        <v>#DIV/0!</v>
      </c>
    </row>
    <row r="49" spans="1:14" x14ac:dyDescent="0.2">
      <c r="A49">
        <v>55</v>
      </c>
      <c r="B49">
        <f>[1]Summary!L49</f>
        <v>1.3042041391543622</v>
      </c>
      <c r="C49">
        <f>[1]Summary!M49</f>
        <v>1.5937711771124345</v>
      </c>
      <c r="D49">
        <f>+[2]blank!T48</f>
        <v>7.938564488462696E-2</v>
      </c>
      <c r="F49">
        <f t="shared" si="5"/>
        <v>1.3042041391543622</v>
      </c>
      <c r="G49">
        <f t="shared" si="6"/>
        <v>1.5937711771124345</v>
      </c>
      <c r="I49" t="s">
        <v>89</v>
      </c>
      <c r="J49">
        <f>F49/Metadata!O$6</f>
        <v>0.35344285613889176</v>
      </c>
      <c r="K49">
        <f>G49/Metadata!P$6</f>
        <v>0.43664963756435426</v>
      </c>
      <c r="L49">
        <f t="shared" si="7"/>
        <v>0.39504624685162304</v>
      </c>
      <c r="M49">
        <f t="shared" si="3"/>
        <v>5.8836079386650537E-2</v>
      </c>
      <c r="N49" s="4">
        <f t="shared" si="4"/>
        <v>0.14893466234789723</v>
      </c>
    </row>
    <row r="50" spans="1:14" x14ac:dyDescent="0.2">
      <c r="A50">
        <v>56</v>
      </c>
      <c r="B50">
        <f>[1]Summary!L50</f>
        <v>4.4225334766312141</v>
      </c>
      <c r="C50">
        <f>[1]Summary!M50</f>
        <v>3.9711200592429341</v>
      </c>
      <c r="D50">
        <f>+[2]blank!T49</f>
        <v>0.10665134698355284</v>
      </c>
      <c r="F50">
        <f t="shared" si="5"/>
        <v>4.4225334766312141</v>
      </c>
      <c r="G50">
        <f t="shared" si="6"/>
        <v>3.9711200592429341</v>
      </c>
      <c r="I50" t="s">
        <v>90</v>
      </c>
      <c r="J50">
        <f>F50/Metadata!O$6</f>
        <v>1.1985185573509309</v>
      </c>
      <c r="K50">
        <f>G50/Metadata!P$6</f>
        <v>1.0879780984209866</v>
      </c>
      <c r="L50">
        <f t="shared" si="7"/>
        <v>1.1432483278859586</v>
      </c>
      <c r="M50">
        <f t="shared" si="3"/>
        <v>7.8163908104836699E-2</v>
      </c>
      <c r="N50" s="4">
        <f t="shared" si="4"/>
        <v>6.8370017430398292E-2</v>
      </c>
    </row>
    <row r="51" spans="1:14" x14ac:dyDescent="0.2">
      <c r="A51">
        <v>57</v>
      </c>
      <c r="B51">
        <f>[1]Summary!L51</f>
        <v>0.77871777317168422</v>
      </c>
      <c r="C51">
        <f>[1]Summary!M51</f>
        <v>9.3020341638906778E-3</v>
      </c>
      <c r="D51">
        <f>+[2]blank!T50</f>
        <v>7.2128568172948798E-2</v>
      </c>
      <c r="F51">
        <f t="shared" si="5"/>
        <v>0.77871777317168422</v>
      </c>
      <c r="G51">
        <f t="shared" si="6"/>
        <v>0</v>
      </c>
      <c r="I51" s="5" t="s">
        <v>91</v>
      </c>
      <c r="J51">
        <f>F51/Metadata!O$6</f>
        <v>0.21103462687549557</v>
      </c>
      <c r="K51">
        <f>G51/Metadata!P$6</f>
        <v>0</v>
      </c>
      <c r="L51">
        <f t="shared" si="7"/>
        <v>0.10551731343774778</v>
      </c>
      <c r="M51">
        <f t="shared" si="3"/>
        <v>0.14922401572883576</v>
      </c>
      <c r="N51" s="4">
        <f t="shared" si="4"/>
        <v>1.4142135623730951</v>
      </c>
    </row>
    <row r="52" spans="1:14" x14ac:dyDescent="0.2">
      <c r="A52">
        <v>58</v>
      </c>
      <c r="B52">
        <f>[1]Summary!L52</f>
        <v>0.13777534464064214</v>
      </c>
      <c r="C52">
        <f>[1]Summary!M52</f>
        <v>9.1539913623978654E-3</v>
      </c>
      <c r="D52">
        <f>+[2]blank!T51</f>
        <v>4.5151527249033513E-2</v>
      </c>
      <c r="F52">
        <f t="shared" si="5"/>
        <v>0.13777534464064214</v>
      </c>
      <c r="G52">
        <f t="shared" si="6"/>
        <v>0</v>
      </c>
      <c r="I52" s="5" t="s">
        <v>92</v>
      </c>
      <c r="J52">
        <f>F52/Metadata!O$6</f>
        <v>3.7337491772478734E-2</v>
      </c>
      <c r="K52">
        <f>G52/Metadata!P$6</f>
        <v>0</v>
      </c>
      <c r="L52">
        <f t="shared" si="7"/>
        <v>1.8668745886239367E-2</v>
      </c>
      <c r="M52">
        <f t="shared" si="3"/>
        <v>2.640159362481664E-2</v>
      </c>
      <c r="N52" s="4">
        <f t="shared" si="4"/>
        <v>1.4142135623730951</v>
      </c>
    </row>
    <row r="53" spans="1:14" x14ac:dyDescent="0.2">
      <c r="A53" s="7" t="s">
        <v>93</v>
      </c>
      <c r="B53">
        <f>[1]Summary!L53</f>
        <v>1.2933338019769216</v>
      </c>
      <c r="C53">
        <f>[1]Summary!M53</f>
        <v>1.3112730472353167</v>
      </c>
      <c r="D53">
        <f>+[2]blank!T52</f>
        <v>0.16909396035784965</v>
      </c>
      <c r="F53">
        <f t="shared" si="5"/>
        <v>1.2933338019769216</v>
      </c>
      <c r="G53">
        <f t="shared" si="6"/>
        <v>1.3112730472353167</v>
      </c>
      <c r="I53" t="s">
        <v>94</v>
      </c>
      <c r="J53">
        <f>F53/Metadata!O$6</f>
        <v>0.35049696530490121</v>
      </c>
      <c r="K53">
        <f>G53/Metadata!P$6</f>
        <v>0.3592528896529385</v>
      </c>
      <c r="L53">
        <f t="shared" si="7"/>
        <v>0.35487492747891985</v>
      </c>
      <c r="M53">
        <f t="shared" si="3"/>
        <v>6.191373482053569E-3</v>
      </c>
      <c r="N53" s="4">
        <f t="shared" si="4"/>
        <v>1.7446635427410821E-2</v>
      </c>
    </row>
    <row r="54" spans="1:14" x14ac:dyDescent="0.2">
      <c r="A54">
        <v>60</v>
      </c>
      <c r="B54">
        <f>[1]Summary!L54</f>
        <v>3.1465482196300991</v>
      </c>
      <c r="C54">
        <f>[1]Summary!M54</f>
        <v>2.3368909416279307</v>
      </c>
      <c r="D54">
        <f>+[2]blank!T53</f>
        <v>9.2154075517036735E-2</v>
      </c>
      <c r="F54">
        <f t="shared" si="5"/>
        <v>3.1465482196300991</v>
      </c>
      <c r="G54">
        <f t="shared" si="6"/>
        <v>2.3368909416279307</v>
      </c>
      <c r="I54" t="s">
        <v>95</v>
      </c>
      <c r="J54">
        <f>F54/Metadata!O$6</f>
        <v>0.8527230947494937</v>
      </c>
      <c r="K54">
        <f>G54/Metadata!P$6</f>
        <v>0.64024409359567236</v>
      </c>
      <c r="L54">
        <f t="shared" si="7"/>
        <v>0.74648359417258303</v>
      </c>
      <c r="M54">
        <f t="shared" si="3"/>
        <v>0.1502453425756112</v>
      </c>
      <c r="N54" s="4">
        <f t="shared" si="4"/>
        <v>0.20127078980502722</v>
      </c>
    </row>
    <row r="55" spans="1:14" x14ac:dyDescent="0.2">
      <c r="A55" s="7" t="s">
        <v>96</v>
      </c>
      <c r="B55">
        <f>[1]Summary!L55</f>
        <v>41.285431804288869</v>
      </c>
      <c r="C55">
        <f>[1]Summary!M55</f>
        <v>46.101391753258618</v>
      </c>
      <c r="D55">
        <f>+[2]blank!T54</f>
        <v>0.13050461055856599</v>
      </c>
      <c r="F55">
        <f t="shared" si="5"/>
        <v>41.285431804288869</v>
      </c>
      <c r="G55">
        <f t="shared" si="6"/>
        <v>46.101391753258618</v>
      </c>
      <c r="I55" t="s">
        <v>97</v>
      </c>
      <c r="J55">
        <f>F55/Metadata!O$6</f>
        <v>11.188463903585435</v>
      </c>
      <c r="K55">
        <f>G55/Metadata!P$6</f>
        <v>12.630518288543863</v>
      </c>
      <c r="L55">
        <f t="shared" si="7"/>
        <v>11.909491096064649</v>
      </c>
      <c r="M55">
        <f t="shared" si="3"/>
        <v>1.0196864344439007</v>
      </c>
      <c r="N55" s="4">
        <f t="shared" si="4"/>
        <v>8.5619647910971111E-2</v>
      </c>
    </row>
    <row r="56" spans="1:14" x14ac:dyDescent="0.2">
      <c r="A56">
        <v>63</v>
      </c>
      <c r="B56">
        <f>[1]Summary!L56</f>
        <v>0.52183050688661436</v>
      </c>
      <c r="C56">
        <f>[1]Summary!M56</f>
        <v>8.9456903609071298E-3</v>
      </c>
      <c r="D56">
        <f>+[2]blank!T55</f>
        <v>6.0401264411820914E-2</v>
      </c>
      <c r="F56">
        <f t="shared" si="5"/>
        <v>0.52183050688661436</v>
      </c>
      <c r="G56">
        <f t="shared" si="6"/>
        <v>0</v>
      </c>
      <c r="I56" t="s">
        <v>98</v>
      </c>
      <c r="J56">
        <f>F56/Metadata!O$6</f>
        <v>0.14141748154088712</v>
      </c>
      <c r="K56">
        <f>G56/Metadata!P$6</f>
        <v>0</v>
      </c>
      <c r="L56">
        <f t="shared" si="7"/>
        <v>7.0708740770443562E-2</v>
      </c>
      <c r="M56">
        <f t="shared" si="3"/>
        <v>9.99972601758847E-2</v>
      </c>
      <c r="N56" s="4">
        <f t="shared" si="4"/>
        <v>1.4142135623730951</v>
      </c>
    </row>
    <row r="57" spans="1:14" x14ac:dyDescent="0.2">
      <c r="A57">
        <v>64</v>
      </c>
      <c r="B57">
        <f>[1]Summary!L57</f>
        <v>11.688965156349431</v>
      </c>
      <c r="C57">
        <f>[1]Summary!M57</f>
        <v>11.972748208151511</v>
      </c>
      <c r="D57">
        <f>+[2]blank!T56</f>
        <v>8.672743495052071E-2</v>
      </c>
      <c r="F57">
        <f t="shared" si="5"/>
        <v>11.688965156349431</v>
      </c>
      <c r="G57">
        <f t="shared" si="6"/>
        <v>11.972748208151511</v>
      </c>
      <c r="I57" t="s">
        <v>99</v>
      </c>
      <c r="J57">
        <f>F57/Metadata!O$6</f>
        <v>3.1677412347785463</v>
      </c>
      <c r="K57">
        <f>G57/Metadata!P$6</f>
        <v>3.2802049885294298</v>
      </c>
      <c r="L57">
        <f t="shared" si="7"/>
        <v>3.2239731116539883</v>
      </c>
      <c r="M57">
        <f t="shared" si="3"/>
        <v>7.9523882914943722E-2</v>
      </c>
      <c r="N57" s="4">
        <f t="shared" si="4"/>
        <v>2.466642250441901E-2</v>
      </c>
    </row>
    <row r="58" spans="1:14" x14ac:dyDescent="0.2">
      <c r="A58">
        <v>66</v>
      </c>
      <c r="B58">
        <f>[1]Summary!L58</f>
        <v>9.0916499532604753</v>
      </c>
      <c r="C58">
        <f>[1]Summary!M58</f>
        <v>10.283643202542734</v>
      </c>
      <c r="D58">
        <f>+[2]blank!T57</f>
        <v>0.26100425980335901</v>
      </c>
      <c r="F58">
        <f t="shared" si="5"/>
        <v>9.0916499532604753</v>
      </c>
      <c r="G58">
        <f t="shared" si="6"/>
        <v>10.283643202542734</v>
      </c>
      <c r="I58" t="s">
        <v>100</v>
      </c>
      <c r="J58">
        <f>F58/Metadata!O$6</f>
        <v>2.4638617759478501</v>
      </c>
      <c r="K58">
        <f>G58/Metadata!P$6</f>
        <v>2.8174364938428313</v>
      </c>
      <c r="L58">
        <f t="shared" si="7"/>
        <v>2.6406491348953409</v>
      </c>
      <c r="M58">
        <f t="shared" si="3"/>
        <v>0.25001508067966177</v>
      </c>
      <c r="N58" s="4">
        <f t="shared" si="4"/>
        <v>9.467940188485921E-2</v>
      </c>
    </row>
    <row r="59" spans="1:14" x14ac:dyDescent="0.2">
      <c r="A59">
        <v>67</v>
      </c>
      <c r="B59">
        <f>[1]Summary!L59</f>
        <v>0.10384566705183634</v>
      </c>
      <c r="C59">
        <f>[1]Summary!M59</f>
        <v>8.969551440446184E-3</v>
      </c>
      <c r="D59">
        <f>+[2]blank!T58</f>
        <v>8.2782321525078029E-2</v>
      </c>
      <c r="F59">
        <f t="shared" si="5"/>
        <v>0.10384566705183634</v>
      </c>
      <c r="G59">
        <f t="shared" si="6"/>
        <v>0</v>
      </c>
      <c r="I59" s="5" t="s">
        <v>101</v>
      </c>
      <c r="J59">
        <f>F59/Metadata!O$6</f>
        <v>2.8142457195579649E-2</v>
      </c>
      <c r="K59">
        <f>G59/Metadata!P$6</f>
        <v>0</v>
      </c>
      <c r="L59">
        <f t="shared" si="7"/>
        <v>1.4071228597789824E-2</v>
      </c>
      <c r="M59">
        <f t="shared" si="3"/>
        <v>1.9899722322246519E-2</v>
      </c>
      <c r="N59" s="4">
        <f t="shared" si="4"/>
        <v>1.4142135623730951</v>
      </c>
    </row>
    <row r="60" spans="1:14" x14ac:dyDescent="0.2">
      <c r="A60">
        <v>68</v>
      </c>
      <c r="B60">
        <f>[1]Summary!L60</f>
        <v>0.24031655287155027</v>
      </c>
      <c r="C60">
        <f>[1]Summary!M60</f>
        <v>8.8763782180753675E-3</v>
      </c>
      <c r="D60">
        <f>+[2]blank!T59</f>
        <v>7.9287681086975467E-2</v>
      </c>
      <c r="F60">
        <f t="shared" si="5"/>
        <v>0.24031655287155027</v>
      </c>
      <c r="G60">
        <f t="shared" si="6"/>
        <v>0</v>
      </c>
      <c r="I60" s="5" t="s">
        <v>102</v>
      </c>
      <c r="J60">
        <f>F60/Metadata!O$6</f>
        <v>6.5126437092468584E-2</v>
      </c>
      <c r="K60">
        <f>G60/Metadata!P$6</f>
        <v>0</v>
      </c>
      <c r="L60">
        <f t="shared" si="7"/>
        <v>3.2563218546234292E-2</v>
      </c>
      <c r="M60">
        <f t="shared" si="3"/>
        <v>4.6051345302603637E-2</v>
      </c>
      <c r="N60" s="4">
        <f t="shared" si="4"/>
        <v>1.4142135623730951</v>
      </c>
    </row>
    <row r="61" spans="1:14" x14ac:dyDescent="0.2">
      <c r="A61">
        <v>72</v>
      </c>
      <c r="B61">
        <f>[1]Summary!L61</f>
        <v>0.24334095533676536</v>
      </c>
      <c r="C61">
        <f>[1]Summary!M61</f>
        <v>9.0177517838949377E-3</v>
      </c>
      <c r="D61">
        <f>+[2]blank!T60</f>
        <v>7.16746400802203E-2</v>
      </c>
      <c r="F61">
        <f t="shared" si="5"/>
        <v>0.24334095533676536</v>
      </c>
      <c r="G61">
        <f t="shared" si="6"/>
        <v>0</v>
      </c>
      <c r="I61" s="5" t="s">
        <v>103</v>
      </c>
      <c r="J61">
        <f>F61/Metadata!O$6</f>
        <v>6.5946058356753351E-2</v>
      </c>
      <c r="K61">
        <f>G61/Metadata!P$6</f>
        <v>0</v>
      </c>
      <c r="L61">
        <f t="shared" si="7"/>
        <v>3.2973029178376675E-2</v>
      </c>
      <c r="M61">
        <f t="shared" si="3"/>
        <v>4.6630905056584085E-2</v>
      </c>
      <c r="N61" s="4">
        <f t="shared" si="4"/>
        <v>1.4142135623730949</v>
      </c>
    </row>
    <row r="62" spans="1:14" x14ac:dyDescent="0.2">
      <c r="A62">
        <v>73</v>
      </c>
      <c r="B62">
        <f>[1]Summary!L62</f>
        <v>1.1410584401906385</v>
      </c>
      <c r="C62">
        <f>[1]Summary!M62</f>
        <v>1.2298280612597206</v>
      </c>
      <c r="D62">
        <f>+[2]blank!T61</f>
        <v>5.3620158322174274E-2</v>
      </c>
      <c r="F62">
        <f t="shared" si="5"/>
        <v>1.1410584401906385</v>
      </c>
      <c r="G62">
        <f t="shared" si="6"/>
        <v>1.2298280612597206</v>
      </c>
      <c r="I62" t="s">
        <v>104</v>
      </c>
      <c r="J62">
        <f>F62/Metadata!O$6</f>
        <v>0.30922992959051993</v>
      </c>
      <c r="K62">
        <f>G62/Metadata!P$6</f>
        <v>0.33693919486513957</v>
      </c>
      <c r="L62">
        <f t="shared" si="7"/>
        <v>0.32308456222782977</v>
      </c>
      <c r="M62">
        <f t="shared" si="3"/>
        <v>1.959340937738047E-2</v>
      </c>
      <c r="N62" s="4">
        <f t="shared" si="4"/>
        <v>6.064483317393473E-2</v>
      </c>
    </row>
    <row r="63" spans="1:14" x14ac:dyDescent="0.2">
      <c r="A63">
        <v>77</v>
      </c>
      <c r="B63">
        <f>[1]Summary!L63</f>
        <v>3.5628699924608979E-2</v>
      </c>
      <c r="C63">
        <f>[1]Summary!M63</f>
        <v>1.0001512473833523E-2</v>
      </c>
      <c r="D63">
        <f>+[2]blank!T62</f>
        <v>8.3122074939720181E-2</v>
      </c>
      <c r="F63">
        <f t="shared" si="5"/>
        <v>0</v>
      </c>
      <c r="G63">
        <f t="shared" si="6"/>
        <v>0</v>
      </c>
      <c r="I63" t="s">
        <v>105</v>
      </c>
      <c r="J63">
        <f>F63/Metadata!O$6</f>
        <v>0</v>
      </c>
      <c r="K63">
        <f>G63/Metadata!P$6</f>
        <v>0</v>
      </c>
      <c r="L63">
        <f t="shared" si="7"/>
        <v>0</v>
      </c>
      <c r="M63">
        <f t="shared" si="3"/>
        <v>0</v>
      </c>
      <c r="N63" s="4" t="e">
        <f t="shared" si="4"/>
        <v>#DIV/0!</v>
      </c>
    </row>
    <row r="64" spans="1:14" x14ac:dyDescent="0.2">
      <c r="A64">
        <v>78</v>
      </c>
      <c r="B64">
        <f>[1]Summary!L64</f>
        <v>5.9253118898710246E-2</v>
      </c>
      <c r="C64">
        <f>[1]Summary!M64</f>
        <v>9.2406903085463336E-3</v>
      </c>
      <c r="D64">
        <f>+[2]blank!T63</f>
        <v>0.10875298693472429</v>
      </c>
      <c r="F64">
        <f t="shared" si="5"/>
        <v>0</v>
      </c>
      <c r="G64">
        <f t="shared" si="6"/>
        <v>0</v>
      </c>
      <c r="I64" t="s">
        <v>106</v>
      </c>
      <c r="J64">
        <f>F64/Metadata!O$6</f>
        <v>0</v>
      </c>
      <c r="K64">
        <f>G64/Metadata!P$6</f>
        <v>0</v>
      </c>
      <c r="L64">
        <f t="shared" si="7"/>
        <v>0</v>
      </c>
      <c r="M64">
        <f t="shared" si="3"/>
        <v>0</v>
      </c>
      <c r="N64" s="4" t="e">
        <f t="shared" si="4"/>
        <v>#DIV/0!</v>
      </c>
    </row>
    <row r="65" spans="1:14" x14ac:dyDescent="0.2">
      <c r="A65">
        <v>79</v>
      </c>
      <c r="B65">
        <f>[1]Summary!L65</f>
        <v>2.9743670251973497E-2</v>
      </c>
      <c r="C65">
        <f>[1]Summary!M65</f>
        <v>8.3494960431388498E-3</v>
      </c>
      <c r="D65">
        <f>+[2]blank!T64</f>
        <v>9.6509829392744842E-2</v>
      </c>
      <c r="F65">
        <f t="shared" si="5"/>
        <v>0</v>
      </c>
      <c r="G65">
        <f t="shared" si="6"/>
        <v>0</v>
      </c>
      <c r="I65" t="s">
        <v>107</v>
      </c>
      <c r="J65">
        <f>F65/Metadata!O$6</f>
        <v>0</v>
      </c>
      <c r="K65">
        <f>G65/Metadata!P$6</f>
        <v>0</v>
      </c>
      <c r="L65">
        <f t="shared" si="7"/>
        <v>0</v>
      </c>
      <c r="M65">
        <f t="shared" si="3"/>
        <v>0</v>
      </c>
      <c r="N65" s="4" t="e">
        <f t="shared" si="4"/>
        <v>#DIV/0!</v>
      </c>
    </row>
    <row r="66" spans="1:14" x14ac:dyDescent="0.2">
      <c r="A66">
        <v>80</v>
      </c>
      <c r="B66">
        <f>[1]Summary!L66</f>
        <v>4.1313419629561933E-3</v>
      </c>
      <c r="C66">
        <f>[1]Summary!M66</f>
        <v>9.2778391046794226E-3</v>
      </c>
      <c r="D66">
        <f>+[2]blank!T65</f>
        <v>9.9353408001839949E-2</v>
      </c>
      <c r="F66">
        <f t="shared" si="5"/>
        <v>0</v>
      </c>
      <c r="G66">
        <f t="shared" si="6"/>
        <v>0</v>
      </c>
      <c r="I66" t="s">
        <v>108</v>
      </c>
      <c r="J66">
        <f>F66/Metadata!O$6</f>
        <v>0</v>
      </c>
      <c r="K66">
        <f>G66/Metadata!P$6</f>
        <v>0</v>
      </c>
      <c r="L66">
        <f t="shared" si="7"/>
        <v>0</v>
      </c>
      <c r="M66">
        <f t="shared" si="3"/>
        <v>0</v>
      </c>
      <c r="N66" s="4" t="e">
        <f t="shared" si="4"/>
        <v>#DIV/0!</v>
      </c>
    </row>
    <row r="67" spans="1:14" x14ac:dyDescent="0.2">
      <c r="A67">
        <v>81</v>
      </c>
      <c r="B67">
        <f>[1]Summary!L67</f>
        <v>3.3666898260753031E-2</v>
      </c>
      <c r="C67">
        <f>[1]Summary!M67</f>
        <v>9.4508052110436665E-3</v>
      </c>
      <c r="D67">
        <f>+[2]blank!T66</f>
        <v>9.8423412269035671E-2</v>
      </c>
      <c r="F67">
        <f t="shared" ref="F67:F98" si="8">IF(B67&gt;D67,B67,0)</f>
        <v>0</v>
      </c>
      <c r="G67">
        <f t="shared" ref="G67:G98" si="9">IF(C67&gt;D67,C67,0)</f>
        <v>0</v>
      </c>
      <c r="I67" t="s">
        <v>109</v>
      </c>
      <c r="J67">
        <f>F67/Metadata!O$6</f>
        <v>0</v>
      </c>
      <c r="K67">
        <f>G67/Metadata!P$6</f>
        <v>0</v>
      </c>
      <c r="L67">
        <f t="shared" ref="L67:L98" si="10">AVERAGE(J67:K67)</f>
        <v>0</v>
      </c>
      <c r="M67">
        <f t="shared" si="3"/>
        <v>0</v>
      </c>
      <c r="N67" s="4" t="e">
        <f t="shared" si="4"/>
        <v>#DIV/0!</v>
      </c>
    </row>
    <row r="68" spans="1:14" x14ac:dyDescent="0.2">
      <c r="A68">
        <v>82</v>
      </c>
      <c r="B68">
        <f>[1]Summary!L68</f>
        <v>4.0710919968809058</v>
      </c>
      <c r="C68">
        <f>[1]Summary!M68</f>
        <v>4.0613515817530619</v>
      </c>
      <c r="D68">
        <f>+[2]blank!T67</f>
        <v>8.5503768887647991E-2</v>
      </c>
      <c r="F68">
        <f t="shared" si="8"/>
        <v>4.0710919968809058</v>
      </c>
      <c r="G68">
        <f t="shared" si="9"/>
        <v>4.0613515817530619</v>
      </c>
      <c r="I68" t="s">
        <v>110</v>
      </c>
      <c r="J68">
        <f>F68/Metadata!O$6</f>
        <v>1.1032769639227984</v>
      </c>
      <c r="K68">
        <f>G68/Metadata!P$6</f>
        <v>1.1126990634922151</v>
      </c>
      <c r="L68">
        <f t="shared" si="10"/>
        <v>1.1079880137075069</v>
      </c>
      <c r="M68">
        <f t="shared" ref="M68:M131" si="11">STDEV(J68:K68)</f>
        <v>6.6624304985494357E-3</v>
      </c>
      <c r="N68" s="4">
        <f t="shared" ref="N68:N131" si="12">M68/L68</f>
        <v>6.0130889649752323E-3</v>
      </c>
    </row>
    <row r="69" spans="1:14" x14ac:dyDescent="0.2">
      <c r="A69">
        <v>83</v>
      </c>
      <c r="B69">
        <f>[1]Summary!L69</f>
        <v>9.4606753174396729</v>
      </c>
      <c r="C69">
        <f>[1]Summary!M69</f>
        <v>13.479509174367026</v>
      </c>
      <c r="D69">
        <f>+[2]blank!T68</f>
        <v>4.5171405168241162E-2</v>
      </c>
      <c r="F69">
        <f t="shared" si="8"/>
        <v>9.4606753174396729</v>
      </c>
      <c r="G69">
        <f t="shared" si="9"/>
        <v>13.479509174367026</v>
      </c>
      <c r="I69" t="s">
        <v>111</v>
      </c>
      <c r="J69">
        <f>F69/Metadata!O$6</f>
        <v>2.5638686497090086</v>
      </c>
      <c r="K69">
        <f>G69/Metadata!P$6</f>
        <v>3.6930162121494603</v>
      </c>
      <c r="L69">
        <f t="shared" si="10"/>
        <v>3.1284424309292342</v>
      </c>
      <c r="M69">
        <f t="shared" si="11"/>
        <v>0.79842789836190575</v>
      </c>
      <c r="N69" s="4">
        <f t="shared" si="12"/>
        <v>0.25521578740534806</v>
      </c>
    </row>
    <row r="70" spans="1:14" x14ac:dyDescent="0.2">
      <c r="A70">
        <v>84</v>
      </c>
      <c r="B70">
        <f>[1]Summary!L70</f>
        <v>28.241575232592663</v>
      </c>
      <c r="C70">
        <f>[1]Summary!M70</f>
        <v>21.292693441294347</v>
      </c>
      <c r="D70">
        <f>+[2]blank!T69</f>
        <v>0.11131534347528468</v>
      </c>
      <c r="F70">
        <f t="shared" si="8"/>
        <v>28.241575232592663</v>
      </c>
      <c r="G70">
        <f t="shared" si="9"/>
        <v>21.292693441294347</v>
      </c>
      <c r="I70" t="s">
        <v>112</v>
      </c>
      <c r="J70">
        <f>F70/Metadata!O$6</f>
        <v>7.6535434234559805</v>
      </c>
      <c r="K70">
        <f>G70/Metadata!P$6</f>
        <v>5.8336146414412031</v>
      </c>
      <c r="L70">
        <f t="shared" si="10"/>
        <v>6.7435790324485918</v>
      </c>
      <c r="M70">
        <f t="shared" si="11"/>
        <v>1.2868839830392216</v>
      </c>
      <c r="N70" s="4">
        <f t="shared" si="12"/>
        <v>0.19083100781454834</v>
      </c>
    </row>
    <row r="71" spans="1:14" x14ac:dyDescent="0.2">
      <c r="A71" s="7" t="s">
        <v>113</v>
      </c>
      <c r="B71">
        <f>[1]Summary!L71</f>
        <v>4.6286660794794887</v>
      </c>
      <c r="C71">
        <f>[1]Summary!M71</f>
        <v>7.5734277579352112</v>
      </c>
      <c r="D71">
        <f>+[2]blank!T70</f>
        <v>7.1690305469508678E-2</v>
      </c>
      <c r="F71">
        <f t="shared" si="8"/>
        <v>4.6286660794794887</v>
      </c>
      <c r="G71">
        <f t="shared" si="9"/>
        <v>7.5734277579352112</v>
      </c>
      <c r="I71" t="s">
        <v>114</v>
      </c>
      <c r="J71">
        <f>F71/Metadata!O$6</f>
        <v>1.2543810513476741</v>
      </c>
      <c r="K71">
        <f>G71/Metadata!P$6</f>
        <v>2.0749117144994886</v>
      </c>
      <c r="L71">
        <f t="shared" si="10"/>
        <v>1.6646463829235814</v>
      </c>
      <c r="M71">
        <f t="shared" si="11"/>
        <v>0.58020279608614334</v>
      </c>
      <c r="N71" s="4">
        <f t="shared" si="12"/>
        <v>0.34854417252698805</v>
      </c>
    </row>
    <row r="72" spans="1:14" x14ac:dyDescent="0.2">
      <c r="A72" s="7" t="s">
        <v>115</v>
      </c>
      <c r="B72">
        <f>[1]Summary!L72</f>
        <v>10.481378223316408</v>
      </c>
      <c r="C72">
        <f>[1]Summary!M72</f>
        <v>14.057327309400513</v>
      </c>
      <c r="D72">
        <f>+[2]blank!T71</f>
        <v>0.15922793708561234</v>
      </c>
      <c r="F72">
        <f t="shared" si="8"/>
        <v>10.481378223316408</v>
      </c>
      <c r="G72">
        <f t="shared" si="9"/>
        <v>14.057327309400513</v>
      </c>
      <c r="I72" t="s">
        <v>116</v>
      </c>
      <c r="J72">
        <f>F72/Metadata!O$6</f>
        <v>2.8404819033337474</v>
      </c>
      <c r="K72">
        <f>G72/Metadata!P$6</f>
        <v>3.851322550514547</v>
      </c>
      <c r="L72">
        <f t="shared" si="10"/>
        <v>3.3459022269241472</v>
      </c>
      <c r="M72">
        <f t="shared" si="11"/>
        <v>0.71477227632054319</v>
      </c>
      <c r="N72" s="4">
        <f t="shared" si="12"/>
        <v>0.21362616951829635</v>
      </c>
    </row>
    <row r="73" spans="1:14" x14ac:dyDescent="0.2">
      <c r="A73" s="7" t="s">
        <v>117</v>
      </c>
      <c r="B73">
        <f>[1]Summary!L73</f>
        <v>18.9184981844272</v>
      </c>
      <c r="C73">
        <f>[1]Summary!M73</f>
        <v>17.558861096232405</v>
      </c>
      <c r="D73">
        <f>+[2]blank!T72</f>
        <v>0.12590232513543215</v>
      </c>
      <c r="F73">
        <f t="shared" si="8"/>
        <v>18.9184981844272</v>
      </c>
      <c r="G73">
        <f t="shared" si="9"/>
        <v>17.558861096232405</v>
      </c>
      <c r="I73" t="s">
        <v>118</v>
      </c>
      <c r="J73">
        <f>F73/Metadata!O$6</f>
        <v>5.1269642776152686</v>
      </c>
      <c r="K73">
        <f>G73/Metadata!P$6</f>
        <v>4.8106468756724396</v>
      </c>
      <c r="L73">
        <f t="shared" si="10"/>
        <v>4.9688055766438541</v>
      </c>
      <c r="M73">
        <f t="shared" si="11"/>
        <v>0.22367017992108518</v>
      </c>
      <c r="N73" s="4">
        <f t="shared" si="12"/>
        <v>4.501487862041921E-2</v>
      </c>
    </row>
    <row r="74" spans="1:14" x14ac:dyDescent="0.2">
      <c r="A74">
        <v>88</v>
      </c>
      <c r="B74">
        <f>[1]Summary!L74</f>
        <v>6.2710551934552052</v>
      </c>
      <c r="C74">
        <f>[1]Summary!M74</f>
        <v>4.1676136130094079</v>
      </c>
      <c r="D74">
        <f>+[2]blank!T73</f>
        <v>6.0855065483557243E-2</v>
      </c>
      <c r="F74">
        <f t="shared" si="8"/>
        <v>6.2710551934552052</v>
      </c>
      <c r="G74">
        <f t="shared" si="9"/>
        <v>4.1676136130094079</v>
      </c>
      <c r="I74" t="s">
        <v>119</v>
      </c>
      <c r="J74">
        <f>F74/Metadata!O$6</f>
        <v>1.6994729521534693</v>
      </c>
      <c r="K74">
        <f>G74/Metadata!P$6</f>
        <v>1.1418119487678799</v>
      </c>
      <c r="L74">
        <f t="shared" si="10"/>
        <v>1.4206424504606745</v>
      </c>
      <c r="M74">
        <f t="shared" si="11"/>
        <v>0.39432587709724515</v>
      </c>
      <c r="N74" s="4">
        <f t="shared" si="12"/>
        <v>0.27756869926657218</v>
      </c>
    </row>
    <row r="75" spans="1:14" x14ac:dyDescent="0.2">
      <c r="A75">
        <v>89</v>
      </c>
      <c r="B75">
        <f>[1]Summary!L75</f>
        <v>1.6193473841458637</v>
      </c>
      <c r="C75">
        <f>[1]Summary!M75</f>
        <v>1.4673480044422043E-2</v>
      </c>
      <c r="D75">
        <f>+[2]blank!T74</f>
        <v>4.8752393304929531E-2</v>
      </c>
      <c r="F75">
        <f t="shared" si="8"/>
        <v>1.6193473841458637</v>
      </c>
      <c r="G75">
        <f t="shared" si="9"/>
        <v>0</v>
      </c>
      <c r="I75" t="s">
        <v>120</v>
      </c>
      <c r="J75">
        <f>F75/Metadata!O$6</f>
        <v>0.43884752957820178</v>
      </c>
      <c r="K75">
        <f>G75/Metadata!P$6</f>
        <v>0</v>
      </c>
      <c r="L75">
        <f t="shared" si="10"/>
        <v>0.21942376478910089</v>
      </c>
      <c r="M75">
        <f t="shared" si="11"/>
        <v>0.31031206407171047</v>
      </c>
      <c r="N75" s="4">
        <f t="shared" si="12"/>
        <v>1.4142135623730951</v>
      </c>
    </row>
    <row r="76" spans="1:14" x14ac:dyDescent="0.2">
      <c r="A76" s="7" t="s">
        <v>121</v>
      </c>
      <c r="B76">
        <f>[1]Summary!L76</f>
        <v>65.135826244173472</v>
      </c>
      <c r="C76">
        <f>[1]Summary!M76</f>
        <v>66.211135997931194</v>
      </c>
      <c r="D76">
        <f>+[2]blank!T75</f>
        <v>0.30807789479446046</v>
      </c>
      <c r="F76">
        <f t="shared" si="8"/>
        <v>65.135826244173472</v>
      </c>
      <c r="G76">
        <f t="shared" si="9"/>
        <v>66.211135997931194</v>
      </c>
      <c r="I76" t="s">
        <v>122</v>
      </c>
      <c r="J76">
        <f>F76/Metadata!O$6</f>
        <v>17.65198543200027</v>
      </c>
      <c r="K76">
        <f>G76/Metadata!P$6</f>
        <v>18.140037259678248</v>
      </c>
      <c r="L76">
        <f t="shared" si="10"/>
        <v>17.896011345839259</v>
      </c>
      <c r="M76">
        <f t="shared" si="11"/>
        <v>0.34510475692158671</v>
      </c>
      <c r="N76" s="4">
        <f t="shared" si="12"/>
        <v>1.9283892385429338E-2</v>
      </c>
    </row>
    <row r="77" spans="1:14" x14ac:dyDescent="0.2">
      <c r="A77">
        <v>91</v>
      </c>
      <c r="B77">
        <f>[1]Summary!L77</f>
        <v>8.9392599846207759</v>
      </c>
      <c r="C77">
        <f>[1]Summary!M77</f>
        <v>7.1380246404547361</v>
      </c>
      <c r="D77">
        <f>+[2]blank!T76</f>
        <v>6.8456732635564108E-2</v>
      </c>
      <c r="F77">
        <f t="shared" si="8"/>
        <v>8.9392599846207759</v>
      </c>
      <c r="G77">
        <f t="shared" si="9"/>
        <v>7.1380246404547361</v>
      </c>
      <c r="I77" t="s">
        <v>123</v>
      </c>
      <c r="J77">
        <f>F77/Metadata!O$6</f>
        <v>2.4225636814656055</v>
      </c>
      <c r="K77">
        <f>G77/Metadata!P$6</f>
        <v>1.9556231891625626</v>
      </c>
      <c r="L77">
        <f t="shared" si="10"/>
        <v>2.1890934353140841</v>
      </c>
      <c r="M77">
        <f t="shared" si="11"/>
        <v>0.33017678851806825</v>
      </c>
      <c r="N77" s="4">
        <f t="shared" si="12"/>
        <v>0.15082809312371609</v>
      </c>
    </row>
    <row r="78" spans="1:14" x14ac:dyDescent="0.2">
      <c r="A78">
        <v>92</v>
      </c>
      <c r="B78">
        <f>[1]Summary!L78</f>
        <v>13.776853793526696</v>
      </c>
      <c r="C78">
        <f>[1]Summary!M78</f>
        <v>12.447768818464695</v>
      </c>
      <c r="D78">
        <f>+[2]blank!T77</f>
        <v>7.5254381454799193E-2</v>
      </c>
      <c r="F78">
        <f t="shared" si="8"/>
        <v>13.776853793526696</v>
      </c>
      <c r="G78">
        <f t="shared" si="9"/>
        <v>12.447768818464695</v>
      </c>
      <c r="I78" t="s">
        <v>124</v>
      </c>
      <c r="J78">
        <f>F78/Metadata!O$6</f>
        <v>3.7335647136875707</v>
      </c>
      <c r="K78">
        <f>G78/Metadata!P$6</f>
        <v>3.4103476214917383</v>
      </c>
      <c r="L78">
        <f t="shared" si="10"/>
        <v>3.5719561675896543</v>
      </c>
      <c r="M78">
        <f t="shared" si="11"/>
        <v>0.22854899768707063</v>
      </c>
      <c r="N78" s="4">
        <f t="shared" si="12"/>
        <v>6.3984267153338228E-2</v>
      </c>
    </row>
    <row r="79" spans="1:14" x14ac:dyDescent="0.2">
      <c r="A79" s="7" t="s">
        <v>125</v>
      </c>
      <c r="B79">
        <f>[1]Summary!L79</f>
        <v>1.101830102469102</v>
      </c>
      <c r="C79">
        <f>[1]Summary!M79</f>
        <v>1.4812302396624555</v>
      </c>
      <c r="D79">
        <f>+[2]blank!T78</f>
        <v>9.1038560197718998E-2</v>
      </c>
      <c r="F79">
        <f t="shared" si="8"/>
        <v>1.101830102469102</v>
      </c>
      <c r="G79">
        <f t="shared" si="9"/>
        <v>1.4812302396624555</v>
      </c>
      <c r="I79" t="s">
        <v>126</v>
      </c>
      <c r="J79">
        <f>F79/Metadata!O$6</f>
        <v>0.29859894375814028</v>
      </c>
      <c r="K79">
        <f>G79/Metadata!P$6</f>
        <v>0.40581650401646396</v>
      </c>
      <c r="L79">
        <f t="shared" si="10"/>
        <v>0.35220772388730215</v>
      </c>
      <c r="M79">
        <f t="shared" si="11"/>
        <v>7.5814263920937638E-2</v>
      </c>
      <c r="N79" s="4">
        <f t="shared" si="12"/>
        <v>0.21525440465694146</v>
      </c>
    </row>
    <row r="80" spans="1:14" x14ac:dyDescent="0.2">
      <c r="A80">
        <v>94</v>
      </c>
      <c r="B80">
        <f>[1]Summary!L80</f>
        <v>0.47948384969332991</v>
      </c>
      <c r="C80">
        <f>[1]Summary!M80</f>
        <v>1.539814165653893E-2</v>
      </c>
      <c r="D80">
        <f>+[2]blank!T79</f>
        <v>5.1759319203872882E-2</v>
      </c>
      <c r="F80">
        <f t="shared" si="8"/>
        <v>0.47948384969332991</v>
      </c>
      <c r="G80">
        <f t="shared" si="9"/>
        <v>0</v>
      </c>
      <c r="I80" s="5" t="s">
        <v>127</v>
      </c>
      <c r="J80">
        <f>F80/Metadata!O$6</f>
        <v>0.12994142268093473</v>
      </c>
      <c r="K80">
        <f>G80/Metadata!P$6</f>
        <v>0</v>
      </c>
      <c r="L80">
        <f t="shared" si="10"/>
        <v>6.4970711340467363E-2</v>
      </c>
      <c r="M80">
        <f t="shared" si="11"/>
        <v>9.1882461134716403E-2</v>
      </c>
      <c r="N80" s="4">
        <f t="shared" si="12"/>
        <v>1.4142135623730951</v>
      </c>
    </row>
    <row r="81" spans="1:14" x14ac:dyDescent="0.2">
      <c r="A81">
        <v>95</v>
      </c>
      <c r="B81">
        <f>[1]Summary!L81</f>
        <v>97.505396848645546</v>
      </c>
      <c r="C81">
        <f>[1]Summary!M81</f>
        <v>78.253206408256176</v>
      </c>
      <c r="D81">
        <f>+[2]blank!T80</f>
        <v>0.24376551117466255</v>
      </c>
      <c r="F81">
        <f t="shared" si="8"/>
        <v>97.505396848645546</v>
      </c>
      <c r="G81">
        <f t="shared" si="9"/>
        <v>78.253206408256176</v>
      </c>
      <c r="I81" t="s">
        <v>128</v>
      </c>
      <c r="J81">
        <f>F81/Metadata!O$6</f>
        <v>26.424226788213311</v>
      </c>
      <c r="K81">
        <f>G81/Metadata!P$6</f>
        <v>21.439234632364762</v>
      </c>
      <c r="L81">
        <f t="shared" si="10"/>
        <v>23.931730710289038</v>
      </c>
      <c r="M81">
        <f t="shared" si="11"/>
        <v>3.5249217575622058</v>
      </c>
      <c r="N81" s="4">
        <f t="shared" si="12"/>
        <v>0.14729071625591733</v>
      </c>
    </row>
    <row r="82" spans="1:14" x14ac:dyDescent="0.2">
      <c r="A82">
        <v>96</v>
      </c>
      <c r="B82">
        <f>[1]Summary!L82</f>
        <v>1.0242675305007143</v>
      </c>
      <c r="C82">
        <f>[1]Summary!M82</f>
        <v>1.0196148420008903E-2</v>
      </c>
      <c r="D82">
        <f>+[2]blank!T81</f>
        <v>7.0769661291972874E-2</v>
      </c>
      <c r="F82">
        <f t="shared" si="8"/>
        <v>1.0242675305007143</v>
      </c>
      <c r="G82">
        <f t="shared" si="9"/>
        <v>0</v>
      </c>
      <c r="I82" t="s">
        <v>129</v>
      </c>
      <c r="J82">
        <f>F82/Metadata!O$6</f>
        <v>0.27757927655806508</v>
      </c>
      <c r="K82">
        <f>G82/Metadata!P$6</f>
        <v>0</v>
      </c>
      <c r="L82">
        <f t="shared" si="10"/>
        <v>0.13878963827903254</v>
      </c>
      <c r="M82">
        <f t="shared" si="11"/>
        <v>0.1962781887710639</v>
      </c>
      <c r="N82" s="4">
        <f t="shared" si="12"/>
        <v>1.4142135623730951</v>
      </c>
    </row>
    <row r="83" spans="1:14" x14ac:dyDescent="0.2">
      <c r="A83">
        <v>98</v>
      </c>
      <c r="B83">
        <f>[1]Summary!L83</f>
        <v>0.33985799744307998</v>
      </c>
      <c r="C83">
        <f>[1]Summary!M83</f>
        <v>2.0642069792713953E-2</v>
      </c>
      <c r="D83">
        <f>+[2]blank!T82</f>
        <v>7.5350162428394735E-2</v>
      </c>
      <c r="F83">
        <f t="shared" si="8"/>
        <v>0.33985799744307998</v>
      </c>
      <c r="G83">
        <f t="shared" si="9"/>
        <v>0</v>
      </c>
      <c r="I83" t="s">
        <v>130</v>
      </c>
      <c r="J83">
        <f>F83/Metadata!O$6</f>
        <v>9.2102438331327224E-2</v>
      </c>
      <c r="K83">
        <f>G83/Metadata!P$6</f>
        <v>0</v>
      </c>
      <c r="L83">
        <f t="shared" si="10"/>
        <v>4.6051219165663612E-2</v>
      </c>
      <c r="M83">
        <f t="shared" si="11"/>
        <v>6.5126258707897289E-2</v>
      </c>
      <c r="N83" s="4">
        <f t="shared" si="12"/>
        <v>1.4142135623730951</v>
      </c>
    </row>
    <row r="84" spans="1:14" x14ac:dyDescent="0.2">
      <c r="A84">
        <v>99</v>
      </c>
      <c r="B84">
        <f>[1]Summary!L84</f>
        <v>15.161973159395547</v>
      </c>
      <c r="C84">
        <f>[1]Summary!M84</f>
        <v>12.954021011124153</v>
      </c>
      <c r="D84">
        <f>+[2]blank!T83</f>
        <v>0.12086005914457001</v>
      </c>
      <c r="F84">
        <f t="shared" si="8"/>
        <v>15.161973159395547</v>
      </c>
      <c r="G84">
        <f t="shared" si="9"/>
        <v>12.954021011124153</v>
      </c>
      <c r="I84" t="s">
        <v>131</v>
      </c>
      <c r="J84">
        <f>F84/Metadata!O$6</f>
        <v>4.1089358155485147</v>
      </c>
      <c r="K84">
        <f>G84/Metadata!P$6</f>
        <v>3.5490468523571219</v>
      </c>
      <c r="L84">
        <f t="shared" si="10"/>
        <v>3.8289913339528185</v>
      </c>
      <c r="M84">
        <f t="shared" si="11"/>
        <v>0.39590128258413915</v>
      </c>
      <c r="N84" s="4">
        <f t="shared" si="12"/>
        <v>0.10339571131268001</v>
      </c>
    </row>
    <row r="85" spans="1:14" x14ac:dyDescent="0.2">
      <c r="A85">
        <v>102</v>
      </c>
      <c r="B85">
        <f>[1]Summary!L85</f>
        <v>3.029417163757365</v>
      </c>
      <c r="C85">
        <f>[1]Summary!M85</f>
        <v>1.7088244015070457</v>
      </c>
      <c r="D85">
        <f>+[2]blank!T84</f>
        <v>5.0165136491681944E-2</v>
      </c>
      <c r="F85">
        <f t="shared" si="8"/>
        <v>3.029417163757365</v>
      </c>
      <c r="G85">
        <f t="shared" si="9"/>
        <v>1.7088244015070457</v>
      </c>
      <c r="I85" t="s">
        <v>132</v>
      </c>
      <c r="J85">
        <f>F85/Metadata!O$6</f>
        <v>0.82098026117969214</v>
      </c>
      <c r="K85">
        <f>G85/Metadata!P$6</f>
        <v>0.46817106890529336</v>
      </c>
      <c r="L85">
        <f t="shared" si="10"/>
        <v>0.64457566504249275</v>
      </c>
      <c r="M85">
        <f t="shared" si="11"/>
        <v>0.24947377232217585</v>
      </c>
      <c r="N85" s="4">
        <f t="shared" si="12"/>
        <v>0.38703566679907103</v>
      </c>
    </row>
    <row r="86" spans="1:14" x14ac:dyDescent="0.2">
      <c r="A86">
        <v>103</v>
      </c>
      <c r="B86">
        <f>[1]Summary!L86</f>
        <v>0.63745034465325812</v>
      </c>
      <c r="C86">
        <f>[1]Summary!M86</f>
        <v>1.2601299626963727E-2</v>
      </c>
      <c r="D86">
        <f>+[2]blank!T85</f>
        <v>5.0170039587866123E-2</v>
      </c>
      <c r="F86">
        <f t="shared" si="8"/>
        <v>0.63745034465325812</v>
      </c>
      <c r="G86">
        <f t="shared" si="9"/>
        <v>0</v>
      </c>
      <c r="I86" s="5" t="s">
        <v>133</v>
      </c>
      <c r="J86">
        <f>F86/Metadata!O$6</f>
        <v>0.17275077090849678</v>
      </c>
      <c r="K86">
        <f>G86/Metadata!P$6</f>
        <v>0</v>
      </c>
      <c r="L86">
        <f t="shared" si="10"/>
        <v>8.6375385454248388E-2</v>
      </c>
      <c r="M86">
        <f t="shared" si="11"/>
        <v>0.12215324156460183</v>
      </c>
      <c r="N86" s="4">
        <f t="shared" si="12"/>
        <v>1.4142135623730951</v>
      </c>
    </row>
    <row r="87" spans="1:14" x14ac:dyDescent="0.2">
      <c r="A87">
        <v>104</v>
      </c>
      <c r="B87">
        <f>[1]Summary!L87</f>
        <v>2.6763670612205994E-2</v>
      </c>
      <c r="C87">
        <f>[1]Summary!M87</f>
        <v>1.0196657453768524E-2</v>
      </c>
      <c r="D87">
        <f>+[2]blank!T86</f>
        <v>5.5676887609608899E-2</v>
      </c>
      <c r="F87">
        <f t="shared" si="8"/>
        <v>0</v>
      </c>
      <c r="G87">
        <f t="shared" si="9"/>
        <v>0</v>
      </c>
      <c r="I87" t="s">
        <v>134</v>
      </c>
      <c r="J87">
        <f>F87/Metadata!O$6</f>
        <v>0</v>
      </c>
      <c r="K87">
        <f>G87/Metadata!P$6</f>
        <v>0</v>
      </c>
      <c r="L87">
        <f t="shared" si="10"/>
        <v>0</v>
      </c>
      <c r="M87">
        <f t="shared" si="11"/>
        <v>0</v>
      </c>
      <c r="N87" s="4" t="e">
        <f t="shared" si="12"/>
        <v>#DIV/0!</v>
      </c>
    </row>
    <row r="88" spans="1:14" x14ac:dyDescent="0.2">
      <c r="A88">
        <v>105</v>
      </c>
      <c r="B88">
        <f>[1]Summary!L88</f>
        <v>3.8400001985041872</v>
      </c>
      <c r="C88">
        <f>[1]Summary!M88</f>
        <v>3.3854578967992697</v>
      </c>
      <c r="D88">
        <f>+[2]blank!T87</f>
        <v>5.5605350031667708E-2</v>
      </c>
      <c r="F88">
        <f t="shared" si="8"/>
        <v>3.8400001985041872</v>
      </c>
      <c r="G88">
        <f t="shared" si="9"/>
        <v>3.3854578967992697</v>
      </c>
      <c r="I88" t="s">
        <v>135</v>
      </c>
      <c r="J88">
        <f>F88/Metadata!O$6</f>
        <v>1.0406504602977602</v>
      </c>
      <c r="K88">
        <f>G88/Metadata!P$6</f>
        <v>0.92752271145037557</v>
      </c>
      <c r="L88">
        <f t="shared" si="10"/>
        <v>0.98408658587406794</v>
      </c>
      <c r="M88">
        <f t="shared" si="11"/>
        <v>7.9993398350354308E-2</v>
      </c>
      <c r="N88" s="4">
        <f t="shared" si="12"/>
        <v>8.1286951268931276E-2</v>
      </c>
    </row>
    <row r="89" spans="1:14" x14ac:dyDescent="0.2">
      <c r="A89">
        <v>106</v>
      </c>
      <c r="B89">
        <f>[1]Summary!L89</f>
        <v>0.32599292815461178</v>
      </c>
      <c r="C89">
        <f>[1]Summary!M89</f>
        <v>8.8426927240993144E-3</v>
      </c>
      <c r="D89">
        <f>+[2]blank!T88</f>
        <v>2.3324863316705514E-2</v>
      </c>
      <c r="F89">
        <f t="shared" si="8"/>
        <v>0.32599292815461178</v>
      </c>
      <c r="G89">
        <f t="shared" si="9"/>
        <v>0</v>
      </c>
      <c r="I89" s="5" t="s">
        <v>136</v>
      </c>
      <c r="J89">
        <f>F89/Metadata!O$6</f>
        <v>8.8344966979444162E-2</v>
      </c>
      <c r="K89">
        <f>G89/Metadata!P$6</f>
        <v>0</v>
      </c>
      <c r="L89">
        <f t="shared" si="10"/>
        <v>4.4172483489722081E-2</v>
      </c>
      <c r="M89">
        <f t="shared" si="11"/>
        <v>6.2469325234866591E-2</v>
      </c>
      <c r="N89" s="4">
        <f t="shared" si="12"/>
        <v>1.4142135623730951</v>
      </c>
    </row>
    <row r="90" spans="1:14" x14ac:dyDescent="0.2">
      <c r="A90">
        <v>107</v>
      </c>
      <c r="B90">
        <f>[1]Summary!L90</f>
        <v>0.91735382796533871</v>
      </c>
      <c r="C90">
        <f>[1]Summary!M90</f>
        <v>0.97871612346982761</v>
      </c>
      <c r="D90">
        <f>+[2]blank!T89</f>
        <v>3.0462739232182158E-2</v>
      </c>
      <c r="F90">
        <f t="shared" si="8"/>
        <v>0.91735382796533871</v>
      </c>
      <c r="G90">
        <f t="shared" si="9"/>
        <v>0.97871612346982761</v>
      </c>
      <c r="I90" t="s">
        <v>137</v>
      </c>
      <c r="J90">
        <f>F90/Metadata!O$6</f>
        <v>0.24860537343198816</v>
      </c>
      <c r="K90">
        <f>G90/Metadata!P$6</f>
        <v>0.26814140368993611</v>
      </c>
      <c r="L90">
        <f t="shared" si="10"/>
        <v>0.25837338856096215</v>
      </c>
      <c r="M90">
        <f t="shared" si="11"/>
        <v>1.3814059472860574E-2</v>
      </c>
      <c r="N90" s="4">
        <f t="shared" si="12"/>
        <v>5.3465488647261375E-2</v>
      </c>
    </row>
    <row r="91" spans="1:14" x14ac:dyDescent="0.2">
      <c r="A91" s="7" t="s">
        <v>138</v>
      </c>
      <c r="B91">
        <f>[1]Summary!L91</f>
        <v>0.78660469704010116</v>
      </c>
      <c r="C91">
        <f>[1]Summary!M91</f>
        <v>0.81247091390933324</v>
      </c>
      <c r="D91">
        <f>+[2]blank!T90</f>
        <v>5.5395046151362551E-2</v>
      </c>
      <c r="F91">
        <f t="shared" si="8"/>
        <v>0.78660469704010116</v>
      </c>
      <c r="G91">
        <f t="shared" si="9"/>
        <v>0.81247091390933324</v>
      </c>
      <c r="I91" t="s">
        <v>139</v>
      </c>
      <c r="J91">
        <f>F91/Metadata!O$6</f>
        <v>0.21317200461761093</v>
      </c>
      <c r="K91">
        <f>G91/Metadata!P$6</f>
        <v>0.22259477093370894</v>
      </c>
      <c r="L91">
        <f t="shared" si="10"/>
        <v>0.21788338777565994</v>
      </c>
      <c r="M91">
        <f t="shared" si="11"/>
        <v>6.6629019596490847E-3</v>
      </c>
      <c r="N91" s="4">
        <f t="shared" si="12"/>
        <v>3.0580128332268419E-2</v>
      </c>
    </row>
    <row r="92" spans="1:14" x14ac:dyDescent="0.2">
      <c r="A92">
        <v>110</v>
      </c>
      <c r="B92">
        <f>[1]Summary!L92</f>
        <v>38.435649047652916</v>
      </c>
      <c r="C92">
        <f>[1]Summary!M92</f>
        <v>36.825711438168099</v>
      </c>
      <c r="D92">
        <f>+[2]blank!T91</f>
        <v>0.23665772512911049</v>
      </c>
      <c r="F92">
        <f t="shared" si="8"/>
        <v>38.435649047652916</v>
      </c>
      <c r="G92">
        <f t="shared" si="9"/>
        <v>36.825711438168099</v>
      </c>
      <c r="I92" t="s">
        <v>140</v>
      </c>
      <c r="J92">
        <f>F92/Metadata!O$6</f>
        <v>10.416165053549687</v>
      </c>
      <c r="K92">
        <f>G92/Metadata!P$6</f>
        <v>10.089236010440924</v>
      </c>
      <c r="L92">
        <f t="shared" si="10"/>
        <v>10.252700531995306</v>
      </c>
      <c r="M92">
        <f t="shared" si="11"/>
        <v>0.23117374334903515</v>
      </c>
      <c r="N92" s="4">
        <f t="shared" si="12"/>
        <v>2.2547595399633292E-2</v>
      </c>
    </row>
    <row r="93" spans="1:14" x14ac:dyDescent="0.2">
      <c r="A93">
        <v>111</v>
      </c>
      <c r="B93">
        <f>[1]Summary!L93</f>
        <v>1.2220791030873543E-2</v>
      </c>
      <c r="C93">
        <f>[1]Summary!M93</f>
        <v>9.311967835912113E-3</v>
      </c>
      <c r="D93">
        <f>+[2]blank!T92</f>
        <v>4.2383704119600012E-2</v>
      </c>
      <c r="F93">
        <f t="shared" si="8"/>
        <v>0</v>
      </c>
      <c r="G93">
        <f t="shared" si="9"/>
        <v>0</v>
      </c>
      <c r="I93" t="s">
        <v>141</v>
      </c>
      <c r="J93">
        <f>F93/Metadata!O$6</f>
        <v>0</v>
      </c>
      <c r="K93">
        <f>G93/Metadata!P$6</f>
        <v>0</v>
      </c>
      <c r="L93">
        <f t="shared" si="10"/>
        <v>0</v>
      </c>
      <c r="M93">
        <f t="shared" si="11"/>
        <v>0</v>
      </c>
      <c r="N93" s="4" t="e">
        <f t="shared" si="12"/>
        <v>#DIV/0!</v>
      </c>
    </row>
    <row r="94" spans="1:14" x14ac:dyDescent="0.2">
      <c r="A94">
        <v>112</v>
      </c>
      <c r="B94">
        <f>[1]Summary!L94</f>
        <v>0.25637795108738087</v>
      </c>
      <c r="C94">
        <f>[1]Summary!M94</f>
        <v>0.6170074599246208</v>
      </c>
      <c r="D94">
        <f>+[2]blank!T93</f>
        <v>5.0858734828045649E-2</v>
      </c>
      <c r="F94">
        <f t="shared" si="8"/>
        <v>0.25637795108738087</v>
      </c>
      <c r="G94">
        <f t="shared" si="9"/>
        <v>0.6170074599246208</v>
      </c>
      <c r="I94" t="s">
        <v>142</v>
      </c>
      <c r="J94">
        <f>F94/Metadata!O$6</f>
        <v>6.9479119535776929E-2</v>
      </c>
      <c r="K94">
        <f>G94/Metadata!P$6</f>
        <v>0.16904313970510598</v>
      </c>
      <c r="L94">
        <f t="shared" si="10"/>
        <v>0.11926112962044146</v>
      </c>
      <c r="M94">
        <f t="shared" si="11"/>
        <v>7.0402393823926795E-2</v>
      </c>
      <c r="N94" s="4">
        <f t="shared" si="12"/>
        <v>0.59032137334258294</v>
      </c>
    </row>
    <row r="95" spans="1:14" x14ac:dyDescent="0.2">
      <c r="A95">
        <v>114</v>
      </c>
      <c r="B95">
        <f>[1]Summary!L95</f>
        <v>1.487753105856638</v>
      </c>
      <c r="C95">
        <f>[1]Summary!M95</f>
        <v>0.453988978626788</v>
      </c>
      <c r="D95">
        <f>+[2]blank!T94</f>
        <v>3.0256109889894082E-2</v>
      </c>
      <c r="F95">
        <f t="shared" si="8"/>
        <v>1.487753105856638</v>
      </c>
      <c r="G95">
        <f t="shared" si="9"/>
        <v>0.453988978626788</v>
      </c>
      <c r="I95" t="s">
        <v>143</v>
      </c>
      <c r="J95">
        <f>F95/Metadata!O$6</f>
        <v>0.40318512353781188</v>
      </c>
      <c r="K95">
        <f>G95/Metadata!P$6</f>
        <v>0.12438054208933261</v>
      </c>
      <c r="L95">
        <f t="shared" si="10"/>
        <v>0.26378283281357223</v>
      </c>
      <c r="M95">
        <f t="shared" si="11"/>
        <v>0.19714461016809684</v>
      </c>
      <c r="N95" s="4">
        <f t="shared" si="12"/>
        <v>0.74737467963818649</v>
      </c>
    </row>
    <row r="96" spans="1:14" x14ac:dyDescent="0.2">
      <c r="A96">
        <v>115</v>
      </c>
      <c r="B96">
        <f>[1]Summary!L96</f>
        <v>1.5582423308978064</v>
      </c>
      <c r="C96">
        <f>[1]Summary!M96</f>
        <v>2.0780032191809705</v>
      </c>
      <c r="D96">
        <f>+[2]blank!T95</f>
        <v>4.2961342121135455E-2</v>
      </c>
      <c r="F96">
        <f t="shared" si="8"/>
        <v>1.5582423308978064</v>
      </c>
      <c r="G96">
        <f t="shared" si="9"/>
        <v>2.0780032191809705</v>
      </c>
      <c r="I96" t="s">
        <v>144</v>
      </c>
      <c r="J96">
        <f>F96/Metadata!O$6</f>
        <v>0.4222878945516515</v>
      </c>
      <c r="K96">
        <f>G96/Metadata!P$6</f>
        <v>0.56931595045963201</v>
      </c>
      <c r="L96">
        <f t="shared" si="10"/>
        <v>0.49580192250564176</v>
      </c>
      <c r="M96">
        <f t="shared" si="11"/>
        <v>0.10396453535720816</v>
      </c>
      <c r="N96" s="4">
        <f t="shared" si="12"/>
        <v>0.20968965757898034</v>
      </c>
    </row>
    <row r="97" spans="1:14" x14ac:dyDescent="0.2">
      <c r="A97">
        <v>117</v>
      </c>
      <c r="B97">
        <f>[1]Summary!L97</f>
        <v>1.6525261654084826</v>
      </c>
      <c r="C97">
        <f>[1]Summary!M97</f>
        <v>2.2806155084527209</v>
      </c>
      <c r="D97">
        <f>+[2]blank!T96</f>
        <v>6.1686743527462284E-2</v>
      </c>
      <c r="F97">
        <f t="shared" si="8"/>
        <v>1.6525261654084826</v>
      </c>
      <c r="G97">
        <f t="shared" si="9"/>
        <v>2.2806155084527209</v>
      </c>
      <c r="I97" t="s">
        <v>145</v>
      </c>
      <c r="J97">
        <f>F97/Metadata!O$6</f>
        <v>0.44783906921575511</v>
      </c>
      <c r="K97">
        <f>G97/Metadata!P$6</f>
        <v>0.6248261666983792</v>
      </c>
      <c r="L97">
        <f t="shared" si="10"/>
        <v>0.5363326179570671</v>
      </c>
      <c r="M97">
        <f t="shared" si="11"/>
        <v>0.12514877681248854</v>
      </c>
      <c r="N97" s="4">
        <f t="shared" si="12"/>
        <v>0.233341722323714</v>
      </c>
    </row>
    <row r="98" spans="1:14" x14ac:dyDescent="0.2">
      <c r="A98">
        <v>118</v>
      </c>
      <c r="B98">
        <f>[1]Summary!L98</f>
        <v>11.819328567952592</v>
      </c>
      <c r="C98">
        <f>[1]Summary!M98</f>
        <v>13.512959640088697</v>
      </c>
      <c r="D98">
        <f>+[2]blank!T97</f>
        <v>0.11299215935330131</v>
      </c>
      <c r="F98">
        <f t="shared" si="8"/>
        <v>11.819328567952592</v>
      </c>
      <c r="G98">
        <f t="shared" si="9"/>
        <v>13.512959640088697</v>
      </c>
      <c r="I98" t="s">
        <v>146</v>
      </c>
      <c r="J98">
        <f>F98/Metadata!O$6</f>
        <v>3.203070072611331</v>
      </c>
      <c r="K98">
        <f>G98/Metadata!P$6</f>
        <v>3.7021807233060682</v>
      </c>
      <c r="L98">
        <f t="shared" si="10"/>
        <v>3.4526253979586996</v>
      </c>
      <c r="M98">
        <f t="shared" si="11"/>
        <v>0.35292452566867888</v>
      </c>
      <c r="N98" s="4">
        <f t="shared" si="12"/>
        <v>0.10221917671037782</v>
      </c>
    </row>
    <row r="99" spans="1:14" x14ac:dyDescent="0.2">
      <c r="A99">
        <v>120</v>
      </c>
      <c r="B99">
        <f>[1]Summary!L99</f>
        <v>0.1697876017643403</v>
      </c>
      <c r="C99">
        <f>[1]Summary!M99</f>
        <v>8.3712803611347177E-3</v>
      </c>
      <c r="D99">
        <f>+[2]blank!T98</f>
        <v>3.0736737355545343E-2</v>
      </c>
      <c r="F99">
        <f t="shared" ref="F99:F130" si="13">IF(B99&gt;D99,B99,0)</f>
        <v>0.1697876017643403</v>
      </c>
      <c r="G99">
        <f t="shared" ref="G99:G130" si="14">IF(C99&gt;D99,C99,0)</f>
        <v>0</v>
      </c>
      <c r="I99" s="5" t="s">
        <v>147</v>
      </c>
      <c r="J99">
        <f>F99/Metadata!O$6</f>
        <v>4.6012900207072965E-2</v>
      </c>
      <c r="K99">
        <f>G99/Metadata!P$6</f>
        <v>0</v>
      </c>
      <c r="L99">
        <f t="shared" ref="L99:L130" si="15">AVERAGE(J99:K99)</f>
        <v>2.3006450103536483E-2</v>
      </c>
      <c r="M99">
        <f t="shared" si="11"/>
        <v>3.2536033758481187E-2</v>
      </c>
      <c r="N99" s="4">
        <f t="shared" si="12"/>
        <v>1.4142135623730949</v>
      </c>
    </row>
    <row r="100" spans="1:14" x14ac:dyDescent="0.2">
      <c r="A100">
        <v>121</v>
      </c>
      <c r="B100">
        <f>[1]Summary!L100</f>
        <v>0.1291568281933046</v>
      </c>
      <c r="C100">
        <f>[1]Summary!M100</f>
        <v>8.8734473118069739E-3</v>
      </c>
      <c r="D100">
        <f>+[2]blank!T99</f>
        <v>3.6019073051205004E-2</v>
      </c>
      <c r="F100">
        <f t="shared" si="13"/>
        <v>0.1291568281933046</v>
      </c>
      <c r="G100">
        <f t="shared" si="14"/>
        <v>0</v>
      </c>
      <c r="I100" s="5" t="s">
        <v>148</v>
      </c>
      <c r="J100">
        <f>F100/Metadata!O$6</f>
        <v>3.5001850458840439E-2</v>
      </c>
      <c r="K100">
        <f>G100/Metadata!P$6</f>
        <v>0</v>
      </c>
      <c r="L100">
        <f t="shared" si="15"/>
        <v>1.7500925229420219E-2</v>
      </c>
      <c r="M100">
        <f t="shared" si="11"/>
        <v>2.4750045813523545E-2</v>
      </c>
      <c r="N100" s="4">
        <f t="shared" si="12"/>
        <v>1.4142135623730951</v>
      </c>
    </row>
    <row r="101" spans="1:14" x14ac:dyDescent="0.2">
      <c r="A101">
        <v>122</v>
      </c>
      <c r="B101">
        <f>[1]Summary!L101</f>
        <v>1.4214717849395966</v>
      </c>
      <c r="C101">
        <f>[1]Summary!M101</f>
        <v>8.0611804708749877E-3</v>
      </c>
      <c r="D101">
        <f>+[2]blank!T100</f>
        <v>3.2109275615381787E-2</v>
      </c>
      <c r="F101">
        <f t="shared" si="13"/>
        <v>1.4214717849395966</v>
      </c>
      <c r="G101">
        <f t="shared" si="14"/>
        <v>0</v>
      </c>
      <c r="I101" s="5" t="s">
        <v>149</v>
      </c>
      <c r="J101">
        <f>F101/Metadata!O$6</f>
        <v>0.38522270594514318</v>
      </c>
      <c r="K101">
        <f>G101/Metadata!P$6</f>
        <v>0</v>
      </c>
      <c r="L101">
        <f t="shared" si="15"/>
        <v>0.19261135297257159</v>
      </c>
      <c r="M101">
        <f t="shared" si="11"/>
        <v>0.27239358764084209</v>
      </c>
      <c r="N101" s="4">
        <f t="shared" si="12"/>
        <v>1.4142135623730949</v>
      </c>
    </row>
    <row r="102" spans="1:14" x14ac:dyDescent="0.2">
      <c r="A102">
        <v>123</v>
      </c>
      <c r="B102">
        <f>[1]Summary!L102</f>
        <v>0.39625541227409267</v>
      </c>
      <c r="C102">
        <f>[1]Summary!M102</f>
        <v>1.0477333773142887E-2</v>
      </c>
      <c r="D102">
        <f>+[2]blank!T101</f>
        <v>3.1565424485643326E-2</v>
      </c>
      <c r="F102">
        <f t="shared" si="13"/>
        <v>0.39625541227409267</v>
      </c>
      <c r="G102">
        <f t="shared" si="14"/>
        <v>0</v>
      </c>
      <c r="I102" s="5" t="s">
        <v>150</v>
      </c>
      <c r="J102">
        <f>F102/Metadata!O$6</f>
        <v>0.10738629058903254</v>
      </c>
      <c r="K102">
        <f>G102/Metadata!P$6</f>
        <v>0</v>
      </c>
      <c r="L102">
        <f t="shared" si="15"/>
        <v>5.369314529451627E-2</v>
      </c>
      <c r="M102">
        <f t="shared" si="11"/>
        <v>7.5933574281974031E-2</v>
      </c>
      <c r="N102" s="4">
        <f t="shared" si="12"/>
        <v>1.4142135623730949</v>
      </c>
    </row>
    <row r="103" spans="1:14" x14ac:dyDescent="0.2">
      <c r="A103">
        <v>126</v>
      </c>
      <c r="B103">
        <f>[1]Summary!L103</f>
        <v>0.21679289428278686</v>
      </c>
      <c r="C103">
        <f>[1]Summary!M103</f>
        <v>1.0383453663361174E-2</v>
      </c>
      <c r="D103">
        <f>+[2]blank!T102</f>
        <v>2.2871222391048784E-2</v>
      </c>
      <c r="F103">
        <f t="shared" si="13"/>
        <v>0.21679289428278686</v>
      </c>
      <c r="G103">
        <f t="shared" si="14"/>
        <v>0</v>
      </c>
      <c r="I103" s="5" t="s">
        <v>151</v>
      </c>
      <c r="J103">
        <f>F103/Metadata!O$6</f>
        <v>5.8751461865170482E-2</v>
      </c>
      <c r="K103">
        <f>G103/Metadata!P$6</f>
        <v>0</v>
      </c>
      <c r="L103">
        <f t="shared" si="15"/>
        <v>2.9375730932585241E-2</v>
      </c>
      <c r="M103">
        <f t="shared" si="11"/>
        <v>4.1543557089484894E-2</v>
      </c>
      <c r="N103" s="4">
        <f t="shared" si="12"/>
        <v>1.4142135623730949</v>
      </c>
    </row>
    <row r="104" spans="1:14" x14ac:dyDescent="0.2">
      <c r="A104">
        <v>127</v>
      </c>
      <c r="B104">
        <f>[1]Summary!L104</f>
        <v>6.7373444517064257E-2</v>
      </c>
      <c r="C104">
        <f>[1]Summary!M104</f>
        <v>7.6311829639210162E-3</v>
      </c>
      <c r="D104">
        <f>+[2]blank!T103</f>
        <v>3.355524305271787E-2</v>
      </c>
      <c r="F104">
        <f t="shared" si="13"/>
        <v>6.7373444517064257E-2</v>
      </c>
      <c r="G104">
        <f t="shared" si="14"/>
        <v>0</v>
      </c>
      <c r="I104" s="5" t="s">
        <v>152</v>
      </c>
      <c r="J104">
        <f>F104/Metadata!O$6</f>
        <v>1.8258386047958972E-2</v>
      </c>
      <c r="K104">
        <f>G104/Metadata!P$6</f>
        <v>0</v>
      </c>
      <c r="L104">
        <f t="shared" si="15"/>
        <v>9.1291930239794858E-3</v>
      </c>
      <c r="M104">
        <f t="shared" si="11"/>
        <v>1.2910628588033636E-2</v>
      </c>
      <c r="N104" s="4">
        <f t="shared" si="12"/>
        <v>1.4142135623730949</v>
      </c>
    </row>
    <row r="105" spans="1:14" x14ac:dyDescent="0.2">
      <c r="A105" s="7" t="s">
        <v>153</v>
      </c>
      <c r="B105">
        <f>[1]Summary!L105</f>
        <v>0.94499889329335685</v>
      </c>
      <c r="C105">
        <f>[1]Summary!M105</f>
        <v>1.180308090863345</v>
      </c>
      <c r="D105">
        <f>+[2]blank!T104</f>
        <v>7.4056669362754748E-2</v>
      </c>
      <c r="F105">
        <f t="shared" si="13"/>
        <v>0.94499889329335685</v>
      </c>
      <c r="G105">
        <f t="shared" si="14"/>
        <v>1.180308090863345</v>
      </c>
      <c r="I105" t="s">
        <v>154</v>
      </c>
      <c r="J105">
        <f>F105/Metadata!O$6</f>
        <v>0.25609726105474667</v>
      </c>
      <c r="K105">
        <f>G105/Metadata!P$6</f>
        <v>0.32337207968807197</v>
      </c>
      <c r="L105">
        <f t="shared" si="15"/>
        <v>0.28973467037140932</v>
      </c>
      <c r="M105">
        <f t="shared" si="11"/>
        <v>4.7570480458719352E-2</v>
      </c>
      <c r="N105" s="4">
        <f t="shared" si="12"/>
        <v>0.16418635849737626</v>
      </c>
    </row>
    <row r="106" spans="1:14" x14ac:dyDescent="0.2">
      <c r="A106" s="7" t="s">
        <v>155</v>
      </c>
      <c r="B106">
        <f>[1]Summary!L106</f>
        <v>7.7504108081241805</v>
      </c>
      <c r="C106">
        <f>[1]Summary!M106</f>
        <v>9.9007861739397853</v>
      </c>
      <c r="D106">
        <f>+[2]blank!T105</f>
        <v>0.15595409758626588</v>
      </c>
      <c r="F106">
        <f t="shared" si="13"/>
        <v>7.7504108081241805</v>
      </c>
      <c r="G106">
        <f t="shared" si="14"/>
        <v>9.9007861739397853</v>
      </c>
      <c r="I106" t="s">
        <v>156</v>
      </c>
      <c r="J106">
        <f>F106/Metadata!O$6</f>
        <v>2.100382332821999</v>
      </c>
      <c r="K106">
        <f>G106/Metadata!P$6</f>
        <v>2.7125441572394511</v>
      </c>
      <c r="L106">
        <f t="shared" si="15"/>
        <v>2.4064632450307251</v>
      </c>
      <c r="M106">
        <f t="shared" si="11"/>
        <v>0.43286377722910985</v>
      </c>
      <c r="N106" s="4">
        <f t="shared" si="12"/>
        <v>0.17987549908479203</v>
      </c>
    </row>
    <row r="107" spans="1:14" x14ac:dyDescent="0.2">
      <c r="A107">
        <v>130</v>
      </c>
      <c r="B107">
        <f>[1]Summary!L107</f>
        <v>0.57090770184103246</v>
      </c>
      <c r="C107">
        <f>[1]Summary!M107</f>
        <v>0.77920162520422387</v>
      </c>
      <c r="D107">
        <f>+[2]blank!T106</f>
        <v>4.8923206075361735E-2</v>
      </c>
      <c r="F107">
        <f t="shared" si="13"/>
        <v>0.57090770184103246</v>
      </c>
      <c r="G107">
        <f t="shared" si="14"/>
        <v>0.77920162520422387</v>
      </c>
      <c r="I107" t="s">
        <v>157</v>
      </c>
      <c r="J107">
        <f>F107/Metadata!O$6</f>
        <v>0.15471753437404387</v>
      </c>
      <c r="K107">
        <f>G107/Metadata!P$6</f>
        <v>0.21347989731588529</v>
      </c>
      <c r="L107">
        <f t="shared" si="15"/>
        <v>0.18409871584496457</v>
      </c>
      <c r="M107">
        <f t="shared" si="11"/>
        <v>4.1551265314721295E-2</v>
      </c>
      <c r="N107" s="4">
        <f t="shared" si="12"/>
        <v>0.22570100570235888</v>
      </c>
    </row>
    <row r="108" spans="1:14" x14ac:dyDescent="0.2">
      <c r="A108">
        <v>131</v>
      </c>
      <c r="B108">
        <f>[1]Summary!L108</f>
        <v>0.49900166124269191</v>
      </c>
      <c r="C108">
        <f>[1]Summary!M108</f>
        <v>0.69825737768022067</v>
      </c>
      <c r="D108">
        <f>+[2]blank!T107</f>
        <v>3.9840611857495163E-2</v>
      </c>
      <c r="F108">
        <f t="shared" si="13"/>
        <v>0.49900166124269191</v>
      </c>
      <c r="G108">
        <f t="shared" si="14"/>
        <v>0.69825737768022067</v>
      </c>
      <c r="I108" t="s">
        <v>158</v>
      </c>
      <c r="J108">
        <f>F108/Metadata!O$6</f>
        <v>0.13523080250460257</v>
      </c>
      <c r="K108">
        <f>G108/Metadata!P$6</f>
        <v>0.19130339114496087</v>
      </c>
      <c r="L108">
        <f t="shared" si="15"/>
        <v>0.16326709682478172</v>
      </c>
      <c r="M108">
        <f t="shared" si="11"/>
        <v>3.9649307666281199E-2</v>
      </c>
      <c r="N108" s="4">
        <f t="shared" si="12"/>
        <v>0.24284934587177012</v>
      </c>
    </row>
    <row r="109" spans="1:14" x14ac:dyDescent="0.2">
      <c r="A109">
        <v>132</v>
      </c>
      <c r="B109">
        <f>[1]Summary!L109</f>
        <v>5.2625267786563112</v>
      </c>
      <c r="C109">
        <f>[1]Summary!M109</f>
        <v>7.7538722444801884</v>
      </c>
      <c r="D109">
        <f>+[2]blank!T108</f>
        <v>7.9807667551978989E-2</v>
      </c>
      <c r="F109">
        <f t="shared" si="13"/>
        <v>5.2625267786563112</v>
      </c>
      <c r="G109">
        <f t="shared" si="14"/>
        <v>7.7538722444801884</v>
      </c>
      <c r="I109" t="s">
        <v>159</v>
      </c>
      <c r="J109">
        <f>F109/Metadata!O$6</f>
        <v>1.4261590186040216</v>
      </c>
      <c r="K109">
        <f>G109/Metadata!P$6</f>
        <v>2.1243485601281709</v>
      </c>
      <c r="L109">
        <f t="shared" si="15"/>
        <v>1.7752537893660962</v>
      </c>
      <c r="M109">
        <f t="shared" si="11"/>
        <v>0.49369455936525264</v>
      </c>
      <c r="N109" s="4">
        <f t="shared" si="12"/>
        <v>0.27809801749052454</v>
      </c>
    </row>
    <row r="110" spans="1:14" x14ac:dyDescent="0.2">
      <c r="A110">
        <v>133</v>
      </c>
      <c r="B110">
        <f>[1]Summary!L110</f>
        <v>0.22126431355184251</v>
      </c>
      <c r="C110">
        <f>[1]Summary!M110</f>
        <v>0.3426602104441725</v>
      </c>
      <c r="D110">
        <f>+[2]blank!T109</f>
        <v>5.3567864138310467E-2</v>
      </c>
      <c r="F110">
        <f t="shared" si="13"/>
        <v>0.22126431355184251</v>
      </c>
      <c r="G110">
        <f t="shared" si="14"/>
        <v>0.3426602104441725</v>
      </c>
      <c r="I110" t="s">
        <v>160</v>
      </c>
      <c r="J110">
        <f>F110/Metadata!O$6</f>
        <v>5.9963228604750236E-2</v>
      </c>
      <c r="K110">
        <f>G110/Metadata!P$6</f>
        <v>9.3879509710582482E-2</v>
      </c>
      <c r="L110">
        <f t="shared" si="15"/>
        <v>7.6921369157666356E-2</v>
      </c>
      <c r="M110">
        <f t="shared" si="11"/>
        <v>2.3982432362563182E-2</v>
      </c>
      <c r="N110" s="4">
        <f t="shared" si="12"/>
        <v>0.31177854249325954</v>
      </c>
    </row>
    <row r="111" spans="1:14" x14ac:dyDescent="0.2">
      <c r="A111">
        <v>134</v>
      </c>
      <c r="B111">
        <f>[1]Summary!L111</f>
        <v>1.5328661664466012</v>
      </c>
      <c r="C111">
        <f>[1]Summary!M111</f>
        <v>2.2048446868899063</v>
      </c>
      <c r="D111">
        <f>+[2]blank!T110</f>
        <v>4.5909729730248053E-2</v>
      </c>
      <c r="F111">
        <f t="shared" si="13"/>
        <v>1.5328661664466012</v>
      </c>
      <c r="G111">
        <f t="shared" si="14"/>
        <v>2.2048446868899063</v>
      </c>
      <c r="I111" t="s">
        <v>161</v>
      </c>
      <c r="J111">
        <f>F111/Metadata!O$6</f>
        <v>0.41541088521529129</v>
      </c>
      <c r="K111">
        <f>G111/Metadata!P$6</f>
        <v>0.60406703750312063</v>
      </c>
      <c r="L111">
        <f t="shared" si="15"/>
        <v>0.50973896135920593</v>
      </c>
      <c r="M111">
        <f t="shared" si="11"/>
        <v>0.13340004459528634</v>
      </c>
      <c r="N111" s="4">
        <f t="shared" si="12"/>
        <v>0.26170266490828664</v>
      </c>
    </row>
    <row r="112" spans="1:14" x14ac:dyDescent="0.2">
      <c r="A112" s="7" t="s">
        <v>162</v>
      </c>
      <c r="B112">
        <f>[1]Summary!L112</f>
        <v>7.244017100340864</v>
      </c>
      <c r="C112">
        <f>[1]Summary!M112</f>
        <v>10.416217312361814</v>
      </c>
      <c r="D112">
        <f>+[2]blank!T111</f>
        <v>0.10870777886891327</v>
      </c>
      <c r="F112">
        <f t="shared" si="13"/>
        <v>7.244017100340864</v>
      </c>
      <c r="G112">
        <f t="shared" si="14"/>
        <v>10.416217312361814</v>
      </c>
      <c r="I112" t="s">
        <v>163</v>
      </c>
      <c r="J112">
        <f>F112/Metadata!O$6</f>
        <v>1.9631482656722437</v>
      </c>
      <c r="K112">
        <f>G112/Metadata!P$6</f>
        <v>2.8537581677658093</v>
      </c>
      <c r="L112">
        <f t="shared" si="15"/>
        <v>2.4084532167190265</v>
      </c>
      <c r="M112">
        <f t="shared" si="11"/>
        <v>0.6297563011622469</v>
      </c>
      <c r="N112" s="4">
        <f t="shared" si="12"/>
        <v>0.26147748969778523</v>
      </c>
    </row>
    <row r="113" spans="1:14" x14ac:dyDescent="0.2">
      <c r="A113">
        <v>136</v>
      </c>
      <c r="B113">
        <f>[1]Summary!L113</f>
        <v>5.807451923895103</v>
      </c>
      <c r="C113">
        <f>[1]Summary!M113</f>
        <v>8.0893372258079381</v>
      </c>
      <c r="D113">
        <f>+[2]blank!T112</f>
        <v>6.6864601360790546E-2</v>
      </c>
      <c r="F113">
        <f t="shared" si="13"/>
        <v>5.807451923895103</v>
      </c>
      <c r="G113">
        <f t="shared" si="14"/>
        <v>8.0893372258079381</v>
      </c>
      <c r="I113" t="s">
        <v>164</v>
      </c>
      <c r="J113">
        <f>F113/Metadata!O$6</f>
        <v>1.5738352097254358</v>
      </c>
      <c r="K113">
        <f>G113/Metadata!P$6</f>
        <v>2.2162567741904216</v>
      </c>
      <c r="L113">
        <f t="shared" si="15"/>
        <v>1.8950459919579288</v>
      </c>
      <c r="M113">
        <f t="shared" si="11"/>
        <v>0.45426064461366067</v>
      </c>
      <c r="N113" s="4">
        <f t="shared" si="12"/>
        <v>0.23970956195333626</v>
      </c>
    </row>
    <row r="114" spans="1:14" x14ac:dyDescent="0.2">
      <c r="A114">
        <v>137</v>
      </c>
      <c r="B114">
        <f>[1]Summary!L114</f>
        <v>0.59811935857868215</v>
      </c>
      <c r="C114">
        <f>[1]Summary!M114</f>
        <v>0.92338632806306942</v>
      </c>
      <c r="D114">
        <f>+[2]blank!T113</f>
        <v>4.7242876254765753E-2</v>
      </c>
      <c r="F114">
        <f t="shared" si="13"/>
        <v>0.59811935857868215</v>
      </c>
      <c r="G114">
        <f t="shared" si="14"/>
        <v>0.92338632806306942</v>
      </c>
      <c r="I114" t="s">
        <v>165</v>
      </c>
      <c r="J114">
        <f>F114/Metadata!O$6</f>
        <v>0.16209196709426368</v>
      </c>
      <c r="K114">
        <f>G114/Metadata!P$6</f>
        <v>0.25298255563331423</v>
      </c>
      <c r="L114">
        <f t="shared" si="15"/>
        <v>0.20753726136378897</v>
      </c>
      <c r="M114">
        <f t="shared" si="11"/>
        <v>6.4269351501998861E-2</v>
      </c>
      <c r="N114" s="4">
        <f t="shared" si="12"/>
        <v>0.30967620503260895</v>
      </c>
    </row>
    <row r="115" spans="1:14" x14ac:dyDescent="0.2">
      <c r="A115" s="7" t="s">
        <v>166</v>
      </c>
      <c r="B115">
        <f>[1]Summary!L115</f>
        <v>0.57411142099517576</v>
      </c>
      <c r="C115">
        <f>[1]Summary!M115</f>
        <v>0.82848779498545388</v>
      </c>
      <c r="D115">
        <f>+[2]blank!T114</f>
        <v>7.2241788073999225E-2</v>
      </c>
      <c r="F115">
        <f t="shared" si="13"/>
        <v>0.57411142099517576</v>
      </c>
      <c r="G115">
        <f t="shared" si="14"/>
        <v>0.82848779498545388</v>
      </c>
      <c r="I115" t="s">
        <v>167</v>
      </c>
      <c r="J115">
        <f>F115/Metadata!O$6</f>
        <v>0.15558575094698121</v>
      </c>
      <c r="K115">
        <f>G115/Metadata!P$6</f>
        <v>0.22698295752989936</v>
      </c>
      <c r="L115">
        <f t="shared" si="15"/>
        <v>0.19128435423844029</v>
      </c>
      <c r="M115">
        <f t="shared" si="11"/>
        <v>5.0485448932558144E-2</v>
      </c>
      <c r="N115" s="4">
        <f t="shared" si="12"/>
        <v>0.26392879403836073</v>
      </c>
    </row>
    <row r="116" spans="1:14" x14ac:dyDescent="0.2">
      <c r="A116">
        <v>141</v>
      </c>
      <c r="B116">
        <f>[1]Summary!L116</f>
        <v>1.5671980013189852</v>
      </c>
      <c r="C116">
        <f>[1]Summary!M116</f>
        <v>1.7319559107275129</v>
      </c>
      <c r="D116">
        <f>+[2]blank!T115</f>
        <v>6.1985432312995643E-2</v>
      </c>
      <c r="F116">
        <f t="shared" si="13"/>
        <v>1.5671980013189852</v>
      </c>
      <c r="G116">
        <f t="shared" si="14"/>
        <v>1.7319559107275129</v>
      </c>
      <c r="I116" t="s">
        <v>168</v>
      </c>
      <c r="J116">
        <f>F116/Metadata!O$6</f>
        <v>0.42471490550589708</v>
      </c>
      <c r="K116">
        <f>G116/Metadata!P$6</f>
        <v>0.47450846869171259</v>
      </c>
      <c r="L116">
        <f t="shared" si="15"/>
        <v>0.44961168709880484</v>
      </c>
      <c r="M116">
        <f t="shared" si="11"/>
        <v>3.5209366188130982E-2</v>
      </c>
      <c r="N116" s="4">
        <f t="shared" si="12"/>
        <v>7.831061157534705E-2</v>
      </c>
    </row>
    <row r="117" spans="1:14" x14ac:dyDescent="0.2">
      <c r="A117">
        <v>142</v>
      </c>
      <c r="B117">
        <f>[1]Summary!L117</f>
        <v>3.4417864025098131E-2</v>
      </c>
      <c r="C117">
        <f>[1]Summary!M117</f>
        <v>5.2834089258830376E-3</v>
      </c>
      <c r="D117">
        <f>+[2]blank!T116</f>
        <v>4.984434318336526E-2</v>
      </c>
      <c r="F117">
        <f t="shared" si="13"/>
        <v>0</v>
      </c>
      <c r="G117">
        <f t="shared" si="14"/>
        <v>0</v>
      </c>
      <c r="I117" s="5" t="s">
        <v>169</v>
      </c>
      <c r="J117">
        <f>F117/Metadata!O$6</f>
        <v>0</v>
      </c>
      <c r="K117">
        <f>G117/Metadata!P$6</f>
        <v>0</v>
      </c>
      <c r="L117">
        <f t="shared" si="15"/>
        <v>0</v>
      </c>
      <c r="M117">
        <f t="shared" si="11"/>
        <v>0</v>
      </c>
      <c r="N117" s="4" t="e">
        <f t="shared" si="12"/>
        <v>#DIV/0!</v>
      </c>
    </row>
    <row r="118" spans="1:14" x14ac:dyDescent="0.2">
      <c r="A118">
        <v>143</v>
      </c>
      <c r="B118">
        <f>[1]Summary!L118</f>
        <v>0.13485092719217021</v>
      </c>
      <c r="C118">
        <f>[1]Summary!M118</f>
        <v>5.3561155113923701E-3</v>
      </c>
      <c r="D118">
        <f>+[2]blank!T117</f>
        <v>3.75383565139727E-2</v>
      </c>
      <c r="F118">
        <f t="shared" si="13"/>
        <v>0.13485092719217021</v>
      </c>
      <c r="G118">
        <f t="shared" si="14"/>
        <v>0</v>
      </c>
      <c r="I118" s="5" t="s">
        <v>170</v>
      </c>
      <c r="J118">
        <f>F118/Metadata!O$6</f>
        <v>3.6544966718693429E-2</v>
      </c>
      <c r="K118">
        <f>G118/Metadata!P$6</f>
        <v>0</v>
      </c>
      <c r="L118">
        <f t="shared" si="15"/>
        <v>1.8272483359346715E-2</v>
      </c>
      <c r="M118">
        <f t="shared" si="11"/>
        <v>2.5841193785024818E-2</v>
      </c>
      <c r="N118" s="4">
        <f t="shared" si="12"/>
        <v>1.4142135623730951</v>
      </c>
    </row>
    <row r="119" spans="1:14" x14ac:dyDescent="0.2">
      <c r="A119">
        <v>144</v>
      </c>
      <c r="B119">
        <f>[1]Summary!L119</f>
        <v>1.1812635343517628</v>
      </c>
      <c r="C119">
        <f>[1]Summary!M119</f>
        <v>1.6801563649769984</v>
      </c>
      <c r="D119">
        <f>+[2]blank!T118</f>
        <v>4.8086863967907671E-2</v>
      </c>
      <c r="F119">
        <f t="shared" si="13"/>
        <v>1.1812635343517628</v>
      </c>
      <c r="G119">
        <f t="shared" si="14"/>
        <v>1.6801563649769984</v>
      </c>
      <c r="I119" t="s">
        <v>171</v>
      </c>
      <c r="J119">
        <f>F119/Metadata!O$6</f>
        <v>0.32012561906506387</v>
      </c>
      <c r="K119">
        <f>G119/Metadata!P$6</f>
        <v>0.46031681232173127</v>
      </c>
      <c r="L119">
        <f t="shared" si="15"/>
        <v>0.39022121569339757</v>
      </c>
      <c r="M119">
        <f t="shared" si="11"/>
        <v>9.9130143414423513E-2</v>
      </c>
      <c r="N119" s="4">
        <f t="shared" si="12"/>
        <v>0.25403576081396734</v>
      </c>
    </row>
    <row r="120" spans="1:14" x14ac:dyDescent="0.2">
      <c r="A120">
        <v>145</v>
      </c>
      <c r="B120">
        <f>[1]Summary!L120</f>
        <v>6.2208648380162573E-2</v>
      </c>
      <c r="C120">
        <f>[1]Summary!M120</f>
        <v>3.3811661319597978E-3</v>
      </c>
      <c r="D120">
        <f>+[2]blank!T119</f>
        <v>4.4226605281781642E-2</v>
      </c>
      <c r="F120">
        <f t="shared" si="13"/>
        <v>6.2208648380162573E-2</v>
      </c>
      <c r="G120">
        <f t="shared" si="14"/>
        <v>0</v>
      </c>
      <c r="I120" s="5" t="s">
        <v>172</v>
      </c>
      <c r="J120">
        <f>F120/Metadata!O$6</f>
        <v>1.6858712298123104E-2</v>
      </c>
      <c r="K120">
        <f>G120/Metadata!P$6</f>
        <v>0</v>
      </c>
      <c r="L120">
        <f t="shared" si="15"/>
        <v>8.429356149061552E-3</v>
      </c>
      <c r="M120">
        <f t="shared" si="11"/>
        <v>1.1920909788075891E-2</v>
      </c>
      <c r="N120" s="4">
        <f t="shared" si="12"/>
        <v>1.4142135623730951</v>
      </c>
    </row>
    <row r="121" spans="1:14" x14ac:dyDescent="0.2">
      <c r="A121">
        <v>146</v>
      </c>
      <c r="B121">
        <f>[1]Summary!L121</f>
        <v>1.2308664987608293</v>
      </c>
      <c r="C121">
        <f>[1]Summary!M121</f>
        <v>1.7800343266223311</v>
      </c>
      <c r="D121">
        <f>+[2]blank!T120</f>
        <v>3.7309311207276236E-2</v>
      </c>
      <c r="F121">
        <f t="shared" si="13"/>
        <v>1.2308664987608293</v>
      </c>
      <c r="G121">
        <f t="shared" si="14"/>
        <v>1.7800343266223311</v>
      </c>
      <c r="I121" t="s">
        <v>173</v>
      </c>
      <c r="J121">
        <f>F121/Metadata!O$6</f>
        <v>0.33356815684527963</v>
      </c>
      <c r="K121">
        <f>G121/Metadata!P$6</f>
        <v>0.48768063742999795</v>
      </c>
      <c r="L121">
        <f t="shared" si="15"/>
        <v>0.41062439713763876</v>
      </c>
      <c r="M121">
        <f t="shared" si="11"/>
        <v>0.10897398008693472</v>
      </c>
      <c r="N121" s="4">
        <f t="shared" si="12"/>
        <v>0.26538603367594671</v>
      </c>
    </row>
    <row r="122" spans="1:14" x14ac:dyDescent="0.2">
      <c r="A122" s="7" t="s">
        <v>174</v>
      </c>
      <c r="B122">
        <f>[1]Summary!L122</f>
        <v>14.637113352252678</v>
      </c>
      <c r="C122">
        <f>[1]Summary!M122</f>
        <v>21.657760135573792</v>
      </c>
      <c r="D122">
        <f>+[2]blank!T121</f>
        <v>0.13801536736174314</v>
      </c>
      <c r="F122">
        <f t="shared" si="13"/>
        <v>14.637113352252678</v>
      </c>
      <c r="G122">
        <f t="shared" si="14"/>
        <v>21.657760135573792</v>
      </c>
      <c r="I122" t="s">
        <v>175</v>
      </c>
      <c r="J122">
        <f>F122/Metadata!O$6</f>
        <v>3.9666973854286982</v>
      </c>
      <c r="K122">
        <f>G122/Metadata!P$6</f>
        <v>5.9336329138463713</v>
      </c>
      <c r="L122">
        <f t="shared" si="15"/>
        <v>4.9501651496375345</v>
      </c>
      <c r="M122">
        <f t="shared" si="11"/>
        <v>1.3908334503008837</v>
      </c>
      <c r="N122" s="4">
        <f t="shared" si="12"/>
        <v>0.28096708054330766</v>
      </c>
    </row>
    <row r="123" spans="1:14" x14ac:dyDescent="0.2">
      <c r="A123">
        <v>148</v>
      </c>
      <c r="B123">
        <f>[1]Summary!L123</f>
        <v>4.5291347362429818E-2</v>
      </c>
      <c r="C123">
        <f>[1]Summary!M123</f>
        <v>4.9950523794153401E-3</v>
      </c>
      <c r="D123">
        <f>+[2]blank!T122</f>
        <v>5.2252272765636008E-2</v>
      </c>
      <c r="F123">
        <f t="shared" si="13"/>
        <v>0</v>
      </c>
      <c r="G123">
        <f t="shared" si="14"/>
        <v>0</v>
      </c>
      <c r="I123" s="5" t="s">
        <v>176</v>
      </c>
      <c r="J123">
        <f>F123/Metadata!O$6</f>
        <v>0</v>
      </c>
      <c r="K123">
        <f>G123/Metadata!P$6</f>
        <v>0</v>
      </c>
      <c r="L123">
        <f t="shared" si="15"/>
        <v>0</v>
      </c>
      <c r="M123">
        <f t="shared" si="11"/>
        <v>0</v>
      </c>
      <c r="N123" s="4" t="e">
        <f t="shared" si="12"/>
        <v>#DIV/0!</v>
      </c>
    </row>
    <row r="124" spans="1:14" x14ac:dyDescent="0.2">
      <c r="A124">
        <v>150</v>
      </c>
      <c r="B124">
        <f>[1]Summary!L124</f>
        <v>8.0389295955905896E-2</v>
      </c>
      <c r="C124">
        <f>[1]Summary!M124</f>
        <v>3.4721981989465963E-3</v>
      </c>
      <c r="D124">
        <f>+[2]blank!T123</f>
        <v>4.6189263670175097E-2</v>
      </c>
      <c r="F124">
        <f t="shared" si="13"/>
        <v>8.0389295955905896E-2</v>
      </c>
      <c r="G124">
        <f t="shared" si="14"/>
        <v>0</v>
      </c>
      <c r="I124" s="5" t="s">
        <v>177</v>
      </c>
      <c r="J124">
        <f>F124/Metadata!O$6</f>
        <v>2.1785717061190181E-2</v>
      </c>
      <c r="K124">
        <f>G124/Metadata!P$6</f>
        <v>0</v>
      </c>
      <c r="L124">
        <f t="shared" si="15"/>
        <v>1.089285853059509E-2</v>
      </c>
      <c r="M124">
        <f t="shared" si="11"/>
        <v>1.540482826697904E-2</v>
      </c>
      <c r="N124" s="4">
        <f t="shared" si="12"/>
        <v>1.4142135623730949</v>
      </c>
    </row>
    <row r="125" spans="1:14" x14ac:dyDescent="0.2">
      <c r="A125">
        <v>152</v>
      </c>
      <c r="B125">
        <f>[1]Summary!L125</f>
        <v>9.4201962486054197E-2</v>
      </c>
      <c r="C125">
        <f>[1]Summary!M125</f>
        <v>3.4188310823408652E-3</v>
      </c>
      <c r="D125">
        <f>+[2]blank!T124</f>
        <v>3.7569191850537247E-2</v>
      </c>
      <c r="F125">
        <f t="shared" si="13"/>
        <v>9.4201962486054197E-2</v>
      </c>
      <c r="G125">
        <f t="shared" si="14"/>
        <v>0</v>
      </c>
      <c r="I125" s="5" t="s">
        <v>178</v>
      </c>
      <c r="J125">
        <f>F125/Metadata!O$6</f>
        <v>2.5528987123555679E-2</v>
      </c>
      <c r="K125">
        <f>G125/Metadata!P$6</f>
        <v>0</v>
      </c>
      <c r="L125">
        <f t="shared" si="15"/>
        <v>1.276449356177784E-2</v>
      </c>
      <c r="M125">
        <f t="shared" si="11"/>
        <v>1.8051719911890276E-2</v>
      </c>
      <c r="N125" s="4">
        <f t="shared" si="12"/>
        <v>1.4142135623730951</v>
      </c>
    </row>
    <row r="126" spans="1:14" x14ac:dyDescent="0.2">
      <c r="A126" s="7" t="s">
        <v>179</v>
      </c>
      <c r="B126">
        <f>[1]Summary!L126</f>
        <v>6.7488092450332298</v>
      </c>
      <c r="C126">
        <f>[1]Summary!M126</f>
        <v>8.6649351964170762</v>
      </c>
      <c r="D126">
        <f>+[2]blank!T125</f>
        <v>0.11822275840764231</v>
      </c>
      <c r="F126">
        <f t="shared" si="13"/>
        <v>6.7488092450332298</v>
      </c>
      <c r="G126">
        <f t="shared" si="14"/>
        <v>8.6649351964170762</v>
      </c>
      <c r="I126" t="s">
        <v>180</v>
      </c>
      <c r="J126">
        <f>F126/Metadata!O$6</f>
        <v>1.8289455948573572</v>
      </c>
      <c r="K126">
        <f>G126/Metadata!P$6</f>
        <v>2.3739548483296598</v>
      </c>
      <c r="L126">
        <f t="shared" si="15"/>
        <v>2.1014502215935087</v>
      </c>
      <c r="M126">
        <f t="shared" si="11"/>
        <v>0.38537973893968003</v>
      </c>
      <c r="N126" s="4">
        <f t="shared" si="12"/>
        <v>0.18338751733431516</v>
      </c>
    </row>
    <row r="127" spans="1:14" x14ac:dyDescent="0.2">
      <c r="A127">
        <v>154</v>
      </c>
      <c r="B127">
        <f>[1]Summary!L127</f>
        <v>0.25798124868868966</v>
      </c>
      <c r="C127">
        <f>[1]Summary!M127</f>
        <v>0.32556576396217302</v>
      </c>
      <c r="D127">
        <f>+[2]blank!T126</f>
        <v>4.1710406463911109E-2</v>
      </c>
      <c r="F127">
        <f t="shared" si="13"/>
        <v>0.25798124868868966</v>
      </c>
      <c r="G127">
        <f t="shared" si="14"/>
        <v>0.32556576396217302</v>
      </c>
      <c r="I127" t="s">
        <v>181</v>
      </c>
      <c r="J127">
        <f>F127/Metadata!O$6</f>
        <v>6.9913617530710945E-2</v>
      </c>
      <c r="K127">
        <f>G127/Metadata!P$6</f>
        <v>8.9196099715521601E-2</v>
      </c>
      <c r="L127">
        <f t="shared" si="15"/>
        <v>7.9554858623116273E-2</v>
      </c>
      <c r="M127">
        <f t="shared" si="11"/>
        <v>1.3634773910988426E-2</v>
      </c>
      <c r="N127" s="4">
        <f t="shared" si="12"/>
        <v>0.1713883243207294</v>
      </c>
    </row>
    <row r="128" spans="1:14" x14ac:dyDescent="0.2">
      <c r="A128">
        <v>155</v>
      </c>
      <c r="B128">
        <f>[1]Summary!L128</f>
        <v>1.7870063166004587E-2</v>
      </c>
      <c r="C128">
        <f>[1]Summary!M128</f>
        <v>3.3832716378864509E-3</v>
      </c>
      <c r="D128">
        <f>+[2]blank!T127</f>
        <v>4.3787417616159424E-2</v>
      </c>
      <c r="F128">
        <f t="shared" si="13"/>
        <v>0</v>
      </c>
      <c r="G128">
        <f t="shared" si="14"/>
        <v>0</v>
      </c>
      <c r="I128" t="s">
        <v>182</v>
      </c>
      <c r="J128">
        <f>F128/Metadata!O$6</f>
        <v>0</v>
      </c>
      <c r="K128">
        <f>G128/Metadata!P$6</f>
        <v>0</v>
      </c>
      <c r="L128">
        <f t="shared" si="15"/>
        <v>0</v>
      </c>
      <c r="M128">
        <f t="shared" si="11"/>
        <v>0</v>
      </c>
      <c r="N128" s="4" t="e">
        <f t="shared" si="12"/>
        <v>#DIV/0!</v>
      </c>
    </row>
    <row r="129" spans="1:14" x14ac:dyDescent="0.2">
      <c r="A129" s="7" t="s">
        <v>183</v>
      </c>
      <c r="B129">
        <f>[1]Summary!L129</f>
        <v>0.33242010613894563</v>
      </c>
      <c r="C129">
        <f>[1]Summary!M129</f>
        <v>0.4195525676894849</v>
      </c>
      <c r="D129">
        <f>+[2]blank!T128</f>
        <v>6.5028311901501296E-2</v>
      </c>
      <c r="F129">
        <f t="shared" si="13"/>
        <v>0.33242010613894563</v>
      </c>
      <c r="G129">
        <f t="shared" si="14"/>
        <v>0.4195525676894849</v>
      </c>
      <c r="I129" s="5" t="s">
        <v>184</v>
      </c>
      <c r="J129">
        <f>F129/Metadata!O$6</f>
        <v>9.0086749631022672E-2</v>
      </c>
      <c r="K129">
        <f>G129/Metadata!P$6</f>
        <v>0.11494590895583996</v>
      </c>
      <c r="L129">
        <f t="shared" si="15"/>
        <v>0.10251632929343132</v>
      </c>
      <c r="M129">
        <f t="shared" si="11"/>
        <v>1.7578080133175057E-2</v>
      </c>
      <c r="N129" s="4">
        <f t="shared" si="12"/>
        <v>0.17146614841096697</v>
      </c>
    </row>
    <row r="130" spans="1:14" x14ac:dyDescent="0.2">
      <c r="A130">
        <v>158</v>
      </c>
      <c r="B130">
        <f>[1]Summary!L130</f>
        <v>0.80060346026949425</v>
      </c>
      <c r="C130">
        <f>[1]Summary!M130</f>
        <v>0.94137763161550925</v>
      </c>
      <c r="D130">
        <f>+[2]blank!T129</f>
        <v>4.3060857030463508E-2</v>
      </c>
      <c r="F130">
        <f t="shared" si="13"/>
        <v>0.80060346026949425</v>
      </c>
      <c r="G130">
        <f t="shared" si="14"/>
        <v>0.94137763161550925</v>
      </c>
      <c r="I130" t="s">
        <v>185</v>
      </c>
      <c r="J130">
        <f>F130/Metadata!O$6</f>
        <v>0.21696570738979881</v>
      </c>
      <c r="K130">
        <f>G130/Metadata!P$6</f>
        <v>0.25791167989424879</v>
      </c>
      <c r="L130">
        <f t="shared" si="15"/>
        <v>0.2374386936420238</v>
      </c>
      <c r="M130">
        <f t="shared" si="11"/>
        <v>2.8953174820174503E-2</v>
      </c>
      <c r="N130" s="4">
        <f t="shared" si="12"/>
        <v>0.12193958101802047</v>
      </c>
    </row>
    <row r="131" spans="1:14" x14ac:dyDescent="0.2">
      <c r="A131">
        <v>159</v>
      </c>
      <c r="B131">
        <f>[1]Summary!L131</f>
        <v>3.8093172743928531E-2</v>
      </c>
      <c r="C131">
        <f>[1]Summary!M131</f>
        <v>3.4896951654268507E-3</v>
      </c>
      <c r="D131">
        <f>+[2]blank!T130</f>
        <v>3.1550148931148006E-2</v>
      </c>
      <c r="F131">
        <f t="shared" ref="F131:F162" si="16">IF(B131&gt;D131,B131,0)</f>
        <v>3.8093172743928531E-2</v>
      </c>
      <c r="G131">
        <f t="shared" ref="G131:G162" si="17">IF(C131&gt;D131,C131,0)</f>
        <v>0</v>
      </c>
      <c r="I131" s="5" t="s">
        <v>186</v>
      </c>
      <c r="J131">
        <f>F131/Metadata!O$6</f>
        <v>1.0323353047120447E-2</v>
      </c>
      <c r="K131">
        <f>G131/Metadata!P$6</f>
        <v>0</v>
      </c>
      <c r="L131">
        <f t="shared" ref="L131:L162" si="18">AVERAGE(J131:K131)</f>
        <v>5.1616765235602234E-3</v>
      </c>
      <c r="M131">
        <f t="shared" si="11"/>
        <v>7.2997129442016768E-3</v>
      </c>
      <c r="N131" s="4">
        <f t="shared" si="12"/>
        <v>1.4142135623730951</v>
      </c>
    </row>
    <row r="132" spans="1:14" x14ac:dyDescent="0.2">
      <c r="A132">
        <v>160</v>
      </c>
      <c r="B132">
        <f>[1]Summary!L132</f>
        <v>0.10043596288354692</v>
      </c>
      <c r="C132">
        <f>[1]Summary!M132</f>
        <v>3.3165980095513654E-3</v>
      </c>
      <c r="D132">
        <f>+[2]blank!T131</f>
        <v>3.9932610104910636E-2</v>
      </c>
      <c r="F132">
        <f t="shared" si="16"/>
        <v>0.10043596288354692</v>
      </c>
      <c r="G132">
        <f t="shared" si="17"/>
        <v>0</v>
      </c>
      <c r="I132" s="5" t="s">
        <v>187</v>
      </c>
      <c r="J132">
        <f>F132/Metadata!O$6</f>
        <v>2.7218418125583829E-2</v>
      </c>
      <c r="K132">
        <f>G132/Metadata!P$6</f>
        <v>0</v>
      </c>
      <c r="L132">
        <f t="shared" si="18"/>
        <v>1.3609209062791915E-2</v>
      </c>
      <c r="M132">
        <f t="shared" ref="M132:M175" si="19">STDEV(J132:K132)</f>
        <v>1.9246328029771165E-2</v>
      </c>
      <c r="N132" s="4">
        <f t="shared" ref="N132:N174" si="20">M132/L132</f>
        <v>1.4142135623730951</v>
      </c>
    </row>
    <row r="133" spans="1:14" x14ac:dyDescent="0.2">
      <c r="A133">
        <v>161</v>
      </c>
      <c r="B133">
        <f>[1]Summary!L133</f>
        <v>4.504175949321889E-2</v>
      </c>
      <c r="C133">
        <f>[1]Summary!M133</f>
        <v>2.9921355748701501E-3</v>
      </c>
      <c r="D133">
        <f>+[2]blank!T132</f>
        <v>3.1394719091835707E-2</v>
      </c>
      <c r="F133">
        <f t="shared" si="16"/>
        <v>4.504175949321889E-2</v>
      </c>
      <c r="G133">
        <f t="shared" si="17"/>
        <v>0</v>
      </c>
      <c r="I133" t="s">
        <v>188</v>
      </c>
      <c r="J133">
        <f>F133/Metadata!O$6</f>
        <v>1.220643888703386E-2</v>
      </c>
      <c r="K133">
        <f>G133/Metadata!P$6</f>
        <v>0</v>
      </c>
      <c r="L133">
        <f t="shared" si="18"/>
        <v>6.1032194435169298E-3</v>
      </c>
      <c r="M133">
        <f t="shared" si="19"/>
        <v>8.6312557111608169E-3</v>
      </c>
      <c r="N133" s="4">
        <f t="shared" si="20"/>
        <v>1.4142135623730951</v>
      </c>
    </row>
    <row r="134" spans="1:14" x14ac:dyDescent="0.2">
      <c r="A134">
        <v>162</v>
      </c>
      <c r="B134">
        <f>[1]Summary!L134</f>
        <v>2.9048674689852044E-2</v>
      </c>
      <c r="C134">
        <f>[1]Summary!M134</f>
        <v>3.5481780531006397E-3</v>
      </c>
      <c r="D134">
        <f>+[2]blank!T133</f>
        <v>3.6452093883288572E-2</v>
      </c>
      <c r="F134">
        <f t="shared" si="16"/>
        <v>0</v>
      </c>
      <c r="G134">
        <f t="shared" si="17"/>
        <v>0</v>
      </c>
      <c r="I134" s="5" t="s">
        <v>189</v>
      </c>
      <c r="J134">
        <f>F134/Metadata!O$6</f>
        <v>0</v>
      </c>
      <c r="K134">
        <f>G134/Metadata!P$6</f>
        <v>0</v>
      </c>
      <c r="L134">
        <f t="shared" si="18"/>
        <v>0</v>
      </c>
      <c r="M134">
        <f t="shared" si="19"/>
        <v>0</v>
      </c>
      <c r="N134" s="4" t="e">
        <f t="shared" si="20"/>
        <v>#DIV/0!</v>
      </c>
    </row>
    <row r="135" spans="1:14" x14ac:dyDescent="0.2">
      <c r="A135">
        <v>164</v>
      </c>
      <c r="B135">
        <f>[1]Summary!L135</f>
        <v>0.45451695404317033</v>
      </c>
      <c r="C135">
        <f>[1]Summary!M135</f>
        <v>0.46537330255401183</v>
      </c>
      <c r="D135">
        <f>+[2]blank!T134</f>
        <v>2.9317386886002449E-2</v>
      </c>
      <c r="F135">
        <f t="shared" si="16"/>
        <v>0.45451695404317033</v>
      </c>
      <c r="G135">
        <f t="shared" si="17"/>
        <v>0.46537330255401183</v>
      </c>
      <c r="I135" t="s">
        <v>190</v>
      </c>
      <c r="J135">
        <f>F135/Metadata!O$6</f>
        <v>0.12317532629878727</v>
      </c>
      <c r="K135">
        <f>G135/Metadata!P$6</f>
        <v>0.12749953494610128</v>
      </c>
      <c r="L135">
        <f t="shared" si="18"/>
        <v>0.12533743062244429</v>
      </c>
      <c r="M135">
        <f t="shared" si="19"/>
        <v>3.0576772577812403E-3</v>
      </c>
      <c r="N135" s="4">
        <f t="shared" si="20"/>
        <v>2.4395563580618822E-2</v>
      </c>
    </row>
    <row r="136" spans="1:14" x14ac:dyDescent="0.2">
      <c r="A136">
        <v>165</v>
      </c>
      <c r="B136">
        <f>[1]Summary!L136</f>
        <v>2.9696752115651273E-2</v>
      </c>
      <c r="C136">
        <f>[1]Summary!M136</f>
        <v>2.9591442295915892E-3</v>
      </c>
      <c r="D136">
        <f>+[2]blank!T135</f>
        <v>2.9095410476050101E-2</v>
      </c>
      <c r="F136">
        <f t="shared" si="16"/>
        <v>2.9696752115651273E-2</v>
      </c>
      <c r="G136">
        <f t="shared" si="17"/>
        <v>0</v>
      </c>
      <c r="I136" t="s">
        <v>191</v>
      </c>
      <c r="J136">
        <f>F136/Metadata!O$6</f>
        <v>8.0479003023330928E-3</v>
      </c>
      <c r="K136">
        <f>G136/Metadata!P$6</f>
        <v>0</v>
      </c>
      <c r="L136">
        <f t="shared" si="18"/>
        <v>4.0239501511665464E-3</v>
      </c>
      <c r="M136">
        <f t="shared" si="19"/>
        <v>5.6907248780929953E-3</v>
      </c>
      <c r="N136" s="4">
        <f t="shared" si="20"/>
        <v>1.4142135623730949</v>
      </c>
    </row>
    <row r="137" spans="1:14" x14ac:dyDescent="0.2">
      <c r="A137">
        <v>167</v>
      </c>
      <c r="B137">
        <f>[1]Summary!L137</f>
        <v>0.17359096682353847</v>
      </c>
      <c r="C137">
        <f>[1]Summary!M137</f>
        <v>0.21991869551930884</v>
      </c>
      <c r="D137">
        <f>+[2]blank!T136</f>
        <v>4.2189442515424669E-2</v>
      </c>
      <c r="F137">
        <f t="shared" si="16"/>
        <v>0.17359096682353847</v>
      </c>
      <c r="G137">
        <f t="shared" si="17"/>
        <v>0.21991869551930884</v>
      </c>
      <c r="I137" t="s">
        <v>192</v>
      </c>
      <c r="J137">
        <f>F137/Metadata!O$6</f>
        <v>4.7043622445336587E-2</v>
      </c>
      <c r="K137">
        <f>G137/Metadata!P$6</f>
        <v>6.0251697402454285E-2</v>
      </c>
      <c r="L137">
        <f t="shared" si="18"/>
        <v>5.3647659923895433E-2</v>
      </c>
      <c r="M137">
        <f t="shared" si="19"/>
        <v>9.3395193685981929E-3</v>
      </c>
      <c r="N137" s="4">
        <f t="shared" si="20"/>
        <v>0.17408996742536831</v>
      </c>
    </row>
    <row r="138" spans="1:14" x14ac:dyDescent="0.2">
      <c r="A138">
        <v>169</v>
      </c>
      <c r="B138">
        <f>[1]Summary!L138</f>
        <v>3.320898232909681E-2</v>
      </c>
      <c r="C138">
        <f>[1]Summary!M138</f>
        <v>3.1969481345927508E-3</v>
      </c>
      <c r="D138">
        <f>+[2]blank!T137</f>
        <v>5.9928928730451546E-2</v>
      </c>
      <c r="F138">
        <f t="shared" si="16"/>
        <v>0</v>
      </c>
      <c r="G138">
        <f t="shared" si="17"/>
        <v>0</v>
      </c>
      <c r="I138" s="5" t="s">
        <v>193</v>
      </c>
      <c r="J138">
        <f>F138/Metadata!O$6</f>
        <v>0</v>
      </c>
      <c r="K138">
        <f>G138/Metadata!P$6</f>
        <v>0</v>
      </c>
      <c r="L138">
        <f t="shared" si="18"/>
        <v>0</v>
      </c>
      <c r="M138">
        <f t="shared" si="19"/>
        <v>0</v>
      </c>
      <c r="N138" s="4" t="e">
        <f t="shared" si="20"/>
        <v>#DIV/0!</v>
      </c>
    </row>
    <row r="139" spans="1:14" x14ac:dyDescent="0.2">
      <c r="A139">
        <v>170</v>
      </c>
      <c r="B139">
        <f>[1]Summary!L139</f>
        <v>0.1833397289341189</v>
      </c>
      <c r="C139">
        <f>[1]Summary!M139</f>
        <v>0.2117547163345356</v>
      </c>
      <c r="D139">
        <f>+[2]blank!T138</f>
        <v>8.7289347735546446E-2</v>
      </c>
      <c r="F139">
        <f t="shared" si="16"/>
        <v>0.1833397289341189</v>
      </c>
      <c r="G139">
        <f t="shared" si="17"/>
        <v>0.2117547163345356</v>
      </c>
      <c r="I139" s="6" t="s">
        <v>194</v>
      </c>
      <c r="J139">
        <f>F139/Metadata!O$6</f>
        <v>4.9685563396709646E-2</v>
      </c>
      <c r="K139">
        <f>G139/Metadata!P$6</f>
        <v>5.8014990776492581E-2</v>
      </c>
      <c r="L139">
        <f t="shared" si="18"/>
        <v>5.3850277086601117E-2</v>
      </c>
      <c r="M139">
        <f t="shared" si="19"/>
        <v>5.8897945836454092E-3</v>
      </c>
      <c r="N139" s="4">
        <f t="shared" si="20"/>
        <v>0.10937352419140833</v>
      </c>
    </row>
    <row r="140" spans="1:14" x14ac:dyDescent="0.2">
      <c r="A140" s="7" t="s">
        <v>195</v>
      </c>
      <c r="B140">
        <f>[1]Summary!L140</f>
        <v>0.17947981325640097</v>
      </c>
      <c r="C140">
        <f>[1]Summary!M140</f>
        <v>0.2046529541584225</v>
      </c>
      <c r="D140">
        <f>+[2]blank!T139</f>
        <v>9.618327857063301E-2</v>
      </c>
      <c r="F140">
        <f t="shared" si="16"/>
        <v>0.17947981325640097</v>
      </c>
      <c r="G140">
        <f t="shared" si="17"/>
        <v>0.2046529541584225</v>
      </c>
      <c r="I140" t="s">
        <v>196</v>
      </c>
      <c r="J140">
        <f>F140/Metadata!O$6</f>
        <v>4.8639515787573487E-2</v>
      </c>
      <c r="K140">
        <f>G140/Metadata!P$6</f>
        <v>5.6069302509067435E-2</v>
      </c>
      <c r="L140">
        <f t="shared" si="18"/>
        <v>5.2354409148320458E-2</v>
      </c>
      <c r="M140">
        <f t="shared" si="19"/>
        <v>5.2536525735381381E-3</v>
      </c>
      <c r="N140" s="4">
        <f t="shared" si="20"/>
        <v>0.10034785339004589</v>
      </c>
    </row>
    <row r="141" spans="1:14" x14ac:dyDescent="0.2">
      <c r="A141">
        <v>172</v>
      </c>
      <c r="B141">
        <f>[1]Summary!L141</f>
        <v>8.0882917917306715E-2</v>
      </c>
      <c r="C141">
        <f>[1]Summary!M141</f>
        <v>8.3749647379861111E-2</v>
      </c>
      <c r="D141">
        <f>+[2]blank!T140</f>
        <v>8.8214110085214612E-2</v>
      </c>
      <c r="F141">
        <f t="shared" si="16"/>
        <v>0</v>
      </c>
      <c r="G141">
        <f t="shared" si="17"/>
        <v>0</v>
      </c>
      <c r="I141" s="6" t="s">
        <v>197</v>
      </c>
      <c r="J141">
        <f>F141/Metadata!O$6</f>
        <v>0</v>
      </c>
      <c r="K141">
        <f>G141/Metadata!P$6</f>
        <v>0</v>
      </c>
      <c r="L141">
        <f t="shared" si="18"/>
        <v>0</v>
      </c>
      <c r="M141">
        <f t="shared" si="19"/>
        <v>0</v>
      </c>
      <c r="N141" s="4" t="e">
        <f t="shared" si="20"/>
        <v>#DIV/0!</v>
      </c>
    </row>
    <row r="142" spans="1:14" x14ac:dyDescent="0.2">
      <c r="A142">
        <v>174</v>
      </c>
      <c r="B142">
        <f>[1]Summary!L142</f>
        <v>0.30426626940848783</v>
      </c>
      <c r="C142">
        <f>[1]Summary!M142</f>
        <v>0.27422155258112074</v>
      </c>
      <c r="D142">
        <f>+[2]blank!T141</f>
        <v>3.810764078510144E-2</v>
      </c>
      <c r="F142">
        <f t="shared" si="16"/>
        <v>0.30426626940848783</v>
      </c>
      <c r="G142">
        <f t="shared" si="17"/>
        <v>0.27422155258112074</v>
      </c>
      <c r="I142" t="s">
        <v>198</v>
      </c>
      <c r="J142">
        <f>F142/Metadata!O$6</f>
        <v>8.2456983579418927E-2</v>
      </c>
      <c r="K142">
        <f>G142/Metadata!P$6</f>
        <v>7.5129192487858473E-2</v>
      </c>
      <c r="L142">
        <f t="shared" si="18"/>
        <v>7.87930880336387E-2</v>
      </c>
      <c r="M142">
        <f t="shared" si="19"/>
        <v>5.1815307719607698E-3</v>
      </c>
      <c r="N142" s="4">
        <f t="shared" si="20"/>
        <v>6.5761234916299344E-2</v>
      </c>
    </row>
    <row r="143" spans="1:14" x14ac:dyDescent="0.2">
      <c r="A143">
        <v>175</v>
      </c>
      <c r="B143">
        <f>[1]Summary!L143</f>
        <v>4.8050885046737053E-2</v>
      </c>
      <c r="C143">
        <f>[1]Summary!M143</f>
        <v>7.1747142233437589E-2</v>
      </c>
      <c r="D143">
        <f>+[2]blank!T142</f>
        <v>3.9879070475346542E-2</v>
      </c>
      <c r="F143">
        <f t="shared" si="16"/>
        <v>4.8050885046737053E-2</v>
      </c>
      <c r="G143">
        <f t="shared" si="17"/>
        <v>7.1747142233437589E-2</v>
      </c>
      <c r="I143" s="6" t="s">
        <v>199</v>
      </c>
      <c r="J143">
        <f>F143/Metadata!O$6</f>
        <v>1.3021920066847922E-2</v>
      </c>
      <c r="K143">
        <f>G143/Metadata!P$6</f>
        <v>1.9656751296800869E-2</v>
      </c>
      <c r="L143">
        <f t="shared" si="18"/>
        <v>1.6339335681824396E-2</v>
      </c>
      <c r="M143">
        <f t="shared" si="19"/>
        <v>4.6915341547280097E-3</v>
      </c>
      <c r="N143" s="4">
        <f t="shared" si="20"/>
        <v>0.28713126690620561</v>
      </c>
    </row>
    <row r="144" spans="1:14" x14ac:dyDescent="0.2">
      <c r="A144">
        <v>176</v>
      </c>
      <c r="B144">
        <f>[1]Summary!L144</f>
        <v>0.166402951601404</v>
      </c>
      <c r="C144">
        <f>[1]Summary!M144</f>
        <v>0.19386239336429253</v>
      </c>
      <c r="D144">
        <f>+[2]blank!T143</f>
        <v>3.9323480596545488E-2</v>
      </c>
      <c r="F144">
        <f t="shared" si="16"/>
        <v>0.166402951601404</v>
      </c>
      <c r="G144">
        <f t="shared" si="17"/>
        <v>0.19386239336429253</v>
      </c>
      <c r="I144" t="s">
        <v>200</v>
      </c>
      <c r="J144">
        <f>F144/Metadata!O$6</f>
        <v>4.5095650840424863E-2</v>
      </c>
      <c r="K144">
        <f>G144/Metadata!P$6</f>
        <v>5.3112984483283117E-2</v>
      </c>
      <c r="L144">
        <f t="shared" si="18"/>
        <v>4.910431766185399E-2</v>
      </c>
      <c r="M144">
        <f t="shared" si="19"/>
        <v>5.6691109859001174E-3</v>
      </c>
      <c r="N144" s="4">
        <f t="shared" si="20"/>
        <v>0.11545035662524006</v>
      </c>
    </row>
    <row r="145" spans="1:14" x14ac:dyDescent="0.2">
      <c r="A145">
        <v>177</v>
      </c>
      <c r="B145">
        <f>[1]Summary!L145</f>
        <v>0.23354458482699028</v>
      </c>
      <c r="C145">
        <f>[1]Summary!M145</f>
        <v>0.30406780377163922</v>
      </c>
      <c r="D145">
        <f>+[2]blank!T144</f>
        <v>6.7524976323692726E-2</v>
      </c>
      <c r="F145">
        <f t="shared" si="16"/>
        <v>0.23354458482699028</v>
      </c>
      <c r="G145">
        <f t="shared" si="17"/>
        <v>0.30406780377163922</v>
      </c>
      <c r="I145" t="s">
        <v>201</v>
      </c>
      <c r="J145">
        <f>F145/Metadata!O$6</f>
        <v>6.3291215400178513E-2</v>
      </c>
      <c r="K145">
        <f>G145/Metadata!P$6</f>
        <v>8.330624760853543E-2</v>
      </c>
      <c r="L145">
        <f t="shared" si="18"/>
        <v>7.3298731504356979E-2</v>
      </c>
      <c r="M145">
        <f t="shared" si="19"/>
        <v>1.4152765000196254E-2</v>
      </c>
      <c r="N145" s="4">
        <f t="shared" si="20"/>
        <v>0.19308335505581012</v>
      </c>
    </row>
    <row r="146" spans="1:14" x14ac:dyDescent="0.2">
      <c r="A146">
        <v>178</v>
      </c>
      <c r="B146">
        <f>[1]Summary!L146</f>
        <v>0.14523557330316297</v>
      </c>
      <c r="C146">
        <f>[1]Summary!M146</f>
        <v>0.1546175307209097</v>
      </c>
      <c r="D146">
        <f>+[2]blank!T145</f>
        <v>4.5284719214678373E-2</v>
      </c>
      <c r="F146">
        <f t="shared" si="16"/>
        <v>0.14523557330316297</v>
      </c>
      <c r="G146">
        <f t="shared" si="17"/>
        <v>0.1546175307209097</v>
      </c>
      <c r="I146" t="s">
        <v>202</v>
      </c>
      <c r="J146">
        <f>F146/Metadata!O$6</f>
        <v>3.9359233957440863E-2</v>
      </c>
      <c r="K146">
        <f>G146/Metadata!P$6</f>
        <v>4.2360967320729623E-2</v>
      </c>
      <c r="L146">
        <f t="shared" si="18"/>
        <v>4.0860100639085239E-2</v>
      </c>
      <c r="M146">
        <f t="shared" si="19"/>
        <v>2.1225460164953844E-3</v>
      </c>
      <c r="N146" s="4">
        <f t="shared" si="20"/>
        <v>5.1946666388409148E-2</v>
      </c>
    </row>
    <row r="147" spans="1:14" x14ac:dyDescent="0.2">
      <c r="A147">
        <v>179</v>
      </c>
      <c r="B147">
        <f>[1]Summary!L147</f>
        <v>0.41407714726978501</v>
      </c>
      <c r="C147">
        <f>[1]Summary!M147</f>
        <v>0.56473428738935472</v>
      </c>
      <c r="D147">
        <f>+[2]blank!T146</f>
        <v>3.641920284510413E-2</v>
      </c>
      <c r="F147">
        <f t="shared" si="16"/>
        <v>0.41407714726978501</v>
      </c>
      <c r="G147">
        <f t="shared" si="17"/>
        <v>0.56473428738935472</v>
      </c>
      <c r="I147" t="s">
        <v>203</v>
      </c>
      <c r="J147">
        <f>F147/Metadata!O$6</f>
        <v>0.11221602907024313</v>
      </c>
      <c r="K147">
        <f>G147/Metadata!P$6</f>
        <v>0.15472172257217923</v>
      </c>
      <c r="L147">
        <f t="shared" si="18"/>
        <v>0.13346887582121117</v>
      </c>
      <c r="M147">
        <f t="shared" si="19"/>
        <v>3.0056064114256122E-2</v>
      </c>
      <c r="N147" s="4">
        <f t="shared" si="20"/>
        <v>0.22519155817658837</v>
      </c>
    </row>
    <row r="148" spans="1:14" x14ac:dyDescent="0.2">
      <c r="A148" s="7" t="s">
        <v>204</v>
      </c>
      <c r="B148">
        <f>[1]Summary!L148</f>
        <v>0.3404110967321694</v>
      </c>
      <c r="C148">
        <f>[1]Summary!M148</f>
        <v>0.43368251074691583</v>
      </c>
      <c r="D148">
        <f>+[2]blank!T147</f>
        <v>7.9984489179498922E-2</v>
      </c>
      <c r="F148">
        <f t="shared" si="16"/>
        <v>0.3404110967321694</v>
      </c>
      <c r="G148">
        <f t="shared" si="17"/>
        <v>0.43368251074691583</v>
      </c>
      <c r="I148" t="s">
        <v>205</v>
      </c>
      <c r="J148">
        <f>F148/Metadata!O$6</f>
        <v>9.2252329737584307E-2</v>
      </c>
      <c r="K148">
        <f>G148/Metadata!P$6</f>
        <v>0.11881712623184226</v>
      </c>
      <c r="L148">
        <f t="shared" si="18"/>
        <v>0.10553472798471328</v>
      </c>
      <c r="M148">
        <f t="shared" si="19"/>
        <v>1.8784147741930518E-2</v>
      </c>
      <c r="N148" s="4">
        <f t="shared" si="20"/>
        <v>0.1779902037995626</v>
      </c>
    </row>
    <row r="149" spans="1:14" x14ac:dyDescent="0.2">
      <c r="A149">
        <v>181</v>
      </c>
      <c r="B149">
        <f>[1]Summary!L149</f>
        <v>6.9270890549561551E-2</v>
      </c>
      <c r="C149">
        <f>[1]Summary!M149</f>
        <v>9.7272721140820223E-2</v>
      </c>
      <c r="D149">
        <f>+[2]blank!T148</f>
        <v>0.10625987980794779</v>
      </c>
      <c r="F149">
        <f t="shared" si="16"/>
        <v>0</v>
      </c>
      <c r="G149">
        <f t="shared" si="17"/>
        <v>0</v>
      </c>
      <c r="I149" t="s">
        <v>206</v>
      </c>
      <c r="J149">
        <f>F149/Metadata!O$6</f>
        <v>0</v>
      </c>
      <c r="K149">
        <f>G149/Metadata!P$6</f>
        <v>0</v>
      </c>
      <c r="L149">
        <f t="shared" si="18"/>
        <v>0</v>
      </c>
      <c r="M149">
        <f t="shared" si="19"/>
        <v>0</v>
      </c>
      <c r="N149" s="4" t="e">
        <f t="shared" si="20"/>
        <v>#DIV/0!</v>
      </c>
    </row>
    <row r="150" spans="1:14" x14ac:dyDescent="0.2">
      <c r="A150">
        <v>182</v>
      </c>
      <c r="B150">
        <f>[1]Summary!L150</f>
        <v>8.7987366380928536E-2</v>
      </c>
      <c r="C150">
        <f>[1]Summary!M150</f>
        <v>0.12603207580044556</v>
      </c>
      <c r="D150">
        <f>+[2]blank!T149</f>
        <v>0.16129952739208622</v>
      </c>
      <c r="F150">
        <f t="shared" si="16"/>
        <v>0</v>
      </c>
      <c r="G150">
        <f t="shared" si="17"/>
        <v>0</v>
      </c>
      <c r="I150" t="s">
        <v>207</v>
      </c>
      <c r="J150">
        <f>F150/Metadata!O$6</f>
        <v>0</v>
      </c>
      <c r="K150">
        <f>G150/Metadata!P$6</f>
        <v>0</v>
      </c>
      <c r="L150">
        <f t="shared" si="18"/>
        <v>0</v>
      </c>
      <c r="M150">
        <f t="shared" si="19"/>
        <v>0</v>
      </c>
      <c r="N150" s="4" t="e">
        <f t="shared" si="20"/>
        <v>#DIV/0!</v>
      </c>
    </row>
    <row r="151" spans="1:14" x14ac:dyDescent="0.2">
      <c r="A151">
        <v>183</v>
      </c>
      <c r="B151">
        <f>[1]Summary!L151</f>
        <v>0.2926071411402682</v>
      </c>
      <c r="C151">
        <f>[1]Summary!M151</f>
        <v>0.37358706737263891</v>
      </c>
      <c r="D151">
        <f>+[2]blank!T150</f>
        <v>2.9573633555046278E-2</v>
      </c>
      <c r="F151">
        <f t="shared" si="16"/>
        <v>0.2926071411402682</v>
      </c>
      <c r="G151">
        <f t="shared" si="17"/>
        <v>0.37358706737263891</v>
      </c>
      <c r="I151" t="s">
        <v>208</v>
      </c>
      <c r="J151">
        <f>F151/Metadata!O$6</f>
        <v>7.9297328222182328E-2</v>
      </c>
      <c r="K151">
        <f>G151/Metadata!P$6</f>
        <v>0.10235262119782004</v>
      </c>
      <c r="L151">
        <f t="shared" si="18"/>
        <v>9.0824974710001186E-2</v>
      </c>
      <c r="M151">
        <f t="shared" si="19"/>
        <v>1.6302554005316001E-2</v>
      </c>
      <c r="N151" s="4">
        <f t="shared" si="20"/>
        <v>0.17949417610485552</v>
      </c>
    </row>
    <row r="152" spans="1:14" x14ac:dyDescent="0.2">
      <c r="A152">
        <v>184</v>
      </c>
      <c r="B152">
        <f>[1]Summary!L152</f>
        <v>8.2800382091887864E-2</v>
      </c>
      <c r="C152">
        <f>[1]Summary!M152</f>
        <v>0.14695966925766971</v>
      </c>
      <c r="D152">
        <f>+[2]blank!T151</f>
        <v>0.17311493465474304</v>
      </c>
      <c r="F152">
        <f t="shared" si="16"/>
        <v>0</v>
      </c>
      <c r="G152">
        <f t="shared" si="17"/>
        <v>0</v>
      </c>
      <c r="I152" t="s">
        <v>209</v>
      </c>
      <c r="J152">
        <f>F152/Metadata!O$6</f>
        <v>0</v>
      </c>
      <c r="K152">
        <f>G152/Metadata!P$6</f>
        <v>0</v>
      </c>
      <c r="L152">
        <f t="shared" si="18"/>
        <v>0</v>
      </c>
      <c r="M152">
        <f t="shared" si="19"/>
        <v>0</v>
      </c>
      <c r="N152" s="4" t="e">
        <f t="shared" si="20"/>
        <v>#DIV/0!</v>
      </c>
    </row>
    <row r="153" spans="1:14" x14ac:dyDescent="0.2">
      <c r="A153">
        <v>185</v>
      </c>
      <c r="B153">
        <f>[1]Summary!L153</f>
        <v>0.10108511557600897</v>
      </c>
      <c r="C153">
        <f>[1]Summary!M153</f>
        <v>0.1798022645559906</v>
      </c>
      <c r="D153">
        <f>+[2]blank!T152</f>
        <v>3.4640268436521959E-2</v>
      </c>
      <c r="F153">
        <f t="shared" si="16"/>
        <v>0.10108511557600897</v>
      </c>
      <c r="G153">
        <f t="shared" si="17"/>
        <v>0.1798022645559906</v>
      </c>
      <c r="I153" t="s">
        <v>210</v>
      </c>
      <c r="J153">
        <f>F153/Metadata!O$6</f>
        <v>2.7394340264462181E-2</v>
      </c>
      <c r="K153">
        <f>G153/Metadata!P$6</f>
        <v>4.9260894398822981E-2</v>
      </c>
      <c r="L153">
        <f t="shared" si="18"/>
        <v>3.8327617331642583E-2</v>
      </c>
      <c r="M153">
        <f t="shared" si="19"/>
        <v>1.546198870958926E-2</v>
      </c>
      <c r="N153" s="4">
        <f t="shared" si="20"/>
        <v>0.40341638186895912</v>
      </c>
    </row>
    <row r="154" spans="1:14" x14ac:dyDescent="0.2">
      <c r="A154">
        <v>186</v>
      </c>
      <c r="B154">
        <f>[1]Summary!L154</f>
        <v>3.906288515216759E-2</v>
      </c>
      <c r="C154">
        <f>[1]Summary!M154</f>
        <v>2.8076788681573765E-2</v>
      </c>
      <c r="D154">
        <f>+[2]blank!T153</f>
        <v>5.0304346691005135E-2</v>
      </c>
      <c r="F154">
        <f t="shared" si="16"/>
        <v>0</v>
      </c>
      <c r="G154">
        <f t="shared" si="17"/>
        <v>0</v>
      </c>
      <c r="I154" t="s">
        <v>211</v>
      </c>
      <c r="J154">
        <f>F154/Metadata!O$6</f>
        <v>0</v>
      </c>
      <c r="K154">
        <f>G154/Metadata!P$6</f>
        <v>0</v>
      </c>
      <c r="L154">
        <f t="shared" si="18"/>
        <v>0</v>
      </c>
      <c r="M154">
        <f t="shared" si="19"/>
        <v>0</v>
      </c>
      <c r="N154" s="4" t="e">
        <f t="shared" si="20"/>
        <v>#DIV/0!</v>
      </c>
    </row>
    <row r="155" spans="1:14" x14ac:dyDescent="0.2">
      <c r="A155">
        <v>187</v>
      </c>
      <c r="B155">
        <f>[1]Summary!L155</f>
        <v>0.46798810513599703</v>
      </c>
      <c r="C155">
        <f>[1]Summary!M155</f>
        <v>0.58616387573898088</v>
      </c>
      <c r="D155">
        <f>+[2]blank!T154</f>
        <v>3.6220556912653232E-2</v>
      </c>
      <c r="F155">
        <f t="shared" si="16"/>
        <v>0.46798810513599703</v>
      </c>
      <c r="G155">
        <f t="shared" si="17"/>
        <v>0.58616387573898088</v>
      </c>
      <c r="I155" t="s">
        <v>212</v>
      </c>
      <c r="J155">
        <f>F155/Metadata!O$6</f>
        <v>0.12682604475212267</v>
      </c>
      <c r="K155">
        <f>G155/Metadata!P$6</f>
        <v>0.16059284266795784</v>
      </c>
      <c r="L155">
        <f t="shared" si="18"/>
        <v>0.14370944371004024</v>
      </c>
      <c r="M155">
        <f t="shared" si="19"/>
        <v>2.3876731785243056E-2</v>
      </c>
      <c r="N155" s="4">
        <f t="shared" si="20"/>
        <v>0.16614587857857605</v>
      </c>
    </row>
    <row r="156" spans="1:14" x14ac:dyDescent="0.2">
      <c r="A156">
        <v>188</v>
      </c>
      <c r="B156">
        <f>[1]Summary!L156</f>
        <v>6.6407365291490494E-2</v>
      </c>
      <c r="C156">
        <f>[1]Summary!M156</f>
        <v>9.392472048901794E-2</v>
      </c>
      <c r="D156">
        <f>+[2]blank!T155</f>
        <v>0.10992690776200456</v>
      </c>
      <c r="F156">
        <f t="shared" si="16"/>
        <v>0</v>
      </c>
      <c r="G156">
        <f t="shared" si="17"/>
        <v>0</v>
      </c>
      <c r="I156" t="s">
        <v>213</v>
      </c>
      <c r="J156">
        <f>F156/Metadata!O$6</f>
        <v>0</v>
      </c>
      <c r="K156">
        <f>G156/Metadata!P$6</f>
        <v>0</v>
      </c>
      <c r="L156">
        <f t="shared" si="18"/>
        <v>0</v>
      </c>
      <c r="M156">
        <f t="shared" si="19"/>
        <v>0</v>
      </c>
      <c r="N156" s="4" t="e">
        <f t="shared" si="20"/>
        <v>#DIV/0!</v>
      </c>
    </row>
    <row r="157" spans="1:14" x14ac:dyDescent="0.2">
      <c r="A157">
        <v>189</v>
      </c>
      <c r="B157">
        <f>[1]Summary!L157</f>
        <v>9.4253732143719918E-2</v>
      </c>
      <c r="C157">
        <f>[1]Summary!M157</f>
        <v>7.747334701481004E-2</v>
      </c>
      <c r="D157">
        <f>+[2]blank!T156</f>
        <v>0.15930004064292719</v>
      </c>
      <c r="F157">
        <f t="shared" si="16"/>
        <v>0</v>
      </c>
      <c r="G157">
        <f t="shared" si="17"/>
        <v>0</v>
      </c>
      <c r="I157" t="s">
        <v>214</v>
      </c>
      <c r="J157">
        <f>F157/Metadata!O$6</f>
        <v>0</v>
      </c>
      <c r="K157">
        <f>G157/Metadata!P$6</f>
        <v>0</v>
      </c>
      <c r="L157">
        <f t="shared" si="18"/>
        <v>0</v>
      </c>
      <c r="M157">
        <f t="shared" si="19"/>
        <v>0</v>
      </c>
      <c r="N157" s="4" t="e">
        <f t="shared" si="20"/>
        <v>#DIV/0!</v>
      </c>
    </row>
    <row r="158" spans="1:14" x14ac:dyDescent="0.2">
      <c r="A158">
        <v>190</v>
      </c>
      <c r="B158">
        <f>[1]Summary!L158</f>
        <v>8.0365455068213354E-2</v>
      </c>
      <c r="C158">
        <f>[1]Summary!M158</f>
        <v>8.7512867166302841E-2</v>
      </c>
      <c r="D158">
        <f>+[2]blank!T157</f>
        <v>9.6808649317026124E-2</v>
      </c>
      <c r="F158">
        <f t="shared" si="16"/>
        <v>0</v>
      </c>
      <c r="G158">
        <f t="shared" si="17"/>
        <v>0</v>
      </c>
      <c r="I158" t="s">
        <v>215</v>
      </c>
      <c r="J158">
        <f>F158/Metadata!O$6</f>
        <v>0</v>
      </c>
      <c r="K158">
        <f>G158/Metadata!P$6</f>
        <v>0</v>
      </c>
      <c r="L158">
        <f t="shared" si="18"/>
        <v>0</v>
      </c>
      <c r="M158">
        <f t="shared" si="19"/>
        <v>0</v>
      </c>
      <c r="N158" s="4" t="e">
        <f t="shared" si="20"/>
        <v>#DIV/0!</v>
      </c>
    </row>
    <row r="159" spans="1:14" x14ac:dyDescent="0.2">
      <c r="A159">
        <v>191</v>
      </c>
      <c r="B159">
        <f>[1]Summary!L159</f>
        <v>4.864187751506021E-2</v>
      </c>
      <c r="C159">
        <f>[1]Summary!M159</f>
        <v>5.2157265058713667E-2</v>
      </c>
      <c r="D159">
        <f>+[2]blank!T158</f>
        <v>6.943769344220016E-2</v>
      </c>
      <c r="F159">
        <f t="shared" si="16"/>
        <v>0</v>
      </c>
      <c r="G159">
        <f t="shared" si="17"/>
        <v>0</v>
      </c>
      <c r="I159" s="6" t="s">
        <v>216</v>
      </c>
      <c r="J159">
        <f>F159/Metadata!O$6</f>
        <v>0</v>
      </c>
      <c r="K159">
        <f>G159/Metadata!P$6</f>
        <v>0</v>
      </c>
      <c r="L159">
        <f t="shared" si="18"/>
        <v>0</v>
      </c>
      <c r="M159">
        <f t="shared" si="19"/>
        <v>0</v>
      </c>
      <c r="N159" s="4" t="e">
        <f t="shared" si="20"/>
        <v>#DIV/0!</v>
      </c>
    </row>
    <row r="160" spans="1:14" x14ac:dyDescent="0.2">
      <c r="A160">
        <v>192</v>
      </c>
      <c r="B160">
        <f>[1]Summary!L160</f>
        <v>3.1058587346248778E-2</v>
      </c>
      <c r="C160">
        <f>[1]Summary!M160</f>
        <v>3.2793302639085906E-2</v>
      </c>
      <c r="D160">
        <f>+[2]blank!T159</f>
        <v>4.9052588616017939E-2</v>
      </c>
      <c r="F160">
        <f t="shared" si="16"/>
        <v>0</v>
      </c>
      <c r="G160">
        <f t="shared" si="17"/>
        <v>0</v>
      </c>
      <c r="I160" s="6" t="s">
        <v>217</v>
      </c>
      <c r="J160">
        <f>F160/Metadata!O$6</f>
        <v>0</v>
      </c>
      <c r="K160">
        <f>G160/Metadata!P$6</f>
        <v>0</v>
      </c>
      <c r="L160">
        <f t="shared" si="18"/>
        <v>0</v>
      </c>
      <c r="M160">
        <f t="shared" si="19"/>
        <v>0</v>
      </c>
      <c r="N160" s="4" t="e">
        <f t="shared" si="20"/>
        <v>#DIV/0!</v>
      </c>
    </row>
    <row r="161" spans="1:14" x14ac:dyDescent="0.2">
      <c r="A161">
        <v>194</v>
      </c>
      <c r="B161">
        <f>[1]Summary!L161</f>
        <v>4.3502668403693517E-2</v>
      </c>
      <c r="C161">
        <f>[1]Summary!M161</f>
        <v>6.6146253362949797E-2</v>
      </c>
      <c r="D161">
        <f>+[2]blank!T160</f>
        <v>8.023180094153548E-2</v>
      </c>
      <c r="F161">
        <f t="shared" si="16"/>
        <v>0</v>
      </c>
      <c r="G161">
        <f t="shared" si="17"/>
        <v>0</v>
      </c>
      <c r="I161" s="5" t="s">
        <v>218</v>
      </c>
      <c r="J161">
        <f>F161/Metadata!O$6</f>
        <v>0</v>
      </c>
      <c r="K161">
        <f>G161/Metadata!P$6</f>
        <v>0</v>
      </c>
      <c r="L161">
        <f t="shared" si="18"/>
        <v>0</v>
      </c>
      <c r="M161">
        <f t="shared" si="19"/>
        <v>0</v>
      </c>
      <c r="N161" s="4" t="e">
        <f t="shared" si="20"/>
        <v>#DIV/0!</v>
      </c>
    </row>
    <row r="162" spans="1:14" x14ac:dyDescent="0.2">
      <c r="A162">
        <v>195</v>
      </c>
      <c r="B162">
        <f>[1]Summary!L162</f>
        <v>5.6599696503871269E-2</v>
      </c>
      <c r="C162">
        <f>[1]Summary!M162</f>
        <v>3.5815666160651724E-2</v>
      </c>
      <c r="D162">
        <f>+[2]blank!T161</f>
        <v>6.9116771764950638E-2</v>
      </c>
      <c r="F162">
        <f t="shared" si="16"/>
        <v>0</v>
      </c>
      <c r="G162">
        <f t="shared" si="17"/>
        <v>0</v>
      </c>
      <c r="I162" t="s">
        <v>219</v>
      </c>
      <c r="J162">
        <f>F162/Metadata!O$6</f>
        <v>0</v>
      </c>
      <c r="K162">
        <f>G162/Metadata!P$6</f>
        <v>0</v>
      </c>
      <c r="L162">
        <f t="shared" si="18"/>
        <v>0</v>
      </c>
      <c r="M162">
        <f t="shared" si="19"/>
        <v>0</v>
      </c>
      <c r="N162" s="4" t="e">
        <f t="shared" si="20"/>
        <v>#DIV/0!</v>
      </c>
    </row>
    <row r="163" spans="1:14" x14ac:dyDescent="0.2">
      <c r="A163">
        <v>196</v>
      </c>
      <c r="B163">
        <f>[1]Summary!L163</f>
        <v>3.5549735952018713E-2</v>
      </c>
      <c r="C163">
        <f>[1]Summary!M163</f>
        <v>4.5044781687241409E-2</v>
      </c>
      <c r="D163">
        <f>+[2]blank!T162</f>
        <v>3.8082697187922371E-2</v>
      </c>
      <c r="F163">
        <f t="shared" ref="F163:F174" si="21">IF(B163&gt;D163,B163,0)</f>
        <v>0</v>
      </c>
      <c r="G163">
        <f t="shared" ref="G163:G174" si="22">IF(C163&gt;D163,C163,0)</f>
        <v>4.5044781687241409E-2</v>
      </c>
      <c r="I163" t="s">
        <v>220</v>
      </c>
      <c r="J163">
        <f>F163/Metadata!O$6</f>
        <v>0</v>
      </c>
      <c r="K163">
        <f>G163/Metadata!P$6</f>
        <v>1.2341036078676596E-2</v>
      </c>
      <c r="L163">
        <f t="shared" ref="L163:L175" si="23">AVERAGE(J163:K163)</f>
        <v>6.1705180393382981E-3</v>
      </c>
      <c r="M163">
        <f t="shared" si="19"/>
        <v>8.7264302981000606E-3</v>
      </c>
      <c r="N163" s="4">
        <f t="shared" si="20"/>
        <v>1.4142135623730951</v>
      </c>
    </row>
    <row r="164" spans="1:14" x14ac:dyDescent="0.2">
      <c r="A164">
        <v>197</v>
      </c>
      <c r="B164">
        <f>[1]Summary!L164</f>
        <v>3.1333139380212455E-2</v>
      </c>
      <c r="C164">
        <f>[1]Summary!M164</f>
        <v>3.7369539272691148E-2</v>
      </c>
      <c r="D164">
        <f>+[2]blank!T163</f>
        <v>4.4897911181382207E-2</v>
      </c>
      <c r="F164">
        <f t="shared" si="21"/>
        <v>0</v>
      </c>
      <c r="G164">
        <f t="shared" si="22"/>
        <v>0</v>
      </c>
      <c r="I164" t="s">
        <v>221</v>
      </c>
      <c r="J164">
        <f>F164/Metadata!O$6</f>
        <v>0</v>
      </c>
      <c r="K164">
        <f>G164/Metadata!P$6</f>
        <v>0</v>
      </c>
      <c r="L164">
        <f t="shared" si="23"/>
        <v>0</v>
      </c>
      <c r="M164">
        <f t="shared" si="19"/>
        <v>0</v>
      </c>
      <c r="N164" s="4" t="e">
        <f t="shared" si="20"/>
        <v>#DIV/0!</v>
      </c>
    </row>
    <row r="165" spans="1:14" x14ac:dyDescent="0.2">
      <c r="A165" s="7" t="s">
        <v>222</v>
      </c>
      <c r="B165">
        <f>[1]Summary!L165</f>
        <v>7.6413735632220203E-2</v>
      </c>
      <c r="C165">
        <f>[1]Summary!M165</f>
        <v>8.4461914601660359E-2</v>
      </c>
      <c r="D165">
        <f>+[2]blank!T164</f>
        <v>5.5690893031505075E-2</v>
      </c>
      <c r="F165">
        <f t="shared" si="21"/>
        <v>7.6413735632220203E-2</v>
      </c>
      <c r="G165">
        <f t="shared" si="22"/>
        <v>8.4461914601660359E-2</v>
      </c>
      <c r="I165" t="s">
        <v>223</v>
      </c>
      <c r="J165">
        <f>F165/Metadata!O$6</f>
        <v>2.0708329439596669E-2</v>
      </c>
      <c r="K165">
        <f>G165/Metadata!P$6</f>
        <v>2.3140250575760458E-2</v>
      </c>
      <c r="L165">
        <f t="shared" si="23"/>
        <v>2.1924290007678565E-2</v>
      </c>
      <c r="M165">
        <f t="shared" si="19"/>
        <v>1.7196279266923082E-3</v>
      </c>
      <c r="N165" s="4">
        <f t="shared" si="20"/>
        <v>7.8434828497982889E-2</v>
      </c>
    </row>
    <row r="166" spans="1:14" x14ac:dyDescent="0.2">
      <c r="A166">
        <v>200</v>
      </c>
      <c r="B166">
        <f>[1]Summary!L166</f>
        <v>2.7546613050546297E-2</v>
      </c>
      <c r="C166">
        <f>[1]Summary!M166</f>
        <v>3.2503279260791766E-2</v>
      </c>
      <c r="D166">
        <f>+[2]blank!T165</f>
        <v>3.2782817265733594E-2</v>
      </c>
      <c r="F166">
        <f t="shared" si="21"/>
        <v>0</v>
      </c>
      <c r="G166">
        <f t="shared" si="22"/>
        <v>0</v>
      </c>
      <c r="I166" t="s">
        <v>224</v>
      </c>
      <c r="J166">
        <f>F166/Metadata!O$6</f>
        <v>0</v>
      </c>
      <c r="K166">
        <f>G166/Metadata!P$6</f>
        <v>0</v>
      </c>
      <c r="L166">
        <f t="shared" si="23"/>
        <v>0</v>
      </c>
      <c r="M166">
        <f t="shared" si="19"/>
        <v>0</v>
      </c>
      <c r="N166" s="4" t="e">
        <f t="shared" si="20"/>
        <v>#DIV/0!</v>
      </c>
    </row>
    <row r="167" spans="1:14" x14ac:dyDescent="0.2">
      <c r="A167">
        <v>201</v>
      </c>
      <c r="B167">
        <f>[1]Summary!L167</f>
        <v>3.7927581232723308E-2</v>
      </c>
      <c r="C167">
        <f>[1]Summary!M167</f>
        <v>2.9648313931675666E-2</v>
      </c>
      <c r="D167">
        <f>+[2]blank!T166</f>
        <v>3.4552061517572077E-2</v>
      </c>
      <c r="F167">
        <f t="shared" si="21"/>
        <v>3.7927581232723308E-2</v>
      </c>
      <c r="G167">
        <f t="shared" si="22"/>
        <v>0</v>
      </c>
      <c r="I167" s="5" t="s">
        <v>225</v>
      </c>
      <c r="J167">
        <v>0</v>
      </c>
      <c r="K167">
        <f>G167/Metadata!P$6</f>
        <v>0</v>
      </c>
      <c r="L167">
        <f t="shared" si="23"/>
        <v>0</v>
      </c>
      <c r="M167">
        <f t="shared" si="19"/>
        <v>0</v>
      </c>
      <c r="N167" s="4" t="e">
        <f t="shared" si="20"/>
        <v>#DIV/0!</v>
      </c>
    </row>
    <row r="168" spans="1:14" x14ac:dyDescent="0.2">
      <c r="A168">
        <v>202</v>
      </c>
      <c r="B168">
        <f>[1]Summary!L168</f>
        <v>5.4544030964221835E-2</v>
      </c>
      <c r="C168">
        <f>[1]Summary!M168</f>
        <v>6.4185535799088755E-2</v>
      </c>
      <c r="D168">
        <f>+[2]blank!T167</f>
        <v>3.4822404699068388E-2</v>
      </c>
      <c r="F168">
        <f t="shared" si="21"/>
        <v>5.4544030964221835E-2</v>
      </c>
      <c r="G168">
        <f t="shared" si="22"/>
        <v>6.4185535799088755E-2</v>
      </c>
      <c r="I168" t="s">
        <v>226</v>
      </c>
      <c r="J168">
        <f>F168/Metadata!O$6</f>
        <v>1.4781580207085202E-2</v>
      </c>
      <c r="K168">
        <f>G168/Metadata!P$6</f>
        <v>1.7585078301092166E-2</v>
      </c>
      <c r="L168">
        <f t="shared" si="23"/>
        <v>1.6183329254088684E-2</v>
      </c>
      <c r="M168">
        <f t="shared" si="19"/>
        <v>1.9823725133158851E-3</v>
      </c>
      <c r="N168" s="4">
        <f t="shared" si="20"/>
        <v>0.12249472788888867</v>
      </c>
    </row>
    <row r="169" spans="1:14" x14ac:dyDescent="0.2">
      <c r="A169">
        <v>203</v>
      </c>
      <c r="B169">
        <f>[1]Summary!L169</f>
        <v>5.3906547430106665E-2</v>
      </c>
      <c r="C169">
        <f>[1]Summary!M169</f>
        <v>5.5655557968395504E-2</v>
      </c>
      <c r="D169">
        <f>+[2]blank!T168</f>
        <v>5.1106674906197816E-2</v>
      </c>
      <c r="F169">
        <f t="shared" si="21"/>
        <v>5.3906547430106665E-2</v>
      </c>
      <c r="G169">
        <f t="shared" si="22"/>
        <v>5.5655557968395504E-2</v>
      </c>
      <c r="I169" s="5" t="s">
        <v>227</v>
      </c>
      <c r="J169">
        <f>F169/Metadata!O$6</f>
        <v>1.4608820441742583E-2</v>
      </c>
      <c r="K169">
        <f>G169/Metadata!P$6</f>
        <v>1.5248098073508699E-2</v>
      </c>
      <c r="L169">
        <f t="shared" si="23"/>
        <v>1.4928459257625641E-2</v>
      </c>
      <c r="M169">
        <f t="shared" si="19"/>
        <v>4.5203754848269711E-4</v>
      </c>
      <c r="N169" s="4">
        <f t="shared" si="20"/>
        <v>3.0280254692177343E-2</v>
      </c>
    </row>
    <row r="170" spans="1:14" x14ac:dyDescent="0.2">
      <c r="A170">
        <v>205</v>
      </c>
      <c r="B170">
        <f>[1]Summary!L170</f>
        <v>5.1646935307181223E-2</v>
      </c>
      <c r="C170">
        <f>[1]Summary!M170</f>
        <v>5.45772823711465E-2</v>
      </c>
      <c r="D170">
        <f>+[2]blank!T169</f>
        <v>8.3542058356556398E-2</v>
      </c>
      <c r="F170">
        <f t="shared" si="21"/>
        <v>0</v>
      </c>
      <c r="G170">
        <f t="shared" si="22"/>
        <v>0</v>
      </c>
      <c r="I170" t="s">
        <v>228</v>
      </c>
      <c r="J170">
        <f>F170/Metadata!O$6</f>
        <v>0</v>
      </c>
      <c r="K170">
        <f>G170/Metadata!P$6</f>
        <v>0</v>
      </c>
      <c r="L170">
        <f t="shared" si="23"/>
        <v>0</v>
      </c>
      <c r="M170">
        <f t="shared" si="19"/>
        <v>0</v>
      </c>
      <c r="N170" s="4" t="e">
        <f t="shared" si="20"/>
        <v>#DIV/0!</v>
      </c>
    </row>
    <row r="171" spans="1:14" x14ac:dyDescent="0.2">
      <c r="A171">
        <v>206</v>
      </c>
      <c r="B171">
        <f>[1]Summary!L171</f>
        <v>8.0377510485199075E-2</v>
      </c>
      <c r="C171">
        <f>[1]Summary!M171</f>
        <v>0.11261278907195713</v>
      </c>
      <c r="D171">
        <f>+[2]blank!T170</f>
        <v>0.13393055731872178</v>
      </c>
      <c r="F171">
        <f t="shared" si="21"/>
        <v>0</v>
      </c>
      <c r="G171">
        <f t="shared" si="22"/>
        <v>0</v>
      </c>
      <c r="I171" t="s">
        <v>229</v>
      </c>
      <c r="J171">
        <f>F171/Metadata!O$6</f>
        <v>0</v>
      </c>
      <c r="K171">
        <f>G171/Metadata!P$6</f>
        <v>0</v>
      </c>
      <c r="L171">
        <f t="shared" si="23"/>
        <v>0</v>
      </c>
      <c r="M171">
        <f t="shared" si="19"/>
        <v>0</v>
      </c>
      <c r="N171" s="4" t="e">
        <f t="shared" si="20"/>
        <v>#DIV/0!</v>
      </c>
    </row>
    <row r="172" spans="1:14" x14ac:dyDescent="0.2">
      <c r="A172">
        <v>207</v>
      </c>
      <c r="B172">
        <f>[1]Summary!L172</f>
        <v>4.7576689721376506E-2</v>
      </c>
      <c r="C172">
        <f>[1]Summary!M172</f>
        <v>5.8033010236583846E-2</v>
      </c>
      <c r="D172">
        <f>+[2]blank!T171</f>
        <v>6.2605502627653811E-2</v>
      </c>
      <c r="F172">
        <f t="shared" si="21"/>
        <v>0</v>
      </c>
      <c r="G172">
        <f t="shared" si="22"/>
        <v>0</v>
      </c>
      <c r="I172" s="5" t="s">
        <v>230</v>
      </c>
      <c r="J172">
        <f>F172/Metadata!O$6</f>
        <v>0</v>
      </c>
      <c r="K172">
        <f>G172/Metadata!P$6</f>
        <v>0</v>
      </c>
      <c r="L172">
        <f t="shared" si="23"/>
        <v>0</v>
      </c>
      <c r="M172">
        <f t="shared" si="19"/>
        <v>0</v>
      </c>
      <c r="N172" s="4" t="e">
        <f t="shared" si="20"/>
        <v>#DIV/0!</v>
      </c>
    </row>
    <row r="173" spans="1:14" x14ac:dyDescent="0.2">
      <c r="A173">
        <v>208</v>
      </c>
      <c r="B173">
        <f>[1]Summary!L173</f>
        <v>4.7120673671734635E-2</v>
      </c>
      <c r="C173">
        <f>[1]Summary!M173</f>
        <v>3.1290916089843746E-2</v>
      </c>
      <c r="D173">
        <f>+[2]blank!T172</f>
        <v>5.5278397136586666E-2</v>
      </c>
      <c r="F173">
        <f t="shared" si="21"/>
        <v>0</v>
      </c>
      <c r="G173">
        <f t="shared" si="22"/>
        <v>0</v>
      </c>
      <c r="I173" s="5" t="s">
        <v>231</v>
      </c>
      <c r="J173">
        <f>F173/Metadata!O$6</f>
        <v>0</v>
      </c>
      <c r="K173">
        <f>G173/Metadata!P$6</f>
        <v>0</v>
      </c>
      <c r="L173">
        <f t="shared" si="23"/>
        <v>0</v>
      </c>
      <c r="M173">
        <f t="shared" si="19"/>
        <v>0</v>
      </c>
      <c r="N173" s="4" t="e">
        <f t="shared" si="20"/>
        <v>#DIV/0!</v>
      </c>
    </row>
    <row r="174" spans="1:14" x14ac:dyDescent="0.2">
      <c r="A174">
        <v>209</v>
      </c>
      <c r="B174">
        <f>[1]Summary!L174</f>
        <v>8.8107745558960143E-2</v>
      </c>
      <c r="C174">
        <f>[1]Summary!M174</f>
        <v>7.5851318059819275E-2</v>
      </c>
      <c r="D174">
        <f>+[2]blank!T173</f>
        <v>0.10542705112716352</v>
      </c>
      <c r="F174">
        <f t="shared" si="21"/>
        <v>0</v>
      </c>
      <c r="G174">
        <f t="shared" si="22"/>
        <v>0</v>
      </c>
      <c r="I174" t="s">
        <v>232</v>
      </c>
      <c r="J174">
        <f>F174/Metadata!O$6</f>
        <v>0</v>
      </c>
      <c r="K174">
        <f>G174/Metadata!P$6</f>
        <v>0</v>
      </c>
      <c r="L174">
        <f t="shared" si="23"/>
        <v>0</v>
      </c>
      <c r="M174">
        <f t="shared" si="19"/>
        <v>0</v>
      </c>
      <c r="N174" s="4" t="e">
        <f t="shared" si="20"/>
        <v>#DIV/0!</v>
      </c>
    </row>
    <row r="175" spans="1:14" x14ac:dyDescent="0.2">
      <c r="B175">
        <f>+SUM(B3:B174)</f>
        <v>767.96536228510922</v>
      </c>
      <c r="C175">
        <f>+SUM(C3:C174)</f>
        <v>765.48108139683814</v>
      </c>
      <c r="I175" t="s">
        <v>233</v>
      </c>
      <c r="J175">
        <f>SUM(J3:J174)</f>
        <v>207.67334198759585</v>
      </c>
      <c r="K175">
        <f>SUM(K3:K174)</f>
        <v>209.23624621603284</v>
      </c>
      <c r="L175">
        <f t="shared" si="23"/>
        <v>208.45479410181434</v>
      </c>
      <c r="M175">
        <f t="shared" si="19"/>
        <v>1.1051401782729258</v>
      </c>
      <c r="N175" s="2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F70FB-45DC-D74B-800A-B2BD46FAE9C2}">
  <dimension ref="A1:FQ3"/>
  <sheetViews>
    <sheetView topLeftCell="G1" zoomScale="166" workbookViewId="0">
      <selection activeCell="I18" sqref="I18"/>
    </sheetView>
  </sheetViews>
  <sheetFormatPr baseColWidth="10" defaultColWidth="11" defaultRowHeight="16" x14ac:dyDescent="0.2"/>
  <cols>
    <col min="1" max="1" width="19.6640625" bestFit="1" customWidth="1"/>
  </cols>
  <sheetData>
    <row r="1" spans="1:173" x14ac:dyDescent="0.2">
      <c r="A1" t="str">
        <f t="array" ref="A1:FQ3">TRANSPOSE('PUF (2)'!I2:K174)</f>
        <v>Concentration (ng/m3)</v>
      </c>
      <c r="B1" t="str">
        <v xml:space="preserve">PCB1 </v>
      </c>
      <c r="C1" t="str">
        <v xml:space="preserve">PCB2 </v>
      </c>
      <c r="D1" t="str">
        <v xml:space="preserve">PCB3 </v>
      </c>
      <c r="E1" t="str">
        <v xml:space="preserve">PCB4 </v>
      </c>
      <c r="F1" t="str">
        <v xml:space="preserve">PCB5 </v>
      </c>
      <c r="G1" t="str">
        <v xml:space="preserve">PCB6 </v>
      </c>
      <c r="H1" t="str">
        <v xml:space="preserve">PCB7 </v>
      </c>
      <c r="I1" t="str">
        <v xml:space="preserve">PCB8 </v>
      </c>
      <c r="J1" t="str">
        <v xml:space="preserve">PCB9 </v>
      </c>
      <c r="K1" t="str">
        <v xml:space="preserve">PCB10 </v>
      </c>
      <c r="L1" t="str">
        <v xml:space="preserve">PCB11 </v>
      </c>
      <c r="M1" t="str">
        <v xml:space="preserve">PCB12+13 </v>
      </c>
      <c r="N1" t="str">
        <v>PCB14</v>
      </c>
      <c r="O1" t="str">
        <v xml:space="preserve">PCB15 </v>
      </c>
      <c r="P1" t="str">
        <v xml:space="preserve">PCB16 </v>
      </c>
      <c r="Q1" t="str">
        <v xml:space="preserve">PCB17 </v>
      </c>
      <c r="R1" t="str">
        <v xml:space="preserve">PCB18+30 </v>
      </c>
      <c r="S1" t="str">
        <v xml:space="preserve">PCB19 </v>
      </c>
      <c r="T1" t="str">
        <v xml:space="preserve">PCB20+28 </v>
      </c>
      <c r="U1" t="str">
        <v xml:space="preserve">PCB21+33 </v>
      </c>
      <c r="V1" t="str">
        <v xml:space="preserve">PCB22 </v>
      </c>
      <c r="W1" t="str">
        <v xml:space="preserve">PCB23 </v>
      </c>
      <c r="X1" t="str">
        <v xml:space="preserve">PCB24 </v>
      </c>
      <c r="Y1" t="str">
        <v xml:space="preserve">PCB25 </v>
      </c>
      <c r="Z1" t="str">
        <v xml:space="preserve">PCB26+29 </v>
      </c>
      <c r="AA1" t="str">
        <v xml:space="preserve">PCB27 </v>
      </c>
      <c r="AB1" t="str">
        <v xml:space="preserve">PCB31 </v>
      </c>
      <c r="AC1" t="str">
        <v xml:space="preserve">PCB32 </v>
      </c>
      <c r="AD1" s="5" t="str">
        <v xml:space="preserve">PCB34 </v>
      </c>
      <c r="AE1" t="str">
        <v xml:space="preserve">PCB35 </v>
      </c>
      <c r="AF1" t="str">
        <v xml:space="preserve">PCB36 </v>
      </c>
      <c r="AG1" t="str">
        <v xml:space="preserve">PCB37 </v>
      </c>
      <c r="AH1" t="str">
        <v xml:space="preserve">PCB38 </v>
      </c>
      <c r="AI1" t="str">
        <v xml:space="preserve">PCB39 </v>
      </c>
      <c r="AJ1" t="str">
        <v xml:space="preserve">PCB40+71 </v>
      </c>
      <c r="AK1" t="str">
        <v xml:space="preserve">PCB41 </v>
      </c>
      <c r="AL1" t="str">
        <v xml:space="preserve">PCB42 </v>
      </c>
      <c r="AM1" t="str">
        <v xml:space="preserve">PCB43 </v>
      </c>
      <c r="AN1" t="str">
        <v xml:space="preserve">PCB44+47+65 </v>
      </c>
      <c r="AO1" t="str">
        <v>PCB45+51</v>
      </c>
      <c r="AP1" t="str">
        <v xml:space="preserve">PCB46 </v>
      </c>
      <c r="AQ1" t="str">
        <v xml:space="preserve">PCB48 </v>
      </c>
      <c r="AR1" t="str">
        <v xml:space="preserve">PCB49+69 </v>
      </c>
      <c r="AS1" t="str">
        <v xml:space="preserve">PCB50+53 </v>
      </c>
      <c r="AT1" t="str">
        <v xml:space="preserve">PCB52 </v>
      </c>
      <c r="AU1" t="str">
        <v xml:space="preserve">PCB54 </v>
      </c>
      <c r="AV1" t="str">
        <v xml:space="preserve">PCB55 </v>
      </c>
      <c r="AW1" t="str">
        <v xml:space="preserve">PCB56 </v>
      </c>
      <c r="AX1" t="str">
        <v xml:space="preserve">PCB57 </v>
      </c>
      <c r="AY1" t="str">
        <v xml:space="preserve">PCB58 </v>
      </c>
      <c r="AZ1" t="str">
        <v xml:space="preserve">PCB59+62+75 </v>
      </c>
      <c r="BA1" t="str">
        <v xml:space="preserve">PCB60 </v>
      </c>
      <c r="BB1" t="str">
        <v xml:space="preserve">PCB61+70+74+76 </v>
      </c>
      <c r="BC1" t="str">
        <v>PCB63</v>
      </c>
      <c r="BD1" t="str">
        <v xml:space="preserve">PCB64 </v>
      </c>
      <c r="BE1" t="str">
        <v xml:space="preserve">PCB66 </v>
      </c>
      <c r="BF1" t="str">
        <v xml:space="preserve">PCB67 </v>
      </c>
      <c r="BG1" t="str">
        <v xml:space="preserve">PCB68 </v>
      </c>
      <c r="BH1" t="str">
        <v xml:space="preserve">PCB72 </v>
      </c>
      <c r="BI1" t="str">
        <v xml:space="preserve">PCB73 </v>
      </c>
      <c r="BJ1" t="str">
        <v xml:space="preserve">PCB77 </v>
      </c>
      <c r="BK1" t="str">
        <v xml:space="preserve">PCB78 </v>
      </c>
      <c r="BL1" t="str">
        <v xml:space="preserve">PCB79 </v>
      </c>
      <c r="BM1" t="str">
        <v xml:space="preserve">PCB80 </v>
      </c>
      <c r="BN1" t="str">
        <v xml:space="preserve">PCB81 </v>
      </c>
      <c r="BO1" t="str">
        <v xml:space="preserve">PCB82 </v>
      </c>
      <c r="BP1" t="str">
        <v xml:space="preserve">PCB83 </v>
      </c>
      <c r="BQ1" t="str">
        <v xml:space="preserve">PCB84 </v>
      </c>
      <c r="BR1" t="str">
        <v xml:space="preserve">PCB85+116 </v>
      </c>
      <c r="BS1" t="str">
        <v xml:space="preserve">PCB86+97+109+119 </v>
      </c>
      <c r="BT1" t="str">
        <v xml:space="preserve">PCB87+125 </v>
      </c>
      <c r="BU1" t="str">
        <v xml:space="preserve">PCB88 </v>
      </c>
      <c r="BV1" t="str">
        <v xml:space="preserve">PCB89 </v>
      </c>
      <c r="BW1" t="str">
        <v xml:space="preserve">PCB90+101+113 </v>
      </c>
      <c r="BX1" t="str">
        <v xml:space="preserve">PCB91 </v>
      </c>
      <c r="BY1" t="str">
        <v xml:space="preserve">PCB92 </v>
      </c>
      <c r="BZ1" t="str">
        <v xml:space="preserve">PCB93+100 </v>
      </c>
      <c r="CA1" t="str">
        <v xml:space="preserve">PCB94 </v>
      </c>
      <c r="CB1" t="str">
        <v xml:space="preserve">PCB95 </v>
      </c>
      <c r="CC1" t="str">
        <v xml:space="preserve">PCB96 </v>
      </c>
      <c r="CD1" t="str">
        <v xml:space="preserve">PCB98 </v>
      </c>
      <c r="CE1" t="str">
        <v xml:space="preserve">PCB99 </v>
      </c>
      <c r="CF1" t="str">
        <v xml:space="preserve">PCB102 </v>
      </c>
      <c r="CG1" t="str">
        <v xml:space="preserve">PCB103 </v>
      </c>
      <c r="CH1" t="str">
        <v xml:space="preserve">PCB104 </v>
      </c>
      <c r="CI1" t="str">
        <v xml:space="preserve">PCB105 </v>
      </c>
      <c r="CJ1" t="str">
        <v xml:space="preserve">PCB106 </v>
      </c>
      <c r="CK1" t="str">
        <v xml:space="preserve">PCB107 </v>
      </c>
      <c r="CL1" t="str">
        <v xml:space="preserve">PCB108+124 </v>
      </c>
      <c r="CM1" t="str">
        <v xml:space="preserve">PCB110 </v>
      </c>
      <c r="CN1" t="str">
        <v xml:space="preserve">PCB111 </v>
      </c>
      <c r="CO1" t="str">
        <v xml:space="preserve">PCB112 </v>
      </c>
      <c r="CP1" t="str">
        <v xml:space="preserve">PCB114 </v>
      </c>
      <c r="CQ1" t="str">
        <v xml:space="preserve">PCB115 </v>
      </c>
      <c r="CR1" t="str">
        <v xml:space="preserve">PCB117 </v>
      </c>
      <c r="CS1" t="str">
        <v xml:space="preserve">PCB118 </v>
      </c>
      <c r="CT1" t="str">
        <v xml:space="preserve">PCB120 </v>
      </c>
      <c r="CU1" t="str">
        <v xml:space="preserve">PCB121 </v>
      </c>
      <c r="CV1" t="str">
        <v xml:space="preserve">PCB122 </v>
      </c>
      <c r="CW1" t="str">
        <v xml:space="preserve">PCB123 </v>
      </c>
      <c r="CX1" t="str">
        <v xml:space="preserve">PCB126 </v>
      </c>
      <c r="CY1" t="str">
        <v xml:space="preserve">PCB127 </v>
      </c>
      <c r="CZ1" t="str">
        <v>PCB128+166</v>
      </c>
      <c r="DA1" t="str">
        <v xml:space="preserve">PCB129+138+163 </v>
      </c>
      <c r="DB1" t="str">
        <v xml:space="preserve">PCB130 </v>
      </c>
      <c r="DC1" t="str">
        <v xml:space="preserve">PCB131 </v>
      </c>
      <c r="DD1" t="str">
        <v xml:space="preserve">PCB132 </v>
      </c>
      <c r="DE1" t="str">
        <v xml:space="preserve">PCB133 </v>
      </c>
      <c r="DF1" t="str">
        <v xml:space="preserve">PCB134 </v>
      </c>
      <c r="DG1" t="str">
        <v xml:space="preserve">PCB135+151 </v>
      </c>
      <c r="DH1" t="str">
        <v xml:space="preserve">PCB136 </v>
      </c>
      <c r="DI1" t="str">
        <v xml:space="preserve">PCB137 </v>
      </c>
      <c r="DJ1" t="str">
        <v xml:space="preserve">PCB139+140 </v>
      </c>
      <c r="DK1" t="str">
        <v xml:space="preserve">PCB141 </v>
      </c>
      <c r="DL1" t="str">
        <v xml:space="preserve">PCB142 </v>
      </c>
      <c r="DM1" t="str">
        <v>PCB143</v>
      </c>
      <c r="DN1" t="str">
        <v xml:space="preserve">PCB144 </v>
      </c>
      <c r="DO1" t="str">
        <v xml:space="preserve">PCB145 </v>
      </c>
      <c r="DP1" t="str">
        <v xml:space="preserve">PCB146 </v>
      </c>
      <c r="DQ1" t="str">
        <v xml:space="preserve">PCB147+149 </v>
      </c>
      <c r="DR1" t="str">
        <v xml:space="preserve">PCB148 </v>
      </c>
      <c r="DS1" t="str">
        <v xml:space="preserve">PCB150 </v>
      </c>
      <c r="DT1" t="str">
        <v xml:space="preserve">PCB152 </v>
      </c>
      <c r="DU1" t="str">
        <v xml:space="preserve">PCB153+168 </v>
      </c>
      <c r="DV1" t="str">
        <v xml:space="preserve">PCB154 </v>
      </c>
      <c r="DW1" t="str">
        <v xml:space="preserve">PCB155 </v>
      </c>
      <c r="DX1" t="str">
        <v xml:space="preserve">PCB156+157 </v>
      </c>
      <c r="DY1" t="str">
        <v xml:space="preserve">PCB158 </v>
      </c>
      <c r="DZ1" t="str">
        <v xml:space="preserve">PCB159 </v>
      </c>
      <c r="EA1" t="str">
        <v xml:space="preserve">PCB160 </v>
      </c>
      <c r="EB1" t="str">
        <v xml:space="preserve">PCB161 </v>
      </c>
      <c r="EC1" t="str">
        <v xml:space="preserve">PCB162 </v>
      </c>
      <c r="ED1" t="str">
        <v xml:space="preserve">PCB164 </v>
      </c>
      <c r="EE1" t="str">
        <v xml:space="preserve">PCB165 </v>
      </c>
      <c r="EF1" t="str">
        <v xml:space="preserve">PCB167 </v>
      </c>
      <c r="EG1" t="str">
        <v xml:space="preserve">PCB169 </v>
      </c>
      <c r="EH1" t="str">
        <v xml:space="preserve">PCB170 </v>
      </c>
      <c r="EI1" t="str">
        <v xml:space="preserve">PCB171+173 </v>
      </c>
      <c r="EJ1" t="str">
        <v xml:space="preserve">PCB172 </v>
      </c>
      <c r="EK1" t="str">
        <v xml:space="preserve">PCB174 </v>
      </c>
      <c r="EL1" t="str">
        <v xml:space="preserve">PCB175 </v>
      </c>
      <c r="EM1" t="str">
        <v xml:space="preserve">PCB176 </v>
      </c>
      <c r="EN1" t="str">
        <v xml:space="preserve">PCB177 </v>
      </c>
      <c r="EO1" t="str">
        <v xml:space="preserve">PCB178 </v>
      </c>
      <c r="EP1" t="str">
        <v xml:space="preserve">PCB179 </v>
      </c>
      <c r="EQ1" t="str">
        <v xml:space="preserve">PCB180+193 </v>
      </c>
      <c r="ER1" t="str">
        <v xml:space="preserve">PCB181 </v>
      </c>
      <c r="ES1" t="str">
        <v xml:space="preserve">PCB182 </v>
      </c>
      <c r="ET1" t="str">
        <v xml:space="preserve">PCB183 </v>
      </c>
      <c r="EU1" t="str">
        <v xml:space="preserve">PCB184 </v>
      </c>
      <c r="EV1" t="str">
        <v xml:space="preserve">PCB185 </v>
      </c>
      <c r="EW1" t="str">
        <v xml:space="preserve">PCB186 </v>
      </c>
      <c r="EX1" t="str">
        <v xml:space="preserve">PCB187 </v>
      </c>
      <c r="EY1" t="str">
        <v xml:space="preserve">PCB188 </v>
      </c>
      <c r="EZ1" t="str">
        <v xml:space="preserve">PCB189 </v>
      </c>
      <c r="FA1" t="str">
        <v xml:space="preserve">PCB190 </v>
      </c>
      <c r="FB1" t="str">
        <v xml:space="preserve">PCB191 </v>
      </c>
      <c r="FC1" t="str">
        <v xml:space="preserve">PCB192 </v>
      </c>
      <c r="FD1" t="str">
        <v xml:space="preserve">PCB194 </v>
      </c>
      <c r="FE1" t="str">
        <v xml:space="preserve">PCB195 </v>
      </c>
      <c r="FF1" t="str">
        <v xml:space="preserve">PCB196 </v>
      </c>
      <c r="FG1" t="str">
        <v xml:space="preserve">PCB197 </v>
      </c>
      <c r="FH1" t="str">
        <v xml:space="preserve">PCB198+199 </v>
      </c>
      <c r="FI1" t="str">
        <v xml:space="preserve">PCB200 </v>
      </c>
      <c r="FJ1" t="str">
        <v xml:space="preserve">PCB201 </v>
      </c>
      <c r="FK1" t="str">
        <v xml:space="preserve">PCB202 </v>
      </c>
      <c r="FL1" t="str">
        <v xml:space="preserve">PCB203 </v>
      </c>
      <c r="FM1" t="str">
        <v xml:space="preserve">PCB205 </v>
      </c>
      <c r="FN1" t="str">
        <v xml:space="preserve">PCB206 </v>
      </c>
      <c r="FO1" t="str">
        <v xml:space="preserve">PCB207 </v>
      </c>
      <c r="FP1" t="str">
        <v xml:space="preserve">PCB208 </v>
      </c>
      <c r="FQ1" t="str">
        <v xml:space="preserve">PCB209 </v>
      </c>
    </row>
    <row r="2" spans="1:173" x14ac:dyDescent="0.2">
      <c r="A2" t="str">
        <v>PUF001</v>
      </c>
      <c r="B2">
        <v>0.32133273999294765</v>
      </c>
      <c r="C2">
        <v>2.286234809699994E-2</v>
      </c>
      <c r="D2">
        <v>8.8847134166550087E-2</v>
      </c>
      <c r="E2">
        <v>0.88605906060091977</v>
      </c>
      <c r="F2">
        <v>9.1526339894301034E-2</v>
      </c>
      <c r="G2">
        <v>0.41470528287192998</v>
      </c>
      <c r="H2">
        <v>0.11622938358722114</v>
      </c>
      <c r="I2">
        <v>1.8435518164351727</v>
      </c>
      <c r="J2">
        <v>0.14718860499814881</v>
      </c>
      <c r="K2">
        <v>7.6964151691939334E-2</v>
      </c>
      <c r="L2">
        <v>0.38104783534903253</v>
      </c>
      <c r="M2">
        <v>0.17030470534823153</v>
      </c>
      <c r="N2">
        <v>3.8052660921413121E-2</v>
      </c>
      <c r="O2">
        <v>0.60744619601233596</v>
      </c>
      <c r="P2">
        <v>1.1328337760970559</v>
      </c>
      <c r="Q2">
        <v>0.99223702608176634</v>
      </c>
      <c r="R2">
        <v>2.2546736766380748</v>
      </c>
      <c r="S2">
        <v>0.25531214968674298</v>
      </c>
      <c r="T2">
        <v>1.6721752506181928</v>
      </c>
      <c r="U2">
        <v>1.2949106804538661</v>
      </c>
      <c r="V2">
        <v>0.75162660986027741</v>
      </c>
      <c r="W2">
        <v>1.4077868718291647E-2</v>
      </c>
      <c r="X2">
        <v>6.5461973037710147E-2</v>
      </c>
      <c r="Y2">
        <v>0.17978140877265805</v>
      </c>
      <c r="Z2">
        <v>0.33710039812541925</v>
      </c>
      <c r="AA2">
        <v>0.18717895706641557</v>
      </c>
      <c r="AB2">
        <v>2.1485175546447297</v>
      </c>
      <c r="AC2">
        <v>0.59840178150283763</v>
      </c>
      <c r="AD2">
        <v>1.2171422099759304E-2</v>
      </c>
      <c r="AE2">
        <v>7.0093671180292014E-2</v>
      </c>
      <c r="AF2">
        <v>0.11954564175251606</v>
      </c>
      <c r="AG2">
        <v>0.39311949675359154</v>
      </c>
      <c r="AH2">
        <v>6.6874520251422945E-2</v>
      </c>
      <c r="AI2">
        <v>4.6703825810100713E-2</v>
      </c>
      <c r="AJ2">
        <v>1.4050610681832294</v>
      </c>
      <c r="AK2">
        <v>0.2466079457898995</v>
      </c>
      <c r="AL2">
        <v>1.0081796787913726</v>
      </c>
      <c r="AM2">
        <v>0.31236558119753477</v>
      </c>
      <c r="AN2">
        <v>11.02993776788526</v>
      </c>
      <c r="AO2">
        <v>0.62608019968422157</v>
      </c>
      <c r="AP2">
        <v>0.30754795213146013</v>
      </c>
      <c r="AQ2">
        <v>0.84849118832081349</v>
      </c>
      <c r="AR2">
        <v>6.8188233078632665</v>
      </c>
      <c r="AS2">
        <v>1.1665647030338457</v>
      </c>
      <c r="AT2">
        <v>32.841776426082156</v>
      </c>
      <c r="AU2">
        <v>0</v>
      </c>
      <c r="AV2">
        <v>0.35344285613889176</v>
      </c>
      <c r="AW2">
        <v>1.1985185573509309</v>
      </c>
      <c r="AX2">
        <v>0.21103462687549557</v>
      </c>
      <c r="AY2">
        <v>3.7337491772478734E-2</v>
      </c>
      <c r="AZ2">
        <v>0.35049696530490121</v>
      </c>
      <c r="BA2">
        <v>0.8527230947494937</v>
      </c>
      <c r="BB2">
        <v>11.188463903585435</v>
      </c>
      <c r="BC2">
        <v>0.14141748154088712</v>
      </c>
      <c r="BD2">
        <v>3.1677412347785463</v>
      </c>
      <c r="BE2">
        <v>2.4638617759478501</v>
      </c>
      <c r="BF2">
        <v>2.8142457195579649E-2</v>
      </c>
      <c r="BG2">
        <v>6.5126437092468584E-2</v>
      </c>
      <c r="BH2">
        <v>6.5946058356753351E-2</v>
      </c>
      <c r="BI2">
        <v>0.30922992959051993</v>
      </c>
      <c r="BJ2">
        <v>0</v>
      </c>
      <c r="BK2">
        <v>0</v>
      </c>
      <c r="BL2">
        <v>0</v>
      </c>
      <c r="BM2">
        <v>0</v>
      </c>
      <c r="BN2">
        <v>0</v>
      </c>
      <c r="BO2">
        <v>1.1032769639227984</v>
      </c>
      <c r="BP2">
        <v>2.5638686497090086</v>
      </c>
      <c r="BQ2">
        <v>7.6535434234559805</v>
      </c>
      <c r="BR2">
        <v>1.2543810513476741</v>
      </c>
      <c r="BS2">
        <v>2.8404819033337474</v>
      </c>
      <c r="BT2">
        <v>5.1269642776152686</v>
      </c>
      <c r="BU2">
        <v>1.6994729521534693</v>
      </c>
      <c r="BV2">
        <v>0.43884752957820178</v>
      </c>
      <c r="BW2">
        <v>17.65198543200027</v>
      </c>
      <c r="BX2">
        <v>2.4225636814656055</v>
      </c>
      <c r="BY2">
        <v>3.7335647136875707</v>
      </c>
      <c r="BZ2">
        <v>0.29859894375814028</v>
      </c>
      <c r="CA2">
        <v>0.12994142268093473</v>
      </c>
      <c r="CB2">
        <v>26.424226788213311</v>
      </c>
      <c r="CC2">
        <v>0.27757927655806508</v>
      </c>
      <c r="CD2">
        <v>9.2102438331327224E-2</v>
      </c>
      <c r="CE2">
        <v>4.1089358155485147</v>
      </c>
      <c r="CF2">
        <v>0.82098026117969214</v>
      </c>
      <c r="CG2">
        <v>0.17275077090849678</v>
      </c>
      <c r="CH2">
        <v>0</v>
      </c>
      <c r="CI2">
        <v>1.0406504602977602</v>
      </c>
      <c r="CJ2">
        <v>8.8344966979444162E-2</v>
      </c>
      <c r="CK2">
        <v>0.24860537343198816</v>
      </c>
      <c r="CL2">
        <v>0.21317200461761093</v>
      </c>
      <c r="CM2">
        <v>10.416165053549687</v>
      </c>
      <c r="CN2">
        <v>0</v>
      </c>
      <c r="CO2">
        <v>6.9479119535776929E-2</v>
      </c>
      <c r="CP2">
        <v>0.40318512353781188</v>
      </c>
      <c r="CQ2">
        <v>0.4222878945516515</v>
      </c>
      <c r="CR2">
        <v>0.44783906921575511</v>
      </c>
      <c r="CS2">
        <v>3.203070072611331</v>
      </c>
      <c r="CT2">
        <v>4.6012900207072965E-2</v>
      </c>
      <c r="CU2">
        <v>3.5001850458840439E-2</v>
      </c>
      <c r="CV2">
        <v>0.38522270594514318</v>
      </c>
      <c r="CW2">
        <v>0.10738629058903254</v>
      </c>
      <c r="CX2">
        <v>5.8751461865170482E-2</v>
      </c>
      <c r="CY2">
        <v>1.8258386047958972E-2</v>
      </c>
      <c r="CZ2">
        <v>0.25609726105474667</v>
      </c>
      <c r="DA2">
        <v>2.100382332821999</v>
      </c>
      <c r="DB2">
        <v>0.15471753437404387</v>
      </c>
      <c r="DC2">
        <v>0.13523080250460257</v>
      </c>
      <c r="DD2">
        <v>1.4261590186040216</v>
      </c>
      <c r="DE2">
        <v>5.9963228604750236E-2</v>
      </c>
      <c r="DF2">
        <v>0.41541088521529129</v>
      </c>
      <c r="DG2">
        <v>1.9631482656722437</v>
      </c>
      <c r="DH2">
        <v>1.5738352097254358</v>
      </c>
      <c r="DI2">
        <v>0.16209196709426368</v>
      </c>
      <c r="DJ2">
        <v>0.15558575094698121</v>
      </c>
      <c r="DK2">
        <v>0.42471490550589708</v>
      </c>
      <c r="DL2">
        <v>0</v>
      </c>
      <c r="DM2">
        <v>3.6544966718693429E-2</v>
      </c>
      <c r="DN2">
        <v>0.32012561906506387</v>
      </c>
      <c r="DO2">
        <v>1.6858712298123104E-2</v>
      </c>
      <c r="DP2">
        <v>0.33356815684527963</v>
      </c>
      <c r="DQ2">
        <v>3.9666973854286982</v>
      </c>
      <c r="DR2">
        <v>0</v>
      </c>
      <c r="DS2">
        <v>2.1785717061190181E-2</v>
      </c>
      <c r="DT2">
        <v>2.5528987123555679E-2</v>
      </c>
      <c r="DU2">
        <v>1.8289455948573572</v>
      </c>
      <c r="DV2">
        <v>6.9913617530710945E-2</v>
      </c>
      <c r="DW2">
        <v>0</v>
      </c>
      <c r="DX2">
        <v>9.0086749631022672E-2</v>
      </c>
      <c r="DY2">
        <v>0.21696570738979881</v>
      </c>
      <c r="DZ2">
        <v>1.0323353047120447E-2</v>
      </c>
      <c r="EA2">
        <v>2.7218418125583829E-2</v>
      </c>
      <c r="EB2">
        <v>1.220643888703386E-2</v>
      </c>
      <c r="EC2">
        <v>0</v>
      </c>
      <c r="ED2">
        <v>0.12317532629878727</v>
      </c>
      <c r="EE2">
        <v>8.0479003023330928E-3</v>
      </c>
      <c r="EF2">
        <v>4.7043622445336587E-2</v>
      </c>
      <c r="EG2">
        <v>0</v>
      </c>
      <c r="EH2">
        <v>4.9685563396709646E-2</v>
      </c>
      <c r="EI2">
        <v>4.8639515787573487E-2</v>
      </c>
      <c r="EJ2">
        <v>0</v>
      </c>
      <c r="EK2">
        <v>8.2456983579418927E-2</v>
      </c>
      <c r="EL2">
        <v>1.3021920066847922E-2</v>
      </c>
      <c r="EM2">
        <v>4.5095650840424863E-2</v>
      </c>
      <c r="EN2">
        <v>6.3291215400178513E-2</v>
      </c>
      <c r="EO2">
        <v>3.9359233957440863E-2</v>
      </c>
      <c r="EP2">
        <v>0.11221602907024313</v>
      </c>
      <c r="EQ2">
        <v>9.2252329737584307E-2</v>
      </c>
      <c r="ER2">
        <v>0</v>
      </c>
      <c r="ES2">
        <v>0</v>
      </c>
      <c r="ET2">
        <v>7.9297328222182328E-2</v>
      </c>
      <c r="EU2">
        <v>0</v>
      </c>
      <c r="EV2">
        <v>2.7394340264462181E-2</v>
      </c>
      <c r="EW2">
        <v>0</v>
      </c>
      <c r="EX2">
        <v>0.12682604475212267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2.0708329439596669E-2</v>
      </c>
      <c r="FI2">
        <v>0</v>
      </c>
      <c r="FJ2">
        <v>0</v>
      </c>
      <c r="FK2">
        <v>1.4781580207085202E-2</v>
      </c>
      <c r="FL2">
        <v>1.4608820441742583E-2</v>
      </c>
      <c r="FM2">
        <v>0</v>
      </c>
      <c r="FN2">
        <v>0</v>
      </c>
      <c r="FO2">
        <v>0</v>
      </c>
      <c r="FP2">
        <v>0</v>
      </c>
      <c r="FQ2">
        <v>0</v>
      </c>
    </row>
    <row r="3" spans="1:173" x14ac:dyDescent="0.2">
      <c r="A3" t="str">
        <v>PUF005</v>
      </c>
      <c r="B3">
        <v>0.25049530366685957</v>
      </c>
      <c r="C3">
        <v>0</v>
      </c>
      <c r="D3">
        <v>6.751886472336846E-2</v>
      </c>
      <c r="E3">
        <v>0.95437864481631696</v>
      </c>
      <c r="F3">
        <v>0.11276345077951042</v>
      </c>
      <c r="G3">
        <v>0.45707866950768949</v>
      </c>
      <c r="H3">
        <v>0.12691081452696681</v>
      </c>
      <c r="I3">
        <v>2.050258507894323</v>
      </c>
      <c r="J3">
        <v>0.1571503785979125</v>
      </c>
      <c r="K3">
        <v>7.7834250577063196E-2</v>
      </c>
      <c r="L3">
        <v>0.41808993982740023</v>
      </c>
      <c r="M3">
        <v>0.1873124341678819</v>
      </c>
      <c r="N3">
        <v>4.3311132938755256E-2</v>
      </c>
      <c r="O3">
        <v>0.70585685537414022</v>
      </c>
      <c r="P3">
        <v>0.98883912445627253</v>
      </c>
      <c r="Q3">
        <v>1.100722916265505</v>
      </c>
      <c r="R3">
        <v>2.4594708193587764</v>
      </c>
      <c r="S3">
        <v>0.26141351471446539</v>
      </c>
      <c r="T3">
        <v>1.9083153701113378</v>
      </c>
      <c r="U3">
        <v>1.6458517287757197</v>
      </c>
      <c r="V3">
        <v>0.85074133443310584</v>
      </c>
      <c r="W3">
        <v>0</v>
      </c>
      <c r="X3">
        <v>0.13989296941780491</v>
      </c>
      <c r="Y3">
        <v>0.23440496593254218</v>
      </c>
      <c r="Z3">
        <v>0.41003008610125508</v>
      </c>
      <c r="AA3">
        <v>0.17925961215819791</v>
      </c>
      <c r="AB3">
        <v>2.4262820798552203</v>
      </c>
      <c r="AC3">
        <v>0.62080301774877888</v>
      </c>
      <c r="AD3">
        <v>0</v>
      </c>
      <c r="AE3">
        <v>4.5086925586465258E-2</v>
      </c>
      <c r="AF3">
        <v>0.11000894893698682</v>
      </c>
      <c r="AG3">
        <v>0.32923481867989657</v>
      </c>
      <c r="AH3">
        <v>4.1202400533720929E-2</v>
      </c>
      <c r="AI3">
        <v>4.1674831613571675E-2</v>
      </c>
      <c r="AJ3">
        <v>1.5426771016945671</v>
      </c>
      <c r="AK3">
        <v>0</v>
      </c>
      <c r="AL3">
        <v>1.0899501141397601</v>
      </c>
      <c r="AM3">
        <v>0</v>
      </c>
      <c r="AN3">
        <v>11.010031794169663</v>
      </c>
      <c r="AO3">
        <v>0.62856067126330217</v>
      </c>
      <c r="AP3">
        <v>0</v>
      </c>
      <c r="AQ3">
        <v>0.84441702842794519</v>
      </c>
      <c r="AR3">
        <v>7.008627531945586</v>
      </c>
      <c r="AS3">
        <v>1.0811551795284211</v>
      </c>
      <c r="AT3">
        <v>33.221283048519965</v>
      </c>
      <c r="AU3">
        <v>0</v>
      </c>
      <c r="AV3">
        <v>0.43664963756435426</v>
      </c>
      <c r="AW3">
        <v>1.0879780984209866</v>
      </c>
      <c r="AX3">
        <v>0</v>
      </c>
      <c r="AY3">
        <v>0</v>
      </c>
      <c r="AZ3">
        <v>0.3592528896529385</v>
      </c>
      <c r="BA3">
        <v>0.64024409359567236</v>
      </c>
      <c r="BB3">
        <v>12.630518288543863</v>
      </c>
      <c r="BC3">
        <v>0</v>
      </c>
      <c r="BD3">
        <v>3.2802049885294298</v>
      </c>
      <c r="BE3">
        <v>2.8174364938428313</v>
      </c>
      <c r="BF3">
        <v>0</v>
      </c>
      <c r="BG3">
        <v>0</v>
      </c>
      <c r="BH3">
        <v>0</v>
      </c>
      <c r="BI3">
        <v>0.33693919486513957</v>
      </c>
      <c r="BJ3">
        <v>0</v>
      </c>
      <c r="BK3">
        <v>0</v>
      </c>
      <c r="BL3">
        <v>0</v>
      </c>
      <c r="BM3">
        <v>0</v>
      </c>
      <c r="BN3">
        <v>0</v>
      </c>
      <c r="BO3">
        <v>1.1126990634922151</v>
      </c>
      <c r="BP3">
        <v>3.6930162121494603</v>
      </c>
      <c r="BQ3">
        <v>5.8336146414412031</v>
      </c>
      <c r="BR3">
        <v>2.0749117144994886</v>
      </c>
      <c r="BS3">
        <v>3.851322550514547</v>
      </c>
      <c r="BT3">
        <v>4.8106468756724396</v>
      </c>
      <c r="BU3">
        <v>1.1418119487678799</v>
      </c>
      <c r="BV3">
        <v>0</v>
      </c>
      <c r="BW3">
        <v>18.140037259678248</v>
      </c>
      <c r="BX3">
        <v>1.9556231891625626</v>
      </c>
      <c r="BY3">
        <v>3.4103476214917383</v>
      </c>
      <c r="BZ3">
        <v>0.40581650401646396</v>
      </c>
      <c r="CA3">
        <v>0</v>
      </c>
      <c r="CB3">
        <v>21.439234632364762</v>
      </c>
      <c r="CC3">
        <v>0</v>
      </c>
      <c r="CD3">
        <v>0</v>
      </c>
      <c r="CE3">
        <v>3.5490468523571219</v>
      </c>
      <c r="CF3">
        <v>0.46817106890529336</v>
      </c>
      <c r="CG3">
        <v>0</v>
      </c>
      <c r="CH3">
        <v>0</v>
      </c>
      <c r="CI3">
        <v>0.92752271145037557</v>
      </c>
      <c r="CJ3">
        <v>0</v>
      </c>
      <c r="CK3">
        <v>0.26814140368993611</v>
      </c>
      <c r="CL3">
        <v>0.22259477093370894</v>
      </c>
      <c r="CM3">
        <v>10.089236010440924</v>
      </c>
      <c r="CN3">
        <v>0</v>
      </c>
      <c r="CO3">
        <v>0.16904313970510598</v>
      </c>
      <c r="CP3">
        <v>0.12438054208933261</v>
      </c>
      <c r="CQ3">
        <v>0.56931595045963201</v>
      </c>
      <c r="CR3">
        <v>0.6248261666983792</v>
      </c>
      <c r="CS3">
        <v>3.7021807233060682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0.32337207968807197</v>
      </c>
      <c r="DA3">
        <v>2.7125441572394511</v>
      </c>
      <c r="DB3">
        <v>0.21347989731588529</v>
      </c>
      <c r="DC3">
        <v>0.19130339114496087</v>
      </c>
      <c r="DD3">
        <v>2.1243485601281709</v>
      </c>
      <c r="DE3">
        <v>9.3879509710582482E-2</v>
      </c>
      <c r="DF3">
        <v>0.60406703750312063</v>
      </c>
      <c r="DG3">
        <v>2.8537581677658093</v>
      </c>
      <c r="DH3">
        <v>2.2162567741904216</v>
      </c>
      <c r="DI3">
        <v>0.25298255563331423</v>
      </c>
      <c r="DJ3">
        <v>0.22698295752989936</v>
      </c>
      <c r="DK3">
        <v>0.47450846869171259</v>
      </c>
      <c r="DL3">
        <v>0</v>
      </c>
      <c r="DM3">
        <v>0</v>
      </c>
      <c r="DN3">
        <v>0.46031681232173127</v>
      </c>
      <c r="DO3">
        <v>0</v>
      </c>
      <c r="DP3">
        <v>0.48768063742999795</v>
      </c>
      <c r="DQ3">
        <v>5.9336329138463713</v>
      </c>
      <c r="DR3">
        <v>0</v>
      </c>
      <c r="DS3">
        <v>0</v>
      </c>
      <c r="DT3">
        <v>0</v>
      </c>
      <c r="DU3">
        <v>2.3739548483296598</v>
      </c>
      <c r="DV3">
        <v>8.9196099715521601E-2</v>
      </c>
      <c r="DW3">
        <v>0</v>
      </c>
      <c r="DX3">
        <v>0.11494590895583996</v>
      </c>
      <c r="DY3">
        <v>0.25791167989424879</v>
      </c>
      <c r="DZ3">
        <v>0</v>
      </c>
      <c r="EA3">
        <v>0</v>
      </c>
      <c r="EB3">
        <v>0</v>
      </c>
      <c r="EC3">
        <v>0</v>
      </c>
      <c r="ED3">
        <v>0.12749953494610128</v>
      </c>
      <c r="EE3">
        <v>0</v>
      </c>
      <c r="EF3">
        <v>6.0251697402454285E-2</v>
      </c>
      <c r="EG3">
        <v>0</v>
      </c>
      <c r="EH3">
        <v>5.8014990776492581E-2</v>
      </c>
      <c r="EI3">
        <v>5.6069302509067435E-2</v>
      </c>
      <c r="EJ3">
        <v>0</v>
      </c>
      <c r="EK3">
        <v>7.5129192487858473E-2</v>
      </c>
      <c r="EL3">
        <v>1.9656751296800869E-2</v>
      </c>
      <c r="EM3">
        <v>5.3112984483283117E-2</v>
      </c>
      <c r="EN3">
        <v>8.330624760853543E-2</v>
      </c>
      <c r="EO3">
        <v>4.2360967320729623E-2</v>
      </c>
      <c r="EP3">
        <v>0.15472172257217923</v>
      </c>
      <c r="EQ3">
        <v>0.11881712623184226</v>
      </c>
      <c r="ER3">
        <v>0</v>
      </c>
      <c r="ES3">
        <v>0</v>
      </c>
      <c r="ET3">
        <v>0.10235262119782004</v>
      </c>
      <c r="EU3">
        <v>0</v>
      </c>
      <c r="EV3">
        <v>4.9260894398822981E-2</v>
      </c>
      <c r="EW3">
        <v>0</v>
      </c>
      <c r="EX3">
        <v>0.16059284266795784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1.2341036078676596E-2</v>
      </c>
      <c r="FG3">
        <v>0</v>
      </c>
      <c r="FH3">
        <v>2.3140250575760458E-2</v>
      </c>
      <c r="FI3">
        <v>0</v>
      </c>
      <c r="FJ3">
        <v>0</v>
      </c>
      <c r="FK3">
        <v>1.7585078301092166E-2</v>
      </c>
      <c r="FL3">
        <v>1.5248098073508699E-2</v>
      </c>
      <c r="FM3">
        <v>0</v>
      </c>
      <c r="FN3">
        <v>0</v>
      </c>
      <c r="FO3">
        <v>0</v>
      </c>
      <c r="FP3">
        <v>0</v>
      </c>
      <c r="FQ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5513E-F91B-6246-A71B-2923047B1DB6}">
  <dimension ref="B2:H6"/>
  <sheetViews>
    <sheetView zoomScale="150" workbookViewId="0">
      <selection activeCell="L4" sqref="L4"/>
    </sheetView>
  </sheetViews>
  <sheetFormatPr baseColWidth="10" defaultRowHeight="16" x14ac:dyDescent="0.2"/>
  <sheetData>
    <row r="2" spans="2:8" x14ac:dyDescent="0.2">
      <c r="B2" t="s">
        <v>51</v>
      </c>
      <c r="E2" t="s">
        <v>51</v>
      </c>
      <c r="F2" t="s">
        <v>241</v>
      </c>
      <c r="G2" t="s">
        <v>239</v>
      </c>
    </row>
    <row r="3" spans="2:8" x14ac:dyDescent="0.2">
      <c r="B3">
        <v>2.2546736766380748</v>
      </c>
      <c r="E3">
        <v>0.16304031270944436</v>
      </c>
      <c r="F3">
        <f>E3/$B$5</f>
        <v>6.9170689548398279E-2</v>
      </c>
      <c r="G3">
        <v>24.616666666581295</v>
      </c>
      <c r="H3">
        <f>G3/24</f>
        <v>1.0256944444408873</v>
      </c>
    </row>
    <row r="4" spans="2:8" x14ac:dyDescent="0.2">
      <c r="B4">
        <v>2.4594708193587764</v>
      </c>
      <c r="E4">
        <v>0.56966274202069089</v>
      </c>
      <c r="F4">
        <f t="shared" ref="F4:F6" si="0">E4/$B$5</f>
        <v>0.24168234236537978</v>
      </c>
      <c r="G4">
        <v>48.75</v>
      </c>
      <c r="H4">
        <f t="shared" ref="H4:H6" si="1">G4/24</f>
        <v>2.03125</v>
      </c>
    </row>
    <row r="5" spans="2:8" x14ac:dyDescent="0.2">
      <c r="B5">
        <f>AVERAGE(B3:B4)</f>
        <v>2.3570722479984259</v>
      </c>
      <c r="C5" t="s">
        <v>240</v>
      </c>
      <c r="E5">
        <v>0.8808228052898085</v>
      </c>
      <c r="F5">
        <f t="shared" si="0"/>
        <v>0.37369359638330302</v>
      </c>
      <c r="G5">
        <v>73.283333333325572</v>
      </c>
      <c r="H5">
        <f t="shared" si="1"/>
        <v>3.0534722222218988</v>
      </c>
    </row>
    <row r="6" spans="2:8" x14ac:dyDescent="0.2">
      <c r="E6">
        <v>0.60663837736133264</v>
      </c>
      <c r="F6">
        <f t="shared" si="0"/>
        <v>0.25736944545356072</v>
      </c>
      <c r="G6">
        <v>97.5</v>
      </c>
      <c r="H6">
        <f t="shared" si="1"/>
        <v>4.0625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3852C-C0F2-9149-96CE-295DD1B535A4}">
  <dimension ref="A1:Z175"/>
  <sheetViews>
    <sheetView tabSelected="1" zoomScale="125" zoomScaleNormal="8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H3" sqref="H3"/>
    </sheetView>
  </sheetViews>
  <sheetFormatPr baseColWidth="10" defaultColWidth="11" defaultRowHeight="16" x14ac:dyDescent="0.2"/>
  <sheetData>
    <row r="1" spans="1:26" x14ac:dyDescent="0.2">
      <c r="A1" t="s">
        <v>234</v>
      </c>
      <c r="M1" t="s">
        <v>235</v>
      </c>
      <c r="O1" t="s">
        <v>236</v>
      </c>
      <c r="P1">
        <f>Metadata!B4</f>
        <v>24.616666666581295</v>
      </c>
      <c r="Q1">
        <f>Metadata!C4</f>
        <v>48.75</v>
      </c>
      <c r="R1">
        <f>Metadata!D4</f>
        <v>73.283333333325572</v>
      </c>
      <c r="S1">
        <f>Metadata!E4</f>
        <v>97.5</v>
      </c>
      <c r="T1">
        <f>Metadata!F4</f>
        <v>24.633333333302289</v>
      </c>
      <c r="U1">
        <f>Metadata!G4</f>
        <v>48.75</v>
      </c>
      <c r="V1">
        <f>Metadata!H4</f>
        <v>73.250000000058208</v>
      </c>
      <c r="W1">
        <f>Metadata!I4</f>
        <v>97.5</v>
      </c>
      <c r="X1" s="3">
        <v>96</v>
      </c>
      <c r="Y1" s="3">
        <v>96</v>
      </c>
      <c r="Z1" s="3">
        <v>96</v>
      </c>
    </row>
    <row r="2" spans="1:26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237</v>
      </c>
      <c r="O2" t="s">
        <v>235</v>
      </c>
      <c r="P2" t="str">
        <f>B2</f>
        <v>ST001</v>
      </c>
      <c r="Q2" t="str">
        <f t="shared" ref="Q2:X2" si="0">C2</f>
        <v>ST002</v>
      </c>
      <c r="R2" t="str">
        <f t="shared" si="0"/>
        <v>ST003</v>
      </c>
      <c r="S2" t="str">
        <f t="shared" si="0"/>
        <v>ST004</v>
      </c>
      <c r="T2" t="str">
        <f t="shared" si="0"/>
        <v>ROT001</v>
      </c>
      <c r="U2" t="str">
        <f t="shared" si="0"/>
        <v>ROT002</v>
      </c>
      <c r="V2" t="str">
        <f t="shared" si="0"/>
        <v>ROT003</v>
      </c>
      <c r="W2" t="str">
        <f t="shared" si="0"/>
        <v>ROT004</v>
      </c>
      <c r="X2" t="str">
        <f t="shared" si="0"/>
        <v>Mix001</v>
      </c>
      <c r="Y2" t="str">
        <f>K2</f>
        <v>Mix002</v>
      </c>
      <c r="Z2" t="str">
        <f t="shared" ref="Z2" si="1">L2</f>
        <v>Mix003</v>
      </c>
    </row>
    <row r="3" spans="1:26" x14ac:dyDescent="0.2">
      <c r="A3">
        <f>'PUF (2)'!A3</f>
        <v>1</v>
      </c>
      <c r="B3">
        <f>[3]Summary!N3</f>
        <v>4.9762945146135926E-2</v>
      </c>
      <c r="C3">
        <f>[3]Summary!O3</f>
        <v>9.297348779187832E-2</v>
      </c>
      <c r="D3">
        <f>[3]Summary!P3</f>
        <v>8.6207938700273892E-2</v>
      </c>
      <c r="E3">
        <f>[4]Summary!M3</f>
        <v>5.8385486304630044E-2</v>
      </c>
      <c r="F3">
        <f>[3]Summary!Q3</f>
        <v>9.2644182929862456E-2</v>
      </c>
      <c r="G3">
        <f>[3]Summary!R3</f>
        <v>8.2620881775450128E-2</v>
      </c>
      <c r="H3">
        <f>[3]Summary!S3</f>
        <v>7.5923126002791136E-2</v>
      </c>
      <c r="I3">
        <f>[4]Summary!N3</f>
        <v>6.6085756425189796E-2</v>
      </c>
      <c r="J3">
        <f>[4]Summary!O3</f>
        <v>6.7012688222736955E-2</v>
      </c>
      <c r="K3">
        <f>[4]Summary!P3</f>
        <v>6.9067989547372088E-2</v>
      </c>
      <c r="L3">
        <f>[4]Summary!Q3</f>
        <v>8.070433879875713E-2</v>
      </c>
      <c r="M3">
        <f>[5]WB!N3</f>
        <v>1.7837086213327566E-2</v>
      </c>
      <c r="O3" t="str">
        <f>'PUF (2)'!I3</f>
        <v xml:space="preserve">PCB1 </v>
      </c>
      <c r="P3">
        <f>IF(B3&gt;$M3,B3,0)</f>
        <v>4.9762945146135926E-2</v>
      </c>
      <c r="Q3">
        <f t="shared" ref="Q3:Z3" si="2">IF(C3&gt;$M3,C3,0)</f>
        <v>9.297348779187832E-2</v>
      </c>
      <c r="R3">
        <f t="shared" si="2"/>
        <v>8.6207938700273892E-2</v>
      </c>
      <c r="S3">
        <f t="shared" si="2"/>
        <v>5.8385486304630044E-2</v>
      </c>
      <c r="T3">
        <f t="shared" si="2"/>
        <v>9.2644182929862456E-2</v>
      </c>
      <c r="U3">
        <f t="shared" si="2"/>
        <v>8.2620881775450128E-2</v>
      </c>
      <c r="V3">
        <f t="shared" si="2"/>
        <v>7.5923126002791136E-2</v>
      </c>
      <c r="W3">
        <f t="shared" si="2"/>
        <v>6.6085756425189796E-2</v>
      </c>
      <c r="X3">
        <f t="shared" si="2"/>
        <v>6.7012688222736955E-2</v>
      </c>
      <c r="Y3">
        <f t="shared" si="2"/>
        <v>6.9067989547372088E-2</v>
      </c>
      <c r="Z3">
        <f t="shared" si="2"/>
        <v>8.070433879875713E-2</v>
      </c>
    </row>
    <row r="4" spans="1:26" x14ac:dyDescent="0.2">
      <c r="A4">
        <f>'PUF (2)'!A4</f>
        <v>2</v>
      </c>
      <c r="B4">
        <f>[3]Summary!N4</f>
        <v>9.9055329893343348E-3</v>
      </c>
      <c r="C4">
        <f>[3]Summary!O4</f>
        <v>1.5101533668579243E-2</v>
      </c>
      <c r="D4">
        <f>[3]Summary!P4</f>
        <v>1.3143882767394199E-2</v>
      </c>
      <c r="E4">
        <f>[4]Summary!M4</f>
        <v>3.7301477909755291E-3</v>
      </c>
      <c r="F4">
        <f>[3]Summary!Q4</f>
        <v>1.016149511544788E-2</v>
      </c>
      <c r="G4">
        <f>[3]Summary!R4</f>
        <v>1.7993913221907368E-2</v>
      </c>
      <c r="H4">
        <f>[3]Summary!S4</f>
        <v>1.4528357823730935E-2</v>
      </c>
      <c r="I4">
        <f>[4]Summary!N4</f>
        <v>4.0869541379791163E-3</v>
      </c>
      <c r="J4">
        <f>[4]Summary!O4</f>
        <v>4.4459911467375213E-3</v>
      </c>
      <c r="K4">
        <f>[4]Summary!P4</f>
        <v>4.9599960800123582E-3</v>
      </c>
      <c r="L4">
        <f>[4]Summary!Q4</f>
        <v>4.5537171558427143E-3</v>
      </c>
      <c r="M4">
        <f>[5]WB!N4</f>
        <v>7.0569556249162335E-3</v>
      </c>
      <c r="O4" t="str">
        <f>'PUF (2)'!I4</f>
        <v xml:space="preserve">PCB2 </v>
      </c>
      <c r="P4">
        <f t="shared" ref="P4:P67" si="3">IF(B4&gt;$M4,B4,0)</f>
        <v>9.9055329893343348E-3</v>
      </c>
      <c r="Q4">
        <f t="shared" ref="Q4:Q67" si="4">IF(C4&gt;$M4,C4,0)</f>
        <v>1.5101533668579243E-2</v>
      </c>
      <c r="R4">
        <f t="shared" ref="R4:R67" si="5">IF(D4&gt;$M4,D4,0)</f>
        <v>1.3143882767394199E-2</v>
      </c>
      <c r="S4">
        <f t="shared" ref="S4:S67" si="6">IF(E4&gt;$M4,E4,0)</f>
        <v>0</v>
      </c>
      <c r="T4">
        <f t="shared" ref="T4:T67" si="7">IF(F4&gt;$M4,F4,0)</f>
        <v>1.016149511544788E-2</v>
      </c>
      <c r="U4">
        <f t="shared" ref="U4:U67" si="8">IF(G4&gt;$M4,G4,0)</f>
        <v>1.7993913221907368E-2</v>
      </c>
      <c r="V4">
        <f t="shared" ref="V4:V67" si="9">IF(H4&gt;$M4,H4,0)</f>
        <v>1.4528357823730935E-2</v>
      </c>
      <c r="W4">
        <f t="shared" ref="W4:W67" si="10">IF(I4&gt;$M4,I4,0)</f>
        <v>0</v>
      </c>
      <c r="X4">
        <f t="shared" ref="X4:X67" si="11">IF(J4&gt;$M4,J4,0)</f>
        <v>0</v>
      </c>
      <c r="Y4">
        <f t="shared" ref="Y4:Y67" si="12">IF(K4&gt;$M4,K4,0)</f>
        <v>0</v>
      </c>
      <c r="Z4">
        <f t="shared" ref="Z4:Z67" si="13">IF(L4&gt;$M4,L4,0)</f>
        <v>0</v>
      </c>
    </row>
    <row r="5" spans="1:26" x14ac:dyDescent="0.2">
      <c r="A5">
        <f>'PUF (2)'!A5</f>
        <v>3</v>
      </c>
      <c r="B5">
        <f>[3]Summary!N5</f>
        <v>2.0057299966348724E-2</v>
      </c>
      <c r="C5">
        <f>[3]Summary!O5</f>
        <v>4.7846303572598704E-2</v>
      </c>
      <c r="D5">
        <f>[3]Summary!P5</f>
        <v>4.744609479236396E-2</v>
      </c>
      <c r="E5">
        <f>[4]Summary!M5</f>
        <v>1.4359496655840348E-2</v>
      </c>
      <c r="F5">
        <f>[3]Summary!Q5</f>
        <v>4.2954713072360054E-2</v>
      </c>
      <c r="G5">
        <f>[3]Summary!R5</f>
        <v>3.0271188398542457E-2</v>
      </c>
      <c r="H5">
        <f>[3]Summary!S5</f>
        <v>4.3687220005361911E-2</v>
      </c>
      <c r="I5">
        <f>[4]Summary!N5</f>
        <v>2.1032029568327532E-2</v>
      </c>
      <c r="J5">
        <f>[4]Summary!O5</f>
        <v>2.2107122782728524E-2</v>
      </c>
      <c r="K5">
        <f>[4]Summary!P5</f>
        <v>2.2503518117735006E-2</v>
      </c>
      <c r="L5">
        <f>[4]Summary!Q5</f>
        <v>2.2277570521574579E-2</v>
      </c>
      <c r="M5">
        <f>[5]WB!N5</f>
        <v>1.1109798554054888E-2</v>
      </c>
      <c r="O5" t="str">
        <f>'PUF (2)'!I5</f>
        <v xml:space="preserve">PCB3 </v>
      </c>
      <c r="P5">
        <f t="shared" si="3"/>
        <v>2.0057299966348724E-2</v>
      </c>
      <c r="Q5">
        <f t="shared" si="4"/>
        <v>4.7846303572598704E-2</v>
      </c>
      <c r="R5">
        <f t="shared" si="5"/>
        <v>4.744609479236396E-2</v>
      </c>
      <c r="S5">
        <f t="shared" si="6"/>
        <v>1.4359496655840348E-2</v>
      </c>
      <c r="T5">
        <f t="shared" si="7"/>
        <v>4.2954713072360054E-2</v>
      </c>
      <c r="U5">
        <f t="shared" si="8"/>
        <v>3.0271188398542457E-2</v>
      </c>
      <c r="V5">
        <f t="shared" si="9"/>
        <v>4.3687220005361911E-2</v>
      </c>
      <c r="W5">
        <f t="shared" si="10"/>
        <v>2.1032029568327532E-2</v>
      </c>
      <c r="X5">
        <f t="shared" si="11"/>
        <v>2.2107122782728524E-2</v>
      </c>
      <c r="Y5">
        <f t="shared" si="12"/>
        <v>2.2503518117735006E-2</v>
      </c>
      <c r="Z5">
        <f t="shared" si="13"/>
        <v>2.2277570521574579E-2</v>
      </c>
    </row>
    <row r="6" spans="1:26" x14ac:dyDescent="0.2">
      <c r="A6">
        <f>'PUF (2)'!A6</f>
        <v>4</v>
      </c>
      <c r="B6">
        <f>[3]Summary!N6</f>
        <v>0.10121633517684982</v>
      </c>
      <c r="C6">
        <f>[3]Summary!O6</f>
        <v>0.24165423442689968</v>
      </c>
      <c r="D6">
        <f>[3]Summary!P6</f>
        <v>0.2486451556454265</v>
      </c>
      <c r="E6">
        <f>[4]Summary!M6</f>
        <v>0.20336319955145565</v>
      </c>
      <c r="F6">
        <f>[3]Summary!Q6</f>
        <v>0.20990973366216478</v>
      </c>
      <c r="G6">
        <f>[3]Summary!R6</f>
        <v>0.36794164280447411</v>
      </c>
      <c r="H6">
        <f>[3]Summary!S6</f>
        <v>0.30937509384447071</v>
      </c>
      <c r="I6">
        <f>[4]Summary!N6</f>
        <v>0.34745481394418726</v>
      </c>
      <c r="J6">
        <f>[4]Summary!O6</f>
        <v>0.32348009318742788</v>
      </c>
      <c r="K6">
        <f>[4]Summary!P6</f>
        <v>0.35326096291323122</v>
      </c>
      <c r="L6">
        <f>[4]Summary!Q6</f>
        <v>0.39828354534822413</v>
      </c>
      <c r="M6">
        <f>[5]WB!N6</f>
        <v>1.4672086620118928E-2</v>
      </c>
      <c r="O6" t="str">
        <f>'PUF (2)'!I6</f>
        <v xml:space="preserve">PCB4 </v>
      </c>
      <c r="P6">
        <f t="shared" si="3"/>
        <v>0.10121633517684982</v>
      </c>
      <c r="Q6">
        <f t="shared" si="4"/>
        <v>0.24165423442689968</v>
      </c>
      <c r="R6">
        <f t="shared" si="5"/>
        <v>0.2486451556454265</v>
      </c>
      <c r="S6">
        <f t="shared" si="6"/>
        <v>0.20336319955145565</v>
      </c>
      <c r="T6">
        <f t="shared" si="7"/>
        <v>0.20990973366216478</v>
      </c>
      <c r="U6">
        <f t="shared" si="8"/>
        <v>0.36794164280447411</v>
      </c>
      <c r="V6">
        <f t="shared" si="9"/>
        <v>0.30937509384447071</v>
      </c>
      <c r="W6">
        <f t="shared" si="10"/>
        <v>0.34745481394418726</v>
      </c>
      <c r="X6">
        <f t="shared" si="11"/>
        <v>0.32348009318742788</v>
      </c>
      <c r="Y6">
        <f t="shared" si="12"/>
        <v>0.35326096291323122</v>
      </c>
      <c r="Z6">
        <f t="shared" si="13"/>
        <v>0.39828354534822413</v>
      </c>
    </row>
    <row r="7" spans="1:26" x14ac:dyDescent="0.2">
      <c r="A7">
        <f>'PUF (2)'!A7</f>
        <v>5</v>
      </c>
      <c r="B7">
        <f>[3]Summary!N7</f>
        <v>1.4385275365428938E-2</v>
      </c>
      <c r="C7">
        <f>[3]Summary!O7</f>
        <v>2.7110028188673658E-2</v>
      </c>
      <c r="D7">
        <f>[3]Summary!P7</f>
        <v>2.7404199465654519E-2</v>
      </c>
      <c r="E7">
        <f>[4]Summary!M7</f>
        <v>2.467214874064947E-2</v>
      </c>
      <c r="F7">
        <f>[3]Summary!Q7</f>
        <v>2.1034118187795249E-2</v>
      </c>
      <c r="G7">
        <f>[3]Summary!R7</f>
        <v>2.8424263200940606E-2</v>
      </c>
      <c r="H7">
        <f>[3]Summary!S7</f>
        <v>2.3899874524189096E-2</v>
      </c>
      <c r="I7">
        <f>[4]Summary!N7</f>
        <v>4.079866277002156E-2</v>
      </c>
      <c r="J7">
        <f>[4]Summary!O7</f>
        <v>3.4750203501265287E-2</v>
      </c>
      <c r="K7">
        <f>[4]Summary!P7</f>
        <v>3.7829280635780761E-2</v>
      </c>
      <c r="L7">
        <f>[4]Summary!Q7</f>
        <v>4.4032383039484591E-2</v>
      </c>
      <c r="M7">
        <f>[5]WB!N7</f>
        <v>7.3140164105028656E-3</v>
      </c>
      <c r="O7" t="str">
        <f>'PUF (2)'!I7</f>
        <v xml:space="preserve">PCB5 </v>
      </c>
      <c r="P7">
        <f t="shared" si="3"/>
        <v>1.4385275365428938E-2</v>
      </c>
      <c r="Q7">
        <f t="shared" si="4"/>
        <v>2.7110028188673658E-2</v>
      </c>
      <c r="R7">
        <f t="shared" si="5"/>
        <v>2.7404199465654519E-2</v>
      </c>
      <c r="S7">
        <f t="shared" si="6"/>
        <v>2.467214874064947E-2</v>
      </c>
      <c r="T7">
        <f t="shared" si="7"/>
        <v>2.1034118187795249E-2</v>
      </c>
      <c r="U7">
        <f t="shared" si="8"/>
        <v>2.8424263200940606E-2</v>
      </c>
      <c r="V7">
        <f t="shared" si="9"/>
        <v>2.3899874524189096E-2</v>
      </c>
      <c r="W7">
        <f t="shared" si="10"/>
        <v>4.079866277002156E-2</v>
      </c>
      <c r="X7">
        <f t="shared" si="11"/>
        <v>3.4750203501265287E-2</v>
      </c>
      <c r="Y7">
        <f t="shared" si="12"/>
        <v>3.7829280635780761E-2</v>
      </c>
      <c r="Z7">
        <f t="shared" si="13"/>
        <v>4.4032383039484591E-2</v>
      </c>
    </row>
    <row r="8" spans="1:26" x14ac:dyDescent="0.2">
      <c r="A8">
        <f>'PUF (2)'!A8</f>
        <v>6</v>
      </c>
      <c r="B8">
        <f>[3]Summary!N8</f>
        <v>4.9462735317513801E-2</v>
      </c>
      <c r="C8">
        <f>[3]Summary!O8</f>
        <v>0.12150367440088122</v>
      </c>
      <c r="D8">
        <f>[3]Summary!P8</f>
        <v>0.13591306000007319</v>
      </c>
      <c r="E8">
        <f>[4]Summary!M8</f>
        <v>0.10719500572536941</v>
      </c>
      <c r="F8">
        <f>[3]Summary!Q8</f>
        <v>0.10079586180419628</v>
      </c>
      <c r="G8">
        <f>[3]Summary!R8</f>
        <v>0.18830093454826344</v>
      </c>
      <c r="H8">
        <f>[3]Summary!S8</f>
        <v>0.1583284209225207</v>
      </c>
      <c r="I8">
        <f>[4]Summary!N8</f>
        <v>0.20401816602487274</v>
      </c>
      <c r="J8">
        <f>[4]Summary!O8</f>
        <v>0.16973817861096993</v>
      </c>
      <c r="K8">
        <f>[4]Summary!P8</f>
        <v>0.17616455433741421</v>
      </c>
      <c r="L8">
        <f>[4]Summary!Q8</f>
        <v>0.20250352709347233</v>
      </c>
      <c r="M8">
        <f>[5]WB!N8</f>
        <v>1.0451677930602754E-2</v>
      </c>
      <c r="O8" t="str">
        <f>'PUF (2)'!I8</f>
        <v xml:space="preserve">PCB6 </v>
      </c>
      <c r="P8">
        <f t="shared" si="3"/>
        <v>4.9462735317513801E-2</v>
      </c>
      <c r="Q8">
        <f t="shared" si="4"/>
        <v>0.12150367440088122</v>
      </c>
      <c r="R8">
        <f t="shared" si="5"/>
        <v>0.13591306000007319</v>
      </c>
      <c r="S8">
        <f t="shared" si="6"/>
        <v>0.10719500572536941</v>
      </c>
      <c r="T8">
        <f t="shared" si="7"/>
        <v>0.10079586180419628</v>
      </c>
      <c r="U8">
        <f t="shared" si="8"/>
        <v>0.18830093454826344</v>
      </c>
      <c r="V8">
        <f t="shared" si="9"/>
        <v>0.1583284209225207</v>
      </c>
      <c r="W8">
        <f t="shared" si="10"/>
        <v>0.20401816602487274</v>
      </c>
      <c r="X8">
        <f t="shared" si="11"/>
        <v>0.16973817861096993</v>
      </c>
      <c r="Y8">
        <f t="shared" si="12"/>
        <v>0.17616455433741421</v>
      </c>
      <c r="Z8">
        <f t="shared" si="13"/>
        <v>0.20250352709347233</v>
      </c>
    </row>
    <row r="9" spans="1:26" x14ac:dyDescent="0.2">
      <c r="A9">
        <f>'PUF (2)'!A9</f>
        <v>7</v>
      </c>
      <c r="B9">
        <f>[3]Summary!N9</f>
        <v>1.9807214366767491E-2</v>
      </c>
      <c r="C9">
        <f>[3]Summary!O9</f>
        <v>4.3160434674182221E-2</v>
      </c>
      <c r="D9">
        <f>[3]Summary!P9</f>
        <v>3.3857173607765884E-2</v>
      </c>
      <c r="E9">
        <f>[4]Summary!M9</f>
        <v>3.3462472054086402E-2</v>
      </c>
      <c r="F9">
        <f>[3]Summary!Q9</f>
        <v>3.3175791585065298E-2</v>
      </c>
      <c r="G9">
        <f>[3]Summary!R9</f>
        <v>4.655837937896401E-2</v>
      </c>
      <c r="H9">
        <f>[3]Summary!S9</f>
        <v>3.9147520459563247E-2</v>
      </c>
      <c r="I9">
        <f>[4]Summary!N9</f>
        <v>5.966154366906927E-2</v>
      </c>
      <c r="J9">
        <f>[4]Summary!O9</f>
        <v>5.1516159370727829E-2</v>
      </c>
      <c r="K9">
        <f>[4]Summary!P9</f>
        <v>5.4543987115522843E-2</v>
      </c>
      <c r="L9">
        <f>[4]Summary!Q9</f>
        <v>6.6178964995710299E-2</v>
      </c>
      <c r="M9">
        <f>[5]WB!N9</f>
        <v>8.3919384379173376E-3</v>
      </c>
      <c r="O9" t="str">
        <f>'PUF (2)'!I9</f>
        <v xml:space="preserve">PCB7 </v>
      </c>
      <c r="P9">
        <f t="shared" si="3"/>
        <v>1.9807214366767491E-2</v>
      </c>
      <c r="Q9">
        <f t="shared" si="4"/>
        <v>4.3160434674182221E-2</v>
      </c>
      <c r="R9">
        <f t="shared" si="5"/>
        <v>3.3857173607765884E-2</v>
      </c>
      <c r="S9">
        <f t="shared" si="6"/>
        <v>3.3462472054086402E-2</v>
      </c>
      <c r="T9">
        <f t="shared" si="7"/>
        <v>3.3175791585065298E-2</v>
      </c>
      <c r="U9">
        <f t="shared" si="8"/>
        <v>4.655837937896401E-2</v>
      </c>
      <c r="V9">
        <f t="shared" si="9"/>
        <v>3.9147520459563247E-2</v>
      </c>
      <c r="W9">
        <f t="shared" si="10"/>
        <v>5.966154366906927E-2</v>
      </c>
      <c r="X9">
        <f t="shared" si="11"/>
        <v>5.1516159370727829E-2</v>
      </c>
      <c r="Y9">
        <f t="shared" si="12"/>
        <v>5.4543987115522843E-2</v>
      </c>
      <c r="Z9">
        <f t="shared" si="13"/>
        <v>6.6178964995710299E-2</v>
      </c>
    </row>
    <row r="10" spans="1:26" x14ac:dyDescent="0.2">
      <c r="A10">
        <f>'PUF (2)'!A10</f>
        <v>8</v>
      </c>
      <c r="B10">
        <f>[3]Summary!N10</f>
        <v>0.19423297406031131</v>
      </c>
      <c r="C10">
        <f>[3]Summary!O10</f>
        <v>0.49438716657737836</v>
      </c>
      <c r="D10">
        <f>[3]Summary!P10</f>
        <v>0.52962279106826504</v>
      </c>
      <c r="E10">
        <f>[4]Summary!M10</f>
        <v>0.52199400209030133</v>
      </c>
      <c r="F10">
        <f>[3]Summary!Q10</f>
        <v>0.43573370270896739</v>
      </c>
      <c r="G10">
        <f>[3]Summary!R10</f>
        <v>0.86335010310124072</v>
      </c>
      <c r="H10">
        <f>[3]Summary!S10</f>
        <v>0.72592766921334173</v>
      </c>
      <c r="I10">
        <f>[4]Summary!N10</f>
        <v>0.90732043516762595</v>
      </c>
      <c r="J10">
        <f>[4]Summary!O10</f>
        <v>0.75059326514212021</v>
      </c>
      <c r="K10">
        <f>[4]Summary!P10</f>
        <v>0.78450951660010892</v>
      </c>
      <c r="L10">
        <f>[4]Summary!Q10</f>
        <v>0.87251748997557044</v>
      </c>
      <c r="M10">
        <f>[5]WB!N10</f>
        <v>1.7418260886197006E-2</v>
      </c>
      <c r="O10" t="str">
        <f>'PUF (2)'!I10</f>
        <v xml:space="preserve">PCB8 </v>
      </c>
      <c r="P10">
        <f t="shared" si="3"/>
        <v>0.19423297406031131</v>
      </c>
      <c r="Q10">
        <f t="shared" si="4"/>
        <v>0.49438716657737836</v>
      </c>
      <c r="R10">
        <f t="shared" si="5"/>
        <v>0.52962279106826504</v>
      </c>
      <c r="S10">
        <f t="shared" si="6"/>
        <v>0.52199400209030133</v>
      </c>
      <c r="T10">
        <f t="shared" si="7"/>
        <v>0.43573370270896739</v>
      </c>
      <c r="U10">
        <f t="shared" si="8"/>
        <v>0.86335010310124072</v>
      </c>
      <c r="V10">
        <f t="shared" si="9"/>
        <v>0.72592766921334173</v>
      </c>
      <c r="W10">
        <f t="shared" si="10"/>
        <v>0.90732043516762595</v>
      </c>
      <c r="X10">
        <f t="shared" si="11"/>
        <v>0.75059326514212021</v>
      </c>
      <c r="Y10">
        <f t="shared" si="12"/>
        <v>0.78450951660010892</v>
      </c>
      <c r="Z10">
        <f t="shared" si="13"/>
        <v>0.87251748997557044</v>
      </c>
    </row>
    <row r="11" spans="1:26" x14ac:dyDescent="0.2">
      <c r="A11">
        <f>'PUF (2)'!A11</f>
        <v>9</v>
      </c>
      <c r="B11">
        <f>[3]Summary!N11</f>
        <v>2.1444897110416996E-2</v>
      </c>
      <c r="C11">
        <f>[3]Summary!O11</f>
        <v>4.9445208406824592E-2</v>
      </c>
      <c r="D11">
        <f>[3]Summary!P11</f>
        <v>4.6909157060745291E-2</v>
      </c>
      <c r="E11">
        <f>[4]Summary!M11</f>
        <v>3.9111758302291813E-2</v>
      </c>
      <c r="F11">
        <f>[3]Summary!Q11</f>
        <v>3.6959006666847712E-2</v>
      </c>
      <c r="G11">
        <f>[3]Summary!R11</f>
        <v>6.6222857496371745E-2</v>
      </c>
      <c r="H11">
        <f>[3]Summary!S11</f>
        <v>5.5681935310258647E-2</v>
      </c>
      <c r="I11">
        <f>[4]Summary!N11</f>
        <v>6.2473932731766317E-2</v>
      </c>
      <c r="J11">
        <f>[4]Summary!O11</f>
        <v>5.51479130282218E-2</v>
      </c>
      <c r="K11">
        <f>[4]Summary!P11</f>
        <v>5.5010080720922956E-2</v>
      </c>
      <c r="L11">
        <f>[4]Summary!Q11</f>
        <v>6.3808557203556923E-2</v>
      </c>
      <c r="M11">
        <f>[5]WB!N11</f>
        <v>9.7292002504926044E-3</v>
      </c>
      <c r="O11" t="str">
        <f>'PUF (2)'!I11</f>
        <v xml:space="preserve">PCB9 </v>
      </c>
      <c r="P11">
        <f t="shared" si="3"/>
        <v>2.1444897110416996E-2</v>
      </c>
      <c r="Q11">
        <f t="shared" si="4"/>
        <v>4.9445208406824592E-2</v>
      </c>
      <c r="R11">
        <f t="shared" si="5"/>
        <v>4.6909157060745291E-2</v>
      </c>
      <c r="S11">
        <f t="shared" si="6"/>
        <v>3.9111758302291813E-2</v>
      </c>
      <c r="T11">
        <f t="shared" si="7"/>
        <v>3.6959006666847712E-2</v>
      </c>
      <c r="U11">
        <f t="shared" si="8"/>
        <v>6.6222857496371745E-2</v>
      </c>
      <c r="V11">
        <f t="shared" si="9"/>
        <v>5.5681935310258647E-2</v>
      </c>
      <c r="W11">
        <f t="shared" si="10"/>
        <v>6.2473932731766317E-2</v>
      </c>
      <c r="X11">
        <f t="shared" si="11"/>
        <v>5.51479130282218E-2</v>
      </c>
      <c r="Y11">
        <f t="shared" si="12"/>
        <v>5.5010080720922956E-2</v>
      </c>
      <c r="Z11">
        <f t="shared" si="13"/>
        <v>6.3808557203556923E-2</v>
      </c>
    </row>
    <row r="12" spans="1:26" x14ac:dyDescent="0.2">
      <c r="A12">
        <f>'PUF (2)'!A12</f>
        <v>10</v>
      </c>
      <c r="B12">
        <f>[3]Summary!N12</f>
        <v>1.4829432598149629E-2</v>
      </c>
      <c r="C12">
        <f>[3]Summary!O12</f>
        <v>2.5935875344375185E-2</v>
      </c>
      <c r="D12">
        <f>[3]Summary!P12</f>
        <v>2.6582537875070606E-2</v>
      </c>
      <c r="E12">
        <f>[4]Summary!M12</f>
        <v>3.3739140280027356E-2</v>
      </c>
      <c r="F12">
        <f>[3]Summary!Q12</f>
        <v>2.2460250592537482E-2</v>
      </c>
      <c r="G12">
        <f>[3]Summary!R12</f>
        <v>3.7186553484878669E-2</v>
      </c>
      <c r="H12">
        <f>[3]Summary!S12</f>
        <v>3.1267440636640199E-2</v>
      </c>
      <c r="I12">
        <f>[4]Summary!N12</f>
        <v>4.9113344517920016E-2</v>
      </c>
      <c r="J12">
        <f>[4]Summary!O12</f>
        <v>4.5469510882775337E-2</v>
      </c>
      <c r="K12">
        <f>[4]Summary!P12</f>
        <v>3.7802632378148633E-2</v>
      </c>
      <c r="L12">
        <f>[4]Summary!Q12</f>
        <v>4.0105137017317195E-2</v>
      </c>
      <c r="M12">
        <f>[5]WB!N12</f>
        <v>1.1691285943839407E-2</v>
      </c>
      <c r="O12" t="str">
        <f>'PUF (2)'!I12</f>
        <v xml:space="preserve">PCB10 </v>
      </c>
      <c r="P12">
        <f t="shared" si="3"/>
        <v>1.4829432598149629E-2</v>
      </c>
      <c r="Q12">
        <f t="shared" si="4"/>
        <v>2.5935875344375185E-2</v>
      </c>
      <c r="R12">
        <f t="shared" si="5"/>
        <v>2.6582537875070606E-2</v>
      </c>
      <c r="S12">
        <f t="shared" si="6"/>
        <v>3.3739140280027356E-2</v>
      </c>
      <c r="T12">
        <f t="shared" si="7"/>
        <v>2.2460250592537482E-2</v>
      </c>
      <c r="U12">
        <f t="shared" si="8"/>
        <v>3.7186553484878669E-2</v>
      </c>
      <c r="V12">
        <f t="shared" si="9"/>
        <v>3.1267440636640199E-2</v>
      </c>
      <c r="W12">
        <f t="shared" si="10"/>
        <v>4.9113344517920016E-2</v>
      </c>
      <c r="X12">
        <f t="shared" si="11"/>
        <v>4.5469510882775337E-2</v>
      </c>
      <c r="Y12">
        <f t="shared" si="12"/>
        <v>3.7802632378148633E-2</v>
      </c>
      <c r="Z12">
        <f t="shared" si="13"/>
        <v>4.0105137017317195E-2</v>
      </c>
    </row>
    <row r="13" spans="1:26" x14ac:dyDescent="0.2">
      <c r="A13">
        <f>'PUF (2)'!A13</f>
        <v>11</v>
      </c>
      <c r="B13">
        <f>[3]Summary!N13</f>
        <v>0.12577432560980911</v>
      </c>
      <c r="C13">
        <f>[3]Summary!O13</f>
        <v>0.16903345100687722</v>
      </c>
      <c r="D13">
        <f>[3]Summary!P13</f>
        <v>0.15985537599974065</v>
      </c>
      <c r="E13">
        <f>[4]Summary!M13</f>
        <v>8.8554002164244028E-2</v>
      </c>
      <c r="F13">
        <f>[3]Summary!Q13</f>
        <v>0.17229210164972983</v>
      </c>
      <c r="G13">
        <f>[3]Summary!R13</f>
        <v>0.24852096635186086</v>
      </c>
      <c r="H13">
        <f>[3]Summary!S13</f>
        <v>0.20896302115029472</v>
      </c>
      <c r="I13">
        <f>[4]Summary!N13</f>
        <v>0.16352613043759304</v>
      </c>
      <c r="J13">
        <f>[4]Summary!O13</f>
        <v>0.16744360416663803</v>
      </c>
      <c r="K13">
        <f>[4]Summary!P13</f>
        <v>0.17150458775591762</v>
      </c>
      <c r="L13">
        <f>[4]Summary!Q13</f>
        <v>0.17362660218505657</v>
      </c>
      <c r="M13">
        <f>[5]WB!N13</f>
        <v>5.5633887411655009E-2</v>
      </c>
      <c r="O13" t="str">
        <f>'PUF (2)'!I13</f>
        <v xml:space="preserve">PCB11 </v>
      </c>
      <c r="P13">
        <f t="shared" si="3"/>
        <v>0.12577432560980911</v>
      </c>
      <c r="Q13">
        <f t="shared" si="4"/>
        <v>0.16903345100687722</v>
      </c>
      <c r="R13">
        <f t="shared" si="5"/>
        <v>0.15985537599974065</v>
      </c>
      <c r="S13">
        <f t="shared" si="6"/>
        <v>8.8554002164244028E-2</v>
      </c>
      <c r="T13">
        <f t="shared" si="7"/>
        <v>0.17229210164972983</v>
      </c>
      <c r="U13">
        <f t="shared" si="8"/>
        <v>0.24852096635186086</v>
      </c>
      <c r="V13">
        <f t="shared" si="9"/>
        <v>0.20896302115029472</v>
      </c>
      <c r="W13">
        <f t="shared" si="10"/>
        <v>0.16352613043759304</v>
      </c>
      <c r="X13">
        <f t="shared" si="11"/>
        <v>0.16744360416663803</v>
      </c>
      <c r="Y13">
        <f t="shared" si="12"/>
        <v>0.17150458775591762</v>
      </c>
      <c r="Z13">
        <f t="shared" si="13"/>
        <v>0.17362660218505657</v>
      </c>
    </row>
    <row r="14" spans="1:26" x14ac:dyDescent="0.2">
      <c r="A14" t="str">
        <f>'PUF (2)'!A14</f>
        <v>12+13</v>
      </c>
      <c r="B14">
        <f>[3]Summary!N14</f>
        <v>3.9950718713729107E-2</v>
      </c>
      <c r="C14">
        <f>[3]Summary!O14</f>
        <v>9.0252734383887839E-2</v>
      </c>
      <c r="D14">
        <f>[3]Summary!P14</f>
        <v>7.497488710026444E-2</v>
      </c>
      <c r="E14">
        <f>[4]Summary!M14</f>
        <v>7.7299375066546008E-2</v>
      </c>
      <c r="F14">
        <f>[3]Summary!Q14</f>
        <v>5.0629771897138957E-2</v>
      </c>
      <c r="G14">
        <f>[3]Summary!R14</f>
        <v>8.8915846282789368E-2</v>
      </c>
      <c r="H14">
        <f>[3]Summary!S14</f>
        <v>7.4762802270295234E-2</v>
      </c>
      <c r="I14">
        <f>[4]Summary!N14</f>
        <v>0.11565320058532322</v>
      </c>
      <c r="J14">
        <f>[4]Summary!O14</f>
        <v>0.10366463706955932</v>
      </c>
      <c r="K14">
        <f>[4]Summary!P14</f>
        <v>9.7963340303798732E-2</v>
      </c>
      <c r="L14">
        <f>[4]Summary!Q14</f>
        <v>0.1054719805390926</v>
      </c>
      <c r="M14">
        <f>[5]WB!N14</f>
        <v>2.533721331589911E-2</v>
      </c>
      <c r="O14" t="str">
        <f>'PUF (2)'!I14</f>
        <v xml:space="preserve">PCB12+13 </v>
      </c>
      <c r="P14">
        <f t="shared" si="3"/>
        <v>3.9950718713729107E-2</v>
      </c>
      <c r="Q14">
        <f t="shared" si="4"/>
        <v>9.0252734383887839E-2</v>
      </c>
      <c r="R14">
        <f t="shared" si="5"/>
        <v>7.497488710026444E-2</v>
      </c>
      <c r="S14">
        <f t="shared" si="6"/>
        <v>7.7299375066546008E-2</v>
      </c>
      <c r="T14">
        <f t="shared" si="7"/>
        <v>5.0629771897138957E-2</v>
      </c>
      <c r="U14">
        <f t="shared" si="8"/>
        <v>8.8915846282789368E-2</v>
      </c>
      <c r="V14">
        <f t="shared" si="9"/>
        <v>7.4762802270295234E-2</v>
      </c>
      <c r="W14">
        <f t="shared" si="10"/>
        <v>0.11565320058532322</v>
      </c>
      <c r="X14">
        <f t="shared" si="11"/>
        <v>0.10366463706955932</v>
      </c>
      <c r="Y14">
        <f t="shared" si="12"/>
        <v>9.7963340303798732E-2</v>
      </c>
      <c r="Z14">
        <f t="shared" si="13"/>
        <v>0.1054719805390926</v>
      </c>
    </row>
    <row r="15" spans="1:26" x14ac:dyDescent="0.2">
      <c r="A15">
        <f>'PUF (2)'!A15</f>
        <v>14</v>
      </c>
      <c r="B15">
        <f>[3]Summary!N15</f>
        <v>1.2153668235355363E-2</v>
      </c>
      <c r="C15">
        <f>[3]Summary!O15</f>
        <v>2.1327621266384791E-2</v>
      </c>
      <c r="D15">
        <f>[3]Summary!P15</f>
        <v>1.9249703149164025E-2</v>
      </c>
      <c r="E15">
        <f>[4]Summary!M15</f>
        <v>1.5297415073876488E-2</v>
      </c>
      <c r="F15">
        <f>[3]Summary!Q15</f>
        <v>1.6122376045729567E-2</v>
      </c>
      <c r="G15">
        <f>[3]Summary!R15</f>
        <v>2.1904380201259281E-2</v>
      </c>
      <c r="H15">
        <f>[3]Summary!S15</f>
        <v>1.8417783941815768E-2</v>
      </c>
      <c r="I15">
        <f>[4]Summary!N15</f>
        <v>1.9406954967461244E-2</v>
      </c>
      <c r="J15">
        <f>[4]Summary!O15</f>
        <v>1.7463901551391298E-2</v>
      </c>
      <c r="K15">
        <f>[4]Summary!P15</f>
        <v>8.7691310847248499E-3</v>
      </c>
      <c r="L15">
        <f>[4]Summary!Q15</f>
        <v>1.7992198869176839E-2</v>
      </c>
      <c r="M15">
        <f>[5]WB!N15</f>
        <v>8.1443192823346458E-3</v>
      </c>
      <c r="O15" t="str">
        <f>'PUF (2)'!I15</f>
        <v>PCB14</v>
      </c>
      <c r="P15">
        <f t="shared" si="3"/>
        <v>1.2153668235355363E-2</v>
      </c>
      <c r="Q15">
        <f t="shared" si="4"/>
        <v>2.1327621266384791E-2</v>
      </c>
      <c r="R15">
        <f t="shared" si="5"/>
        <v>1.9249703149164025E-2</v>
      </c>
      <c r="S15">
        <f t="shared" si="6"/>
        <v>1.5297415073876488E-2</v>
      </c>
      <c r="T15">
        <f t="shared" si="7"/>
        <v>1.6122376045729567E-2</v>
      </c>
      <c r="U15">
        <f t="shared" si="8"/>
        <v>2.1904380201259281E-2</v>
      </c>
      <c r="V15">
        <f t="shared" si="9"/>
        <v>1.8417783941815768E-2</v>
      </c>
      <c r="W15">
        <f t="shared" si="10"/>
        <v>1.9406954967461244E-2</v>
      </c>
      <c r="X15">
        <f t="shared" si="11"/>
        <v>1.7463901551391298E-2</v>
      </c>
      <c r="Y15">
        <f t="shared" si="12"/>
        <v>8.7691310847248499E-3</v>
      </c>
      <c r="Z15">
        <f t="shared" si="13"/>
        <v>1.7992198869176839E-2</v>
      </c>
    </row>
    <row r="16" spans="1:26" x14ac:dyDescent="0.2">
      <c r="A16">
        <f>'PUF (2)'!A16</f>
        <v>15</v>
      </c>
      <c r="B16">
        <f>[3]Summary!N16</f>
        <v>7.9828785539039632E-2</v>
      </c>
      <c r="C16">
        <f>[3]Summary!O16</f>
        <v>0.19129870429615684</v>
      </c>
      <c r="D16">
        <f>[3]Summary!P16</f>
        <v>0.17547876713615462</v>
      </c>
      <c r="E16">
        <f>[4]Summary!M16</f>
        <v>0.12156984636504092</v>
      </c>
      <c r="F16">
        <f>[3]Summary!Q16</f>
        <v>0.11109022774483776</v>
      </c>
      <c r="G16">
        <f>[3]Summary!R16</f>
        <v>0.23780370873704096</v>
      </c>
      <c r="H16">
        <f>[3]Summary!S16</f>
        <v>0.1999516666456288</v>
      </c>
      <c r="I16">
        <f>[4]Summary!N16</f>
        <v>0.20721322367609296</v>
      </c>
      <c r="J16">
        <f>[4]Summary!O16</f>
        <v>0.1488906548526715</v>
      </c>
      <c r="K16">
        <f>[4]Summary!P16</f>
        <v>0.16660432922386506</v>
      </c>
      <c r="L16">
        <f>[4]Summary!Q16</f>
        <v>0.18187765161197977</v>
      </c>
      <c r="M16">
        <f>[5]WB!N16</f>
        <v>2.3631574039463737E-2</v>
      </c>
      <c r="O16" t="str">
        <f>'PUF (2)'!I16</f>
        <v xml:space="preserve">PCB15 </v>
      </c>
      <c r="P16">
        <f t="shared" si="3"/>
        <v>7.9828785539039632E-2</v>
      </c>
      <c r="Q16">
        <f t="shared" si="4"/>
        <v>0.19129870429615684</v>
      </c>
      <c r="R16">
        <f t="shared" si="5"/>
        <v>0.17547876713615462</v>
      </c>
      <c r="S16">
        <f t="shared" si="6"/>
        <v>0.12156984636504092</v>
      </c>
      <c r="T16">
        <f t="shared" si="7"/>
        <v>0.11109022774483776</v>
      </c>
      <c r="U16">
        <f t="shared" si="8"/>
        <v>0.23780370873704096</v>
      </c>
      <c r="V16">
        <f t="shared" si="9"/>
        <v>0.1999516666456288</v>
      </c>
      <c r="W16">
        <f t="shared" si="10"/>
        <v>0.20721322367609296</v>
      </c>
      <c r="X16">
        <f t="shared" si="11"/>
        <v>0.1488906548526715</v>
      </c>
      <c r="Y16">
        <f t="shared" si="12"/>
        <v>0.16660432922386506</v>
      </c>
      <c r="Z16">
        <f t="shared" si="13"/>
        <v>0.18187765161197977</v>
      </c>
    </row>
    <row r="17" spans="1:26" x14ac:dyDescent="0.2">
      <c r="A17">
        <f>'PUF (2)'!A17</f>
        <v>16</v>
      </c>
      <c r="B17">
        <f>[3]Summary!N17</f>
        <v>7.5367645267525554E-2</v>
      </c>
      <c r="C17">
        <f>[3]Summary!O17</f>
        <v>0.32594189931940459</v>
      </c>
      <c r="D17">
        <f>[3]Summary!P17</f>
        <v>0.44618266327330464</v>
      </c>
      <c r="E17">
        <f>[4]Summary!M17</f>
        <v>0.22206412036298917</v>
      </c>
      <c r="F17">
        <f>[3]Summary!Q17</f>
        <v>0.27235955667993467</v>
      </c>
      <c r="G17">
        <f>[3]Summary!R17</f>
        <v>0.3162143151605975</v>
      </c>
      <c r="H17">
        <f>[3]Summary!S17</f>
        <v>0.34893423795084827</v>
      </c>
      <c r="I17">
        <f>[4]Summary!N17</f>
        <v>0.44952541146723779</v>
      </c>
      <c r="J17">
        <f>[4]Summary!O17</f>
        <v>0.42263975790377822</v>
      </c>
      <c r="K17">
        <f>[4]Summary!P17</f>
        <v>0.42119746553113918</v>
      </c>
      <c r="L17">
        <f>[4]Summary!Q17</f>
        <v>0.40856078078979507</v>
      </c>
      <c r="M17">
        <f>[5]WB!N17</f>
        <v>1.0944586710191426E-2</v>
      </c>
      <c r="O17" t="str">
        <f>'PUF (2)'!I17</f>
        <v xml:space="preserve">PCB16 </v>
      </c>
      <c r="P17">
        <f t="shared" si="3"/>
        <v>7.5367645267525554E-2</v>
      </c>
      <c r="Q17">
        <f t="shared" si="4"/>
        <v>0.32594189931940459</v>
      </c>
      <c r="R17">
        <f t="shared" si="5"/>
        <v>0.44618266327330464</v>
      </c>
      <c r="S17">
        <f t="shared" si="6"/>
        <v>0.22206412036298917</v>
      </c>
      <c r="T17">
        <f t="shared" si="7"/>
        <v>0.27235955667993467</v>
      </c>
      <c r="U17">
        <f t="shared" si="8"/>
        <v>0.3162143151605975</v>
      </c>
      <c r="V17">
        <f t="shared" si="9"/>
        <v>0.34893423795084827</v>
      </c>
      <c r="W17">
        <f t="shared" si="10"/>
        <v>0.44952541146723779</v>
      </c>
      <c r="X17">
        <f t="shared" si="11"/>
        <v>0.42263975790377822</v>
      </c>
      <c r="Y17">
        <f t="shared" si="12"/>
        <v>0.42119746553113918</v>
      </c>
      <c r="Z17">
        <f t="shared" si="13"/>
        <v>0.40856078078979507</v>
      </c>
    </row>
    <row r="18" spans="1:26" x14ac:dyDescent="0.2">
      <c r="A18">
        <f>'PUF (2)'!A18</f>
        <v>17</v>
      </c>
      <c r="B18">
        <f>[3]Summary!N18</f>
        <v>7.6142012487985383E-2</v>
      </c>
      <c r="C18">
        <f>[3]Summary!O18</f>
        <v>0.27526012703816327</v>
      </c>
      <c r="D18">
        <f>[3]Summary!P18</f>
        <v>0.42232348695783578</v>
      </c>
      <c r="E18">
        <f>[4]Summary!M18</f>
        <v>0.23963884365336696</v>
      </c>
      <c r="F18">
        <f>[3]Summary!Q18</f>
        <v>0.27163297394128583</v>
      </c>
      <c r="G18">
        <f>[3]Summary!R18</f>
        <v>0.35286881191764474</v>
      </c>
      <c r="H18">
        <f>[3]Summary!S18</f>
        <v>0.41850162221526965</v>
      </c>
      <c r="I18">
        <f>[4]Summary!N18</f>
        <v>0.44506197843460577</v>
      </c>
      <c r="J18">
        <f>[4]Summary!O18</f>
        <v>0.39179534052084952</v>
      </c>
      <c r="K18">
        <f>[4]Summary!P18</f>
        <v>0.41793678939543449</v>
      </c>
      <c r="L18">
        <f>[4]Summary!Q18</f>
        <v>0.45722006545432836</v>
      </c>
      <c r="M18">
        <f>[5]WB!N18</f>
        <v>1.1190998353957414E-2</v>
      </c>
      <c r="O18" t="str">
        <f>'PUF (2)'!I18</f>
        <v xml:space="preserve">PCB17 </v>
      </c>
      <c r="P18">
        <f t="shared" si="3"/>
        <v>7.6142012487985383E-2</v>
      </c>
      <c r="Q18">
        <f t="shared" si="4"/>
        <v>0.27526012703816327</v>
      </c>
      <c r="R18">
        <f t="shared" si="5"/>
        <v>0.42232348695783578</v>
      </c>
      <c r="S18">
        <f t="shared" si="6"/>
        <v>0.23963884365336696</v>
      </c>
      <c r="T18">
        <f t="shared" si="7"/>
        <v>0.27163297394128583</v>
      </c>
      <c r="U18">
        <f t="shared" si="8"/>
        <v>0.35286881191764474</v>
      </c>
      <c r="V18">
        <f t="shared" si="9"/>
        <v>0.41850162221526965</v>
      </c>
      <c r="W18">
        <f t="shared" si="10"/>
        <v>0.44506197843460577</v>
      </c>
      <c r="X18">
        <f t="shared" si="11"/>
        <v>0.39179534052084952</v>
      </c>
      <c r="Y18">
        <f t="shared" si="12"/>
        <v>0.41793678939543449</v>
      </c>
      <c r="Z18">
        <f t="shared" si="13"/>
        <v>0.45722006545432836</v>
      </c>
    </row>
    <row r="19" spans="1:26" x14ac:dyDescent="0.2">
      <c r="A19" t="str">
        <f>'PUF (2)'!A19</f>
        <v>18+30</v>
      </c>
      <c r="B19">
        <f>[3]Summary!N19</f>
        <v>0.16304031270944436</v>
      </c>
      <c r="C19">
        <f>[3]Summary!O19</f>
        <v>0.56966274202069089</v>
      </c>
      <c r="D19">
        <f>[3]Summary!P19</f>
        <v>0.8808228052898085</v>
      </c>
      <c r="E19">
        <f>[4]Summary!M19</f>
        <v>0.60663837736133264</v>
      </c>
      <c r="F19">
        <f>[3]Summary!Q19</f>
        <v>0.56091330362833403</v>
      </c>
      <c r="G19">
        <f>[3]Summary!R19</f>
        <v>0.8102148789880923</v>
      </c>
      <c r="H19">
        <f>[3]Summary!S19</f>
        <v>0.94590208886404092</v>
      </c>
      <c r="I19">
        <f>[4]Summary!N19</f>
        <v>1.1494211225370947</v>
      </c>
      <c r="J19">
        <f>[4]Summary!O19</f>
        <v>0.97409088961303725</v>
      </c>
      <c r="K19">
        <f>[4]Summary!P19</f>
        <v>1.002557999047768</v>
      </c>
      <c r="L19">
        <f>[4]Summary!Q19</f>
        <v>1.0456100159044783</v>
      </c>
      <c r="M19">
        <f>[5]WB!N19</f>
        <v>1.8961176601611899E-2</v>
      </c>
      <c r="O19" t="str">
        <f>'PUF (2)'!I19</f>
        <v xml:space="preserve">PCB18+30 </v>
      </c>
      <c r="P19">
        <f t="shared" si="3"/>
        <v>0.16304031270944436</v>
      </c>
      <c r="Q19">
        <f t="shared" si="4"/>
        <v>0.56966274202069089</v>
      </c>
      <c r="R19">
        <f t="shared" si="5"/>
        <v>0.8808228052898085</v>
      </c>
      <c r="S19">
        <f t="shared" si="6"/>
        <v>0.60663837736133264</v>
      </c>
      <c r="T19">
        <f t="shared" si="7"/>
        <v>0.56091330362833403</v>
      </c>
      <c r="U19">
        <f t="shared" si="8"/>
        <v>0.8102148789880923</v>
      </c>
      <c r="V19">
        <f t="shared" si="9"/>
        <v>0.94590208886404092</v>
      </c>
      <c r="W19">
        <f t="shared" si="10"/>
        <v>1.1494211225370947</v>
      </c>
      <c r="X19">
        <f t="shared" si="11"/>
        <v>0.97409088961303725</v>
      </c>
      <c r="Y19">
        <f t="shared" si="12"/>
        <v>1.002557999047768</v>
      </c>
      <c r="Z19">
        <f t="shared" si="13"/>
        <v>1.0456100159044783</v>
      </c>
    </row>
    <row r="20" spans="1:26" x14ac:dyDescent="0.2">
      <c r="A20">
        <f>'PUF (2)'!A20</f>
        <v>19</v>
      </c>
      <c r="B20">
        <f>[3]Summary!N20</f>
        <v>2.5963244838566414E-2</v>
      </c>
      <c r="C20">
        <f>[3]Summary!O20</f>
        <v>8.0663571358985317E-2</v>
      </c>
      <c r="D20">
        <f>[3]Summary!P20</f>
        <v>0.1248781954210442</v>
      </c>
      <c r="E20">
        <f>[4]Summary!M20</f>
        <v>8.8279377604572884E-2</v>
      </c>
      <c r="F20">
        <f>[3]Summary!Q20</f>
        <v>8.0267709383915073E-2</v>
      </c>
      <c r="G20">
        <f>[3]Summary!R20</f>
        <v>0.10347266750398026</v>
      </c>
      <c r="H20">
        <f>[3]Summary!S20</f>
        <v>0.12340184974247648</v>
      </c>
      <c r="I20">
        <f>[4]Summary!N20</f>
        <v>0.14276651568431198</v>
      </c>
      <c r="J20">
        <f>[4]Summary!O20</f>
        <v>0.1224974542039072</v>
      </c>
      <c r="K20">
        <f>[4]Summary!P20</f>
        <v>0.11531542078611667</v>
      </c>
      <c r="L20">
        <f>[4]Summary!Q20</f>
        <v>0.13238026952549256</v>
      </c>
      <c r="M20">
        <f>[5]WB!N20</f>
        <v>8.5468397824225509E-3</v>
      </c>
      <c r="O20" t="str">
        <f>'PUF (2)'!I20</f>
        <v xml:space="preserve">PCB19 </v>
      </c>
      <c r="P20">
        <f t="shared" si="3"/>
        <v>2.5963244838566414E-2</v>
      </c>
      <c r="Q20">
        <f t="shared" si="4"/>
        <v>8.0663571358985317E-2</v>
      </c>
      <c r="R20">
        <f t="shared" si="5"/>
        <v>0.1248781954210442</v>
      </c>
      <c r="S20">
        <f t="shared" si="6"/>
        <v>8.8279377604572884E-2</v>
      </c>
      <c r="T20">
        <f t="shared" si="7"/>
        <v>8.0267709383915073E-2</v>
      </c>
      <c r="U20">
        <f t="shared" si="8"/>
        <v>0.10347266750398026</v>
      </c>
      <c r="V20">
        <f t="shared" si="9"/>
        <v>0.12340184974247648</v>
      </c>
      <c r="W20">
        <f t="shared" si="10"/>
        <v>0.14276651568431198</v>
      </c>
      <c r="X20">
        <f t="shared" si="11"/>
        <v>0.1224974542039072</v>
      </c>
      <c r="Y20">
        <f t="shared" si="12"/>
        <v>0.11531542078611667</v>
      </c>
      <c r="Z20">
        <f t="shared" si="13"/>
        <v>0.13238026952549256</v>
      </c>
    </row>
    <row r="21" spans="1:26" x14ac:dyDescent="0.2">
      <c r="A21" t="str">
        <f>'PUF (2)'!A21</f>
        <v>20+28</v>
      </c>
      <c r="B21">
        <f>[3]Summary!N21</f>
        <v>0.13796075184668558</v>
      </c>
      <c r="C21">
        <f>[3]Summary!O21</f>
        <v>0.41726552294256491</v>
      </c>
      <c r="D21">
        <f>[3]Summary!P21</f>
        <v>0.51877280329830655</v>
      </c>
      <c r="E21">
        <f>[4]Summary!M21</f>
        <v>0.43411875355304225</v>
      </c>
      <c r="F21">
        <f>[3]Summary!Q21</f>
        <v>0.39613731952573406</v>
      </c>
      <c r="G21">
        <f>[3]Summary!R21</f>
        <v>0.51844527035129562</v>
      </c>
      <c r="H21">
        <f>[3]Summary!S21</f>
        <v>0.67852611809157271</v>
      </c>
      <c r="I21">
        <f>[4]Summary!N21</f>
        <v>0.84968299690733473</v>
      </c>
      <c r="J21">
        <f>[4]Summary!O21</f>
        <v>0.70637084226621194</v>
      </c>
      <c r="K21">
        <f>[4]Summary!P21</f>
        <v>0.69005112667769031</v>
      </c>
      <c r="L21">
        <f>[4]Summary!Q21</f>
        <v>0.75029096168636999</v>
      </c>
      <c r="M21">
        <f>[5]WB!N21</f>
        <v>2.0360554363782989E-2</v>
      </c>
      <c r="O21" t="str">
        <f>'PUF (2)'!I21</f>
        <v xml:space="preserve">PCB20+28 </v>
      </c>
      <c r="P21">
        <f t="shared" si="3"/>
        <v>0.13796075184668558</v>
      </c>
      <c r="Q21">
        <f t="shared" si="4"/>
        <v>0.41726552294256491</v>
      </c>
      <c r="R21">
        <f t="shared" si="5"/>
        <v>0.51877280329830655</v>
      </c>
      <c r="S21">
        <f t="shared" si="6"/>
        <v>0.43411875355304225</v>
      </c>
      <c r="T21">
        <f t="shared" si="7"/>
        <v>0.39613731952573406</v>
      </c>
      <c r="U21">
        <f t="shared" si="8"/>
        <v>0.51844527035129562</v>
      </c>
      <c r="V21">
        <f t="shared" si="9"/>
        <v>0.67852611809157271</v>
      </c>
      <c r="W21">
        <f t="shared" si="10"/>
        <v>0.84968299690733473</v>
      </c>
      <c r="X21">
        <f t="shared" si="11"/>
        <v>0.70637084226621194</v>
      </c>
      <c r="Y21">
        <f t="shared" si="12"/>
        <v>0.69005112667769031</v>
      </c>
      <c r="Z21">
        <f t="shared" si="13"/>
        <v>0.75029096168636999</v>
      </c>
    </row>
    <row r="22" spans="1:26" x14ac:dyDescent="0.2">
      <c r="A22" t="str">
        <f>'PUF (2)'!A22</f>
        <v>21+33</v>
      </c>
      <c r="B22">
        <f>[3]Summary!N22</f>
        <v>0.1214339441456775</v>
      </c>
      <c r="C22">
        <f>[3]Summary!O22</f>
        <v>0.35021548024082366</v>
      </c>
      <c r="D22">
        <f>[3]Summary!P22</f>
        <v>0.41283775701771541</v>
      </c>
      <c r="E22">
        <f>[4]Summary!M22</f>
        <v>0.36283239267016498</v>
      </c>
      <c r="F22">
        <f>[3]Summary!Q22</f>
        <v>0.29356876288190631</v>
      </c>
      <c r="G22">
        <f>[3]Summary!R22</f>
        <v>0.40678134359703183</v>
      </c>
      <c r="H22">
        <f>[3]Summary!S22</f>
        <v>0.51422473352730536</v>
      </c>
      <c r="I22">
        <f>[4]Summary!N22</f>
        <v>0.66757352240652468</v>
      </c>
      <c r="J22">
        <f>[4]Summary!O22</f>
        <v>0.56743638051506706</v>
      </c>
      <c r="K22">
        <f>[4]Summary!P22</f>
        <v>0.57483435971106989</v>
      </c>
      <c r="L22">
        <f>[4]Summary!Q22</f>
        <v>0.66167706715636121</v>
      </c>
      <c r="M22">
        <f>[5]WB!N22</f>
        <v>1.4563150576145604E-2</v>
      </c>
      <c r="O22" t="str">
        <f>'PUF (2)'!I22</f>
        <v xml:space="preserve">PCB21+33 </v>
      </c>
      <c r="P22">
        <f t="shared" si="3"/>
        <v>0.1214339441456775</v>
      </c>
      <c r="Q22">
        <f t="shared" si="4"/>
        <v>0.35021548024082366</v>
      </c>
      <c r="R22">
        <f t="shared" si="5"/>
        <v>0.41283775701771541</v>
      </c>
      <c r="S22">
        <f t="shared" si="6"/>
        <v>0.36283239267016498</v>
      </c>
      <c r="T22">
        <f t="shared" si="7"/>
        <v>0.29356876288190631</v>
      </c>
      <c r="U22">
        <f t="shared" si="8"/>
        <v>0.40678134359703183</v>
      </c>
      <c r="V22">
        <f t="shared" si="9"/>
        <v>0.51422473352730536</v>
      </c>
      <c r="W22">
        <f t="shared" si="10"/>
        <v>0.66757352240652468</v>
      </c>
      <c r="X22">
        <f t="shared" si="11"/>
        <v>0.56743638051506706</v>
      </c>
      <c r="Y22">
        <f t="shared" si="12"/>
        <v>0.57483435971106989</v>
      </c>
      <c r="Z22">
        <f t="shared" si="13"/>
        <v>0.66167706715636121</v>
      </c>
    </row>
    <row r="23" spans="1:26" x14ac:dyDescent="0.2">
      <c r="A23">
        <f>'PUF (2)'!A23</f>
        <v>22</v>
      </c>
      <c r="B23">
        <f>[3]Summary!N23</f>
        <v>5.8140003221567281E-2</v>
      </c>
      <c r="C23">
        <f>[3]Summary!O23</f>
        <v>0.18013603269625328</v>
      </c>
      <c r="D23">
        <f>[3]Summary!P23</f>
        <v>0.22139174879970028</v>
      </c>
      <c r="E23">
        <f>[4]Summary!M23</f>
        <v>0.18204298772997532</v>
      </c>
      <c r="F23">
        <f>[3]Summary!Q23</f>
        <v>0.16700824968972697</v>
      </c>
      <c r="G23">
        <f>[3]Summary!R23</f>
        <v>0.21174947794389945</v>
      </c>
      <c r="H23">
        <f>[3]Summary!S23</f>
        <v>0.27634986991235794</v>
      </c>
      <c r="I23">
        <f>[4]Summary!N23</f>
        <v>0.34448435147283601</v>
      </c>
      <c r="J23">
        <f>[4]Summary!O23</f>
        <v>0.27073152546727153</v>
      </c>
      <c r="K23">
        <f>[4]Summary!P23</f>
        <v>0.29043847766606051</v>
      </c>
      <c r="L23">
        <f>[4]Summary!Q23</f>
        <v>0.32120379242863001</v>
      </c>
      <c r="M23">
        <f>[5]WB!N23</f>
        <v>9.5284798866860764E-3</v>
      </c>
      <c r="O23" t="str">
        <f>'PUF (2)'!I23</f>
        <v xml:space="preserve">PCB22 </v>
      </c>
      <c r="P23">
        <f t="shared" si="3"/>
        <v>5.8140003221567281E-2</v>
      </c>
      <c r="Q23">
        <f t="shared" si="4"/>
        <v>0.18013603269625328</v>
      </c>
      <c r="R23">
        <f t="shared" si="5"/>
        <v>0.22139174879970028</v>
      </c>
      <c r="S23">
        <f t="shared" si="6"/>
        <v>0.18204298772997532</v>
      </c>
      <c r="T23">
        <f t="shared" si="7"/>
        <v>0.16700824968972697</v>
      </c>
      <c r="U23">
        <f t="shared" si="8"/>
        <v>0.21174947794389945</v>
      </c>
      <c r="V23">
        <f t="shared" si="9"/>
        <v>0.27634986991235794</v>
      </c>
      <c r="W23">
        <f t="shared" si="10"/>
        <v>0.34448435147283601</v>
      </c>
      <c r="X23">
        <f t="shared" si="11"/>
        <v>0.27073152546727153</v>
      </c>
      <c r="Y23">
        <f t="shared" si="12"/>
        <v>0.29043847766606051</v>
      </c>
      <c r="Z23">
        <f t="shared" si="13"/>
        <v>0.32120379242863001</v>
      </c>
    </row>
    <row r="24" spans="1:26" x14ac:dyDescent="0.2">
      <c r="A24">
        <f>'PUF (2)'!A24</f>
        <v>23</v>
      </c>
      <c r="B24">
        <f>[3]Summary!N24</f>
        <v>6.0560162182580956E-3</v>
      </c>
      <c r="C24">
        <f>[3]Summary!O24</f>
        <v>1.2051473550644986E-2</v>
      </c>
      <c r="D24">
        <f>[3]Summary!P24</f>
        <v>1.2238243732900476E-2</v>
      </c>
      <c r="E24">
        <f>[4]Summary!M24</f>
        <v>6.8530305446516948E-3</v>
      </c>
      <c r="F24">
        <f>[3]Summary!Q24</f>
        <v>8.6142089613599395E-3</v>
      </c>
      <c r="G24">
        <f>[3]Summary!R24</f>
        <v>1.1135765346434495E-2</v>
      </c>
      <c r="H24">
        <f>[3]Summary!S24</f>
        <v>8.3654947197589948E-3</v>
      </c>
      <c r="I24">
        <f>[4]Summary!N24</f>
        <v>7.6590826240162868E-3</v>
      </c>
      <c r="J24">
        <f>[4]Summary!O24</f>
        <v>7.9418680639405763E-3</v>
      </c>
      <c r="K24">
        <f>[4]Summary!P24</f>
        <v>6.6388502875545929E-3</v>
      </c>
      <c r="L24">
        <f>[4]Summary!Q24</f>
        <v>6.9696551330928128E-3</v>
      </c>
      <c r="M24">
        <f>[5]WB!N24</f>
        <v>6.6435158239161714E-3</v>
      </c>
      <c r="O24" t="str">
        <f>'PUF (2)'!I24</f>
        <v xml:space="preserve">PCB23 </v>
      </c>
      <c r="P24">
        <f t="shared" si="3"/>
        <v>0</v>
      </c>
      <c r="Q24">
        <f t="shared" si="4"/>
        <v>1.2051473550644986E-2</v>
      </c>
      <c r="R24">
        <f t="shared" si="5"/>
        <v>1.2238243732900476E-2</v>
      </c>
      <c r="S24">
        <f t="shared" si="6"/>
        <v>6.8530305446516948E-3</v>
      </c>
      <c r="T24">
        <f t="shared" si="7"/>
        <v>8.6142089613599395E-3</v>
      </c>
      <c r="U24">
        <f t="shared" si="8"/>
        <v>1.1135765346434495E-2</v>
      </c>
      <c r="V24">
        <f t="shared" si="9"/>
        <v>8.3654947197589948E-3</v>
      </c>
      <c r="W24">
        <f t="shared" si="10"/>
        <v>7.6590826240162868E-3</v>
      </c>
      <c r="X24">
        <f t="shared" si="11"/>
        <v>7.9418680639405763E-3</v>
      </c>
      <c r="Y24">
        <f t="shared" si="12"/>
        <v>0</v>
      </c>
      <c r="Z24">
        <f t="shared" si="13"/>
        <v>6.9696551330928128E-3</v>
      </c>
    </row>
    <row r="25" spans="1:26" x14ac:dyDescent="0.2">
      <c r="A25">
        <f>'PUF (2)'!A25</f>
        <v>24</v>
      </c>
      <c r="B25">
        <f>[3]Summary!N25</f>
        <v>8.8586681437852911E-3</v>
      </c>
      <c r="C25">
        <f>[3]Summary!O25</f>
        <v>3.3867038820092302E-2</v>
      </c>
      <c r="D25">
        <f>[3]Summary!P25</f>
        <v>2.8260011015361262E-2</v>
      </c>
      <c r="E25">
        <f>[4]Summary!M25</f>
        <v>4.7703585348823907E-2</v>
      </c>
      <c r="F25">
        <f>[3]Summary!Q25</f>
        <v>1.7827332767705303E-2</v>
      </c>
      <c r="G25">
        <f>[3]Summary!R25</f>
        <v>4.1301456145614257E-2</v>
      </c>
      <c r="H25">
        <f>[3]Summary!S25</f>
        <v>6.3604266804464071E-2</v>
      </c>
      <c r="I25">
        <f>[4]Summary!N25</f>
        <v>7.5067896518000485E-2</v>
      </c>
      <c r="J25">
        <f>[4]Summary!O25</f>
        <v>6.0023224163012513E-2</v>
      </c>
      <c r="K25">
        <f>[4]Summary!P25</f>
        <v>6.0232071981110774E-2</v>
      </c>
      <c r="L25">
        <f>[4]Summary!Q25</f>
        <v>7.0949644098923445E-2</v>
      </c>
      <c r="M25">
        <f>[5]WB!N25</f>
        <v>5.4724776749179539E-3</v>
      </c>
      <c r="O25" t="str">
        <f>'PUF (2)'!I25</f>
        <v xml:space="preserve">PCB24 </v>
      </c>
      <c r="P25">
        <f t="shared" si="3"/>
        <v>8.8586681437852911E-3</v>
      </c>
      <c r="Q25">
        <f t="shared" si="4"/>
        <v>3.3867038820092302E-2</v>
      </c>
      <c r="R25">
        <f t="shared" si="5"/>
        <v>2.8260011015361262E-2</v>
      </c>
      <c r="S25">
        <f t="shared" si="6"/>
        <v>4.7703585348823907E-2</v>
      </c>
      <c r="T25">
        <f t="shared" si="7"/>
        <v>1.7827332767705303E-2</v>
      </c>
      <c r="U25">
        <f t="shared" si="8"/>
        <v>4.1301456145614257E-2</v>
      </c>
      <c r="V25">
        <f t="shared" si="9"/>
        <v>6.3604266804464071E-2</v>
      </c>
      <c r="W25">
        <f t="shared" si="10"/>
        <v>7.5067896518000485E-2</v>
      </c>
      <c r="X25">
        <f t="shared" si="11"/>
        <v>6.0023224163012513E-2</v>
      </c>
      <c r="Y25">
        <f t="shared" si="12"/>
        <v>6.0232071981110774E-2</v>
      </c>
      <c r="Z25">
        <f t="shared" si="13"/>
        <v>7.0949644098923445E-2</v>
      </c>
    </row>
    <row r="26" spans="1:26" x14ac:dyDescent="0.2">
      <c r="A26">
        <f>'PUF (2)'!A26</f>
        <v>25</v>
      </c>
      <c r="B26">
        <f>[3]Summary!N26</f>
        <v>2.6467056202858538E-2</v>
      </c>
      <c r="C26">
        <f>[3]Summary!O26</f>
        <v>6.6790219039583196E-2</v>
      </c>
      <c r="D26">
        <f>[3]Summary!P26</f>
        <v>7.7783792818432063E-2</v>
      </c>
      <c r="E26">
        <f>[4]Summary!M26</f>
        <v>5.2909418962336606E-2</v>
      </c>
      <c r="F26">
        <f>[3]Summary!Q26</f>
        <v>6.4411957041130771E-2</v>
      </c>
      <c r="G26">
        <f>[3]Summary!R26</f>
        <v>7.8306361285557943E-2</v>
      </c>
      <c r="H26">
        <f>[3]Summary!S26</f>
        <v>9.0939565210162332E-2</v>
      </c>
      <c r="I26">
        <f>[4]Summary!N26</f>
        <v>9.6750348805047903E-2</v>
      </c>
      <c r="J26">
        <f>[4]Summary!O26</f>
        <v>8.9223642933935657E-2</v>
      </c>
      <c r="K26">
        <f>[4]Summary!P26</f>
        <v>8.8526019959364419E-2</v>
      </c>
      <c r="L26">
        <f>[4]Summary!Q26</f>
        <v>9.7531665623606933E-2</v>
      </c>
      <c r="M26">
        <f>[5]WB!N26</f>
        <v>9.0339405342739123E-3</v>
      </c>
      <c r="O26" t="str">
        <f>'PUF (2)'!I26</f>
        <v xml:space="preserve">PCB25 </v>
      </c>
      <c r="P26">
        <f t="shared" si="3"/>
        <v>2.6467056202858538E-2</v>
      </c>
      <c r="Q26">
        <f t="shared" si="4"/>
        <v>6.6790219039583196E-2</v>
      </c>
      <c r="R26">
        <f t="shared" si="5"/>
        <v>7.7783792818432063E-2</v>
      </c>
      <c r="S26">
        <f t="shared" si="6"/>
        <v>5.2909418962336606E-2</v>
      </c>
      <c r="T26">
        <f t="shared" si="7"/>
        <v>6.4411957041130771E-2</v>
      </c>
      <c r="U26">
        <f t="shared" si="8"/>
        <v>7.8306361285557943E-2</v>
      </c>
      <c r="V26">
        <f t="shared" si="9"/>
        <v>9.0939565210162332E-2</v>
      </c>
      <c r="W26">
        <f t="shared" si="10"/>
        <v>9.6750348805047903E-2</v>
      </c>
      <c r="X26">
        <f t="shared" si="11"/>
        <v>8.9223642933935657E-2</v>
      </c>
      <c r="Y26">
        <f t="shared" si="12"/>
        <v>8.8526019959364419E-2</v>
      </c>
      <c r="Z26">
        <f t="shared" si="13"/>
        <v>9.7531665623606933E-2</v>
      </c>
    </row>
    <row r="27" spans="1:26" x14ac:dyDescent="0.2">
      <c r="A27" t="str">
        <f>'PUF (2)'!A27</f>
        <v>26+29</v>
      </c>
      <c r="B27">
        <f>[3]Summary!N27</f>
        <v>4.5202525982982245E-2</v>
      </c>
      <c r="C27">
        <f>[3]Summary!O27</f>
        <v>0.10566011692469715</v>
      </c>
      <c r="D27">
        <f>[3]Summary!P27</f>
        <v>0.15198448116440055</v>
      </c>
      <c r="E27">
        <f>[4]Summary!M27</f>
        <v>9.3921954596853693E-2</v>
      </c>
      <c r="F27">
        <f>[3]Summary!Q27</f>
        <v>0.10127506173725467</v>
      </c>
      <c r="G27">
        <f>[3]Summary!R27</f>
        <v>0.13749023215112938</v>
      </c>
      <c r="H27">
        <f>[3]Summary!S27</f>
        <v>0.17024891746214518</v>
      </c>
      <c r="I27">
        <f>[4]Summary!N27</f>
        <v>0.16430236231806128</v>
      </c>
      <c r="J27">
        <f>[4]Summary!O27</f>
        <v>0.13847899563005994</v>
      </c>
      <c r="K27">
        <f>[4]Summary!P27</f>
        <v>0.15423428515976687</v>
      </c>
      <c r="L27">
        <f>[4]Summary!Q27</f>
        <v>0.16201065244806262</v>
      </c>
      <c r="M27">
        <f>[5]WB!N27</f>
        <v>1.1318901296822824E-2</v>
      </c>
      <c r="O27" t="str">
        <f>'PUF (2)'!I27</f>
        <v xml:space="preserve">PCB26+29 </v>
      </c>
      <c r="P27">
        <f t="shared" si="3"/>
        <v>4.5202525982982245E-2</v>
      </c>
      <c r="Q27">
        <f t="shared" si="4"/>
        <v>0.10566011692469715</v>
      </c>
      <c r="R27">
        <f t="shared" si="5"/>
        <v>0.15198448116440055</v>
      </c>
      <c r="S27">
        <f t="shared" si="6"/>
        <v>9.3921954596853693E-2</v>
      </c>
      <c r="T27">
        <f t="shared" si="7"/>
        <v>0.10127506173725467</v>
      </c>
      <c r="U27">
        <f t="shared" si="8"/>
        <v>0.13749023215112938</v>
      </c>
      <c r="V27">
        <f t="shared" si="9"/>
        <v>0.17024891746214518</v>
      </c>
      <c r="W27">
        <f t="shared" si="10"/>
        <v>0.16430236231806128</v>
      </c>
      <c r="X27">
        <f t="shared" si="11"/>
        <v>0.13847899563005994</v>
      </c>
      <c r="Y27">
        <f t="shared" si="12"/>
        <v>0.15423428515976687</v>
      </c>
      <c r="Z27">
        <f t="shared" si="13"/>
        <v>0.16201065244806262</v>
      </c>
    </row>
    <row r="28" spans="1:26" x14ac:dyDescent="0.2">
      <c r="A28">
        <f>'PUF (2)'!A28</f>
        <v>27</v>
      </c>
      <c r="B28">
        <f>[3]Summary!N28</f>
        <v>1.3139641687125073E-2</v>
      </c>
      <c r="C28">
        <f>[3]Summary!O28</f>
        <v>5.0428073044101795E-2</v>
      </c>
      <c r="D28">
        <f>[3]Summary!P28</f>
        <v>7.3408824638382136E-2</v>
      </c>
      <c r="E28">
        <f>[4]Summary!M28</f>
        <v>5.0931212979412381E-2</v>
      </c>
      <c r="F28">
        <f>[3]Summary!Q28</f>
        <v>4.6166285595853465E-2</v>
      </c>
      <c r="G28">
        <f>[3]Summary!R28</f>
        <v>5.8715266866115216E-2</v>
      </c>
      <c r="H28">
        <f>[3]Summary!S28</f>
        <v>6.8336064269000213E-2</v>
      </c>
      <c r="I28">
        <f>[4]Summary!N28</f>
        <v>9.4392393109106368E-2</v>
      </c>
      <c r="J28">
        <f>[4]Summary!O28</f>
        <v>6.0768115190450285E-2</v>
      </c>
      <c r="K28">
        <f>[4]Summary!P28</f>
        <v>7.0482440308658967E-2</v>
      </c>
      <c r="L28">
        <f>[4]Summary!Q28</f>
        <v>7.5384573443227354E-2</v>
      </c>
      <c r="M28">
        <f>[5]WB!N28</f>
        <v>7.2062502770171288E-3</v>
      </c>
      <c r="O28" t="str">
        <f>'PUF (2)'!I28</f>
        <v xml:space="preserve">PCB27 </v>
      </c>
      <c r="P28">
        <f t="shared" si="3"/>
        <v>1.3139641687125073E-2</v>
      </c>
      <c r="Q28">
        <f t="shared" si="4"/>
        <v>5.0428073044101795E-2</v>
      </c>
      <c r="R28">
        <f t="shared" si="5"/>
        <v>7.3408824638382136E-2</v>
      </c>
      <c r="S28">
        <f t="shared" si="6"/>
        <v>5.0931212979412381E-2</v>
      </c>
      <c r="T28">
        <f t="shared" si="7"/>
        <v>4.6166285595853465E-2</v>
      </c>
      <c r="U28">
        <f t="shared" si="8"/>
        <v>5.8715266866115216E-2</v>
      </c>
      <c r="V28">
        <f t="shared" si="9"/>
        <v>6.8336064269000213E-2</v>
      </c>
      <c r="W28">
        <f t="shared" si="10"/>
        <v>9.4392393109106368E-2</v>
      </c>
      <c r="X28">
        <f t="shared" si="11"/>
        <v>6.0768115190450285E-2</v>
      </c>
      <c r="Y28">
        <f t="shared" si="12"/>
        <v>7.0482440308658967E-2</v>
      </c>
      <c r="Z28">
        <f t="shared" si="13"/>
        <v>7.5384573443227354E-2</v>
      </c>
    </row>
    <row r="29" spans="1:26" x14ac:dyDescent="0.2">
      <c r="A29">
        <f>'PUF (2)'!A29</f>
        <v>31</v>
      </c>
      <c r="B29">
        <f>[3]Summary!N29</f>
        <v>0.21576736150402456</v>
      </c>
      <c r="C29">
        <f>[3]Summary!O29</f>
        <v>0.61444215403026881</v>
      </c>
      <c r="D29">
        <f>[3]Summary!P29</f>
        <v>0.74143712353479441</v>
      </c>
      <c r="E29">
        <f>[4]Summary!M29</f>
        <v>0.52898020709407845</v>
      </c>
      <c r="F29">
        <f>[3]Summary!Q29</f>
        <v>0.55826186614635853</v>
      </c>
      <c r="G29">
        <f>[3]Summary!R29</f>
        <v>0.80250875651233755</v>
      </c>
      <c r="H29">
        <f>[3]Summary!S29</f>
        <v>0.96930909605402726</v>
      </c>
      <c r="I29">
        <f>[4]Summary!N29</f>
        <v>1.0401443516551514</v>
      </c>
      <c r="J29">
        <f>[4]Summary!O29</f>
        <v>0.86887622657435992</v>
      </c>
      <c r="K29">
        <f>[4]Summary!P29</f>
        <v>0.91411672974486369</v>
      </c>
      <c r="L29">
        <f>[4]Summary!Q29</f>
        <v>0.99663111261782422</v>
      </c>
      <c r="M29">
        <f>[5]WB!N29</f>
        <v>1.6066649444973297E-2</v>
      </c>
      <c r="O29" t="str">
        <f>'PUF (2)'!I29</f>
        <v xml:space="preserve">PCB31 </v>
      </c>
      <c r="P29">
        <f t="shared" si="3"/>
        <v>0.21576736150402456</v>
      </c>
      <c r="Q29">
        <f t="shared" si="4"/>
        <v>0.61444215403026881</v>
      </c>
      <c r="R29">
        <f t="shared" si="5"/>
        <v>0.74143712353479441</v>
      </c>
      <c r="S29">
        <f t="shared" si="6"/>
        <v>0.52898020709407845</v>
      </c>
      <c r="T29">
        <f t="shared" si="7"/>
        <v>0.55826186614635853</v>
      </c>
      <c r="U29">
        <f t="shared" si="8"/>
        <v>0.80250875651233755</v>
      </c>
      <c r="V29">
        <f t="shared" si="9"/>
        <v>0.96930909605402726</v>
      </c>
      <c r="W29">
        <f t="shared" si="10"/>
        <v>1.0401443516551514</v>
      </c>
      <c r="X29">
        <f t="shared" si="11"/>
        <v>0.86887622657435992</v>
      </c>
      <c r="Y29">
        <f t="shared" si="12"/>
        <v>0.91411672974486369</v>
      </c>
      <c r="Z29">
        <f t="shared" si="13"/>
        <v>0.99663111261782422</v>
      </c>
    </row>
    <row r="30" spans="1:26" x14ac:dyDescent="0.2">
      <c r="A30">
        <f>'PUF (2)'!A30</f>
        <v>32</v>
      </c>
      <c r="B30">
        <f>[3]Summary!N30</f>
        <v>4.491118900324035E-2</v>
      </c>
      <c r="C30">
        <f>[3]Summary!O30</f>
        <v>0.17534738205466285</v>
      </c>
      <c r="D30">
        <f>[3]Summary!P30</f>
        <v>0.23944041294795121</v>
      </c>
      <c r="E30">
        <f>[4]Summary!M30</f>
        <v>0.14757749666505332</v>
      </c>
      <c r="F30">
        <f>[3]Summary!Q30</f>
        <v>0.14844716067367628</v>
      </c>
      <c r="G30">
        <f>[3]Summary!R30</f>
        <v>0.20384750921752157</v>
      </c>
      <c r="H30">
        <f>[3]Summary!S30</f>
        <v>0.24191927676241654</v>
      </c>
      <c r="I30">
        <f>[4]Summary!N30</f>
        <v>0.2785142778827368</v>
      </c>
      <c r="J30">
        <f>[4]Summary!O30</f>
        <v>0.22569945593037294</v>
      </c>
      <c r="K30">
        <f>[4]Summary!P30</f>
        <v>0.2458037438169712</v>
      </c>
      <c r="L30">
        <f>[4]Summary!Q30</f>
        <v>0.23618977931890645</v>
      </c>
      <c r="M30">
        <f>[5]WB!N30</f>
        <v>9.0310313175711726E-3</v>
      </c>
      <c r="O30" t="str">
        <f>'PUF (2)'!I30</f>
        <v xml:space="preserve">PCB32 </v>
      </c>
      <c r="P30">
        <f t="shared" si="3"/>
        <v>4.491118900324035E-2</v>
      </c>
      <c r="Q30">
        <f t="shared" si="4"/>
        <v>0.17534738205466285</v>
      </c>
      <c r="R30">
        <f t="shared" si="5"/>
        <v>0.23944041294795121</v>
      </c>
      <c r="S30">
        <f t="shared" si="6"/>
        <v>0.14757749666505332</v>
      </c>
      <c r="T30">
        <f t="shared" si="7"/>
        <v>0.14844716067367628</v>
      </c>
      <c r="U30">
        <f t="shared" si="8"/>
        <v>0.20384750921752157</v>
      </c>
      <c r="V30">
        <f t="shared" si="9"/>
        <v>0.24191927676241654</v>
      </c>
      <c r="W30">
        <f t="shared" si="10"/>
        <v>0.2785142778827368</v>
      </c>
      <c r="X30">
        <f t="shared" si="11"/>
        <v>0.22569945593037294</v>
      </c>
      <c r="Y30">
        <f t="shared" si="12"/>
        <v>0.2458037438169712</v>
      </c>
      <c r="Z30">
        <f t="shared" si="13"/>
        <v>0.23618977931890645</v>
      </c>
    </row>
    <row r="31" spans="1:26" x14ac:dyDescent="0.2">
      <c r="A31">
        <f>'PUF (2)'!A31</f>
        <v>34</v>
      </c>
      <c r="B31">
        <f>[3]Summary!N31</f>
        <v>8.0635172171853974E-3</v>
      </c>
      <c r="C31">
        <f>[3]Summary!O31</f>
        <v>8.9664281314564623E-3</v>
      </c>
      <c r="D31">
        <f>[3]Summary!P31</f>
        <v>9.864169455620549E-3</v>
      </c>
      <c r="E31">
        <f>[4]Summary!M31</f>
        <v>6.4067789651444584E-3</v>
      </c>
      <c r="F31">
        <f>[3]Summary!Q31</f>
        <v>1.0859805740408467E-2</v>
      </c>
      <c r="G31">
        <f>[3]Summary!R31</f>
        <v>7.8365483075938137E-3</v>
      </c>
      <c r="H31">
        <f>[3]Summary!S31</f>
        <v>8.3229579393195585E-3</v>
      </c>
      <c r="I31">
        <f>[4]Summary!N31</f>
        <v>1.0953247902497028E-2</v>
      </c>
      <c r="J31">
        <f>[4]Summary!O31</f>
        <v>9.9094497479583054E-3</v>
      </c>
      <c r="K31">
        <f>[4]Summary!P31</f>
        <v>6.1795214248581325E-3</v>
      </c>
      <c r="L31">
        <f>[4]Summary!Q31</f>
        <v>9.6677764091787199E-3</v>
      </c>
      <c r="M31">
        <f>[5]WB!N31</f>
        <v>5.2435352284284607E-3</v>
      </c>
      <c r="O31" t="str">
        <f>'PUF (2)'!I31</f>
        <v xml:space="preserve">PCB34 </v>
      </c>
      <c r="P31">
        <f t="shared" si="3"/>
        <v>8.0635172171853974E-3</v>
      </c>
      <c r="Q31">
        <f t="shared" si="4"/>
        <v>8.9664281314564623E-3</v>
      </c>
      <c r="R31">
        <f t="shared" si="5"/>
        <v>9.864169455620549E-3</v>
      </c>
      <c r="S31">
        <f t="shared" si="6"/>
        <v>6.4067789651444584E-3</v>
      </c>
      <c r="T31">
        <f t="shared" si="7"/>
        <v>1.0859805740408467E-2</v>
      </c>
      <c r="U31">
        <f t="shared" si="8"/>
        <v>7.8365483075938137E-3</v>
      </c>
      <c r="V31">
        <f t="shared" si="9"/>
        <v>8.3229579393195585E-3</v>
      </c>
      <c r="W31">
        <f t="shared" si="10"/>
        <v>1.0953247902497028E-2</v>
      </c>
      <c r="X31">
        <f t="shared" si="11"/>
        <v>9.9094497479583054E-3</v>
      </c>
      <c r="Y31">
        <f t="shared" si="12"/>
        <v>6.1795214248581325E-3</v>
      </c>
      <c r="Z31">
        <f t="shared" si="13"/>
        <v>9.6677764091787199E-3</v>
      </c>
    </row>
    <row r="32" spans="1:26" x14ac:dyDescent="0.2">
      <c r="A32">
        <f>'PUF (2)'!A32</f>
        <v>35</v>
      </c>
      <c r="B32">
        <f>[3]Summary!N32</f>
        <v>9.1355432233504921E-3</v>
      </c>
      <c r="C32">
        <f>[3]Summary!O32</f>
        <v>1.6737940634828054E-2</v>
      </c>
      <c r="D32">
        <f>[3]Summary!P32</f>
        <v>2.1632978565651623E-2</v>
      </c>
      <c r="E32">
        <f>[4]Summary!M32</f>
        <v>8.3349816389303149E-3</v>
      </c>
      <c r="F32">
        <f>[3]Summary!Q32</f>
        <v>2.0121313009405267E-2</v>
      </c>
      <c r="G32">
        <f>[3]Summary!R32</f>
        <v>1.7904817648887031E-2</v>
      </c>
      <c r="H32">
        <f>[3]Summary!S32</f>
        <v>2.0429820834478894E-2</v>
      </c>
      <c r="I32">
        <f>[4]Summary!N32</f>
        <v>1.4057976555918587E-2</v>
      </c>
      <c r="J32">
        <f>[4]Summary!O32</f>
        <v>1.5552754980104267E-2</v>
      </c>
      <c r="K32">
        <f>[4]Summary!P32</f>
        <v>1.7874288248667356E-2</v>
      </c>
      <c r="L32">
        <f>[4]Summary!Q32</f>
        <v>2.0059817577761627E-2</v>
      </c>
      <c r="M32">
        <f>[5]WB!N32</f>
        <v>6.6649906552971646E-3</v>
      </c>
      <c r="O32" t="str">
        <f>'PUF (2)'!I32</f>
        <v xml:space="preserve">PCB35 </v>
      </c>
      <c r="P32">
        <f t="shared" si="3"/>
        <v>9.1355432233504921E-3</v>
      </c>
      <c r="Q32">
        <f t="shared" si="4"/>
        <v>1.6737940634828054E-2</v>
      </c>
      <c r="R32">
        <f t="shared" si="5"/>
        <v>2.1632978565651623E-2</v>
      </c>
      <c r="S32">
        <f t="shared" si="6"/>
        <v>8.3349816389303149E-3</v>
      </c>
      <c r="T32">
        <f t="shared" si="7"/>
        <v>2.0121313009405267E-2</v>
      </c>
      <c r="U32">
        <f t="shared" si="8"/>
        <v>1.7904817648887031E-2</v>
      </c>
      <c r="V32">
        <f t="shared" si="9"/>
        <v>2.0429820834478894E-2</v>
      </c>
      <c r="W32">
        <f t="shared" si="10"/>
        <v>1.4057976555918587E-2</v>
      </c>
      <c r="X32">
        <f t="shared" si="11"/>
        <v>1.5552754980104267E-2</v>
      </c>
      <c r="Y32">
        <f t="shared" si="12"/>
        <v>1.7874288248667356E-2</v>
      </c>
      <c r="Z32">
        <f t="shared" si="13"/>
        <v>2.0059817577761627E-2</v>
      </c>
    </row>
    <row r="33" spans="1:26" x14ac:dyDescent="0.2">
      <c r="A33">
        <f>'PUF (2)'!A33</f>
        <v>36</v>
      </c>
      <c r="B33">
        <f>[3]Summary!N33</f>
        <v>1.3770946467640759E-2</v>
      </c>
      <c r="C33">
        <f>[3]Summary!O33</f>
        <v>3.7750664901368976E-2</v>
      </c>
      <c r="D33">
        <f>[3]Summary!P33</f>
        <v>3.6898124311767741E-2</v>
      </c>
      <c r="E33">
        <f>[4]Summary!M33</f>
        <v>2.7828160062459778E-2</v>
      </c>
      <c r="F33">
        <f>[3]Summary!Q33</f>
        <v>2.8838720211069268E-2</v>
      </c>
      <c r="G33">
        <f>[3]Summary!R33</f>
        <v>4.0920134173211914E-2</v>
      </c>
      <c r="H33">
        <f>[3]Summary!S33</f>
        <v>5.1107419053617931E-2</v>
      </c>
      <c r="I33">
        <f>[4]Summary!N33</f>
        <v>5.2787022549219235E-2</v>
      </c>
      <c r="J33">
        <f>[4]Summary!O33</f>
        <v>4.6129713119856586E-2</v>
      </c>
      <c r="K33">
        <f>[4]Summary!P33</f>
        <v>4.5717313096785436E-2</v>
      </c>
      <c r="L33">
        <f>[4]Summary!Q33</f>
        <v>5.1034030840397433E-2</v>
      </c>
      <c r="M33">
        <f>[5]WB!N33</f>
        <v>5.6872271263211467E-3</v>
      </c>
      <c r="O33" t="str">
        <f>'PUF (2)'!I33</f>
        <v xml:space="preserve">PCB36 </v>
      </c>
      <c r="P33">
        <f t="shared" si="3"/>
        <v>1.3770946467640759E-2</v>
      </c>
      <c r="Q33">
        <f t="shared" si="4"/>
        <v>3.7750664901368976E-2</v>
      </c>
      <c r="R33">
        <f t="shared" si="5"/>
        <v>3.6898124311767741E-2</v>
      </c>
      <c r="S33">
        <f t="shared" si="6"/>
        <v>2.7828160062459778E-2</v>
      </c>
      <c r="T33">
        <f t="shared" si="7"/>
        <v>2.8838720211069268E-2</v>
      </c>
      <c r="U33">
        <f t="shared" si="8"/>
        <v>4.0920134173211914E-2</v>
      </c>
      <c r="V33">
        <f t="shared" si="9"/>
        <v>5.1107419053617931E-2</v>
      </c>
      <c r="W33">
        <f t="shared" si="10"/>
        <v>5.2787022549219235E-2</v>
      </c>
      <c r="X33">
        <f t="shared" si="11"/>
        <v>4.6129713119856586E-2</v>
      </c>
      <c r="Y33">
        <f t="shared" si="12"/>
        <v>4.5717313096785436E-2</v>
      </c>
      <c r="Z33">
        <f t="shared" si="13"/>
        <v>5.1034030840397433E-2</v>
      </c>
    </row>
    <row r="34" spans="1:26" x14ac:dyDescent="0.2">
      <c r="A34">
        <f>'PUF (2)'!A34</f>
        <v>37</v>
      </c>
      <c r="B34">
        <f>[3]Summary!N34</f>
        <v>4.2736606001793347E-2</v>
      </c>
      <c r="C34">
        <f>[3]Summary!O34</f>
        <v>9.8355712885745877E-2</v>
      </c>
      <c r="D34">
        <f>[3]Summary!P34</f>
        <v>0.11814061026044133</v>
      </c>
      <c r="E34">
        <f>[4]Summary!M34</f>
        <v>7.9813810166472543E-2</v>
      </c>
      <c r="F34">
        <f>[3]Summary!Q34</f>
        <v>0.11451040885244161</v>
      </c>
      <c r="G34">
        <f>[3]Summary!R34</f>
        <v>0.1135314554644031</v>
      </c>
      <c r="H34">
        <f>[3]Summary!S34</f>
        <v>0.1573767048216359</v>
      </c>
      <c r="I34">
        <f>[4]Summary!N34</f>
        <v>0.14911294607021686</v>
      </c>
      <c r="J34">
        <f>[4]Summary!O34</f>
        <v>0.12053658513292777</v>
      </c>
      <c r="K34">
        <f>[4]Summary!P34</f>
        <v>0.12078020257789937</v>
      </c>
      <c r="L34">
        <f>[4]Summary!Q34</f>
        <v>0.13728767603866482</v>
      </c>
      <c r="M34">
        <f>[5]WB!N34</f>
        <v>8.2516313750395018E-3</v>
      </c>
      <c r="O34" t="str">
        <f>'PUF (2)'!I34</f>
        <v xml:space="preserve">PCB37 </v>
      </c>
      <c r="P34">
        <f t="shared" si="3"/>
        <v>4.2736606001793347E-2</v>
      </c>
      <c r="Q34">
        <f t="shared" si="4"/>
        <v>9.8355712885745877E-2</v>
      </c>
      <c r="R34">
        <f t="shared" si="5"/>
        <v>0.11814061026044133</v>
      </c>
      <c r="S34">
        <f t="shared" si="6"/>
        <v>7.9813810166472543E-2</v>
      </c>
      <c r="T34">
        <f t="shared" si="7"/>
        <v>0.11451040885244161</v>
      </c>
      <c r="U34">
        <f t="shared" si="8"/>
        <v>0.1135314554644031</v>
      </c>
      <c r="V34">
        <f t="shared" si="9"/>
        <v>0.1573767048216359</v>
      </c>
      <c r="W34">
        <f t="shared" si="10"/>
        <v>0.14911294607021686</v>
      </c>
      <c r="X34">
        <f t="shared" si="11"/>
        <v>0.12053658513292777</v>
      </c>
      <c r="Y34">
        <f t="shared" si="12"/>
        <v>0.12078020257789937</v>
      </c>
      <c r="Z34">
        <f t="shared" si="13"/>
        <v>0.13728767603866482</v>
      </c>
    </row>
    <row r="35" spans="1:26" x14ac:dyDescent="0.2">
      <c r="A35">
        <f>'PUF (2)'!A35</f>
        <v>38</v>
      </c>
      <c r="B35">
        <f>[3]Summary!N35</f>
        <v>7.8417168254911376E-3</v>
      </c>
      <c r="C35">
        <f>[3]Summary!O35</f>
        <v>1.9683733227067492E-2</v>
      </c>
      <c r="D35">
        <f>[3]Summary!P35</f>
        <v>1.4938987370664448E-2</v>
      </c>
      <c r="E35">
        <f>[4]Summary!M35</f>
        <v>1.5345209008089807E-2</v>
      </c>
      <c r="F35">
        <f>[3]Summary!Q35</f>
        <v>1.6883557727117793E-2</v>
      </c>
      <c r="G35">
        <f>[3]Summary!R35</f>
        <v>1.9239475255849892E-2</v>
      </c>
      <c r="H35">
        <f>[3]Summary!S35</f>
        <v>1.5331274237027197E-2</v>
      </c>
      <c r="I35">
        <f>[4]Summary!N35</f>
        <v>2.4166361604190383E-2</v>
      </c>
      <c r="J35">
        <f>[4]Summary!O35</f>
        <v>2.0943197489976487E-2</v>
      </c>
      <c r="K35">
        <f>[4]Summary!P35</f>
        <v>2.1755995559816371E-2</v>
      </c>
      <c r="L35">
        <f>[4]Summary!Q35</f>
        <v>2.18131351524424E-2</v>
      </c>
      <c r="M35">
        <f>[5]WB!N35</f>
        <v>4.5487422336103556E-3</v>
      </c>
      <c r="O35" t="str">
        <f>'PUF (2)'!I35</f>
        <v xml:space="preserve">PCB38 </v>
      </c>
      <c r="P35">
        <f t="shared" si="3"/>
        <v>7.8417168254911376E-3</v>
      </c>
      <c r="Q35">
        <f t="shared" si="4"/>
        <v>1.9683733227067492E-2</v>
      </c>
      <c r="R35">
        <f t="shared" si="5"/>
        <v>1.4938987370664448E-2</v>
      </c>
      <c r="S35">
        <f t="shared" si="6"/>
        <v>1.5345209008089807E-2</v>
      </c>
      <c r="T35">
        <f t="shared" si="7"/>
        <v>1.6883557727117793E-2</v>
      </c>
      <c r="U35">
        <f t="shared" si="8"/>
        <v>1.9239475255849892E-2</v>
      </c>
      <c r="V35">
        <f t="shared" si="9"/>
        <v>1.5331274237027197E-2</v>
      </c>
      <c r="W35">
        <f t="shared" si="10"/>
        <v>2.4166361604190383E-2</v>
      </c>
      <c r="X35">
        <f t="shared" si="11"/>
        <v>2.0943197489976487E-2</v>
      </c>
      <c r="Y35">
        <f t="shared" si="12"/>
        <v>2.1755995559816371E-2</v>
      </c>
      <c r="Z35">
        <f t="shared" si="13"/>
        <v>2.18131351524424E-2</v>
      </c>
    </row>
    <row r="36" spans="1:26" x14ac:dyDescent="0.2">
      <c r="A36">
        <f>'PUF (2)'!A36</f>
        <v>39</v>
      </c>
      <c r="B36">
        <f>[3]Summary!N36</f>
        <v>6.4347116339946711E-3</v>
      </c>
      <c r="C36">
        <f>[3]Summary!O36</f>
        <v>1.727468936129303E-2</v>
      </c>
      <c r="D36">
        <f>[3]Summary!P36</f>
        <v>1.5071645795642873E-2</v>
      </c>
      <c r="E36">
        <f>[4]Summary!M36</f>
        <v>1.3062134456521027E-2</v>
      </c>
      <c r="F36">
        <f>[3]Summary!Q36</f>
        <v>1.2869416846816729E-2</v>
      </c>
      <c r="G36">
        <f>[3]Summary!R36</f>
        <v>1.3630090681293646E-2</v>
      </c>
      <c r="H36">
        <f>[3]Summary!S36</f>
        <v>1.5680082923124988E-2</v>
      </c>
      <c r="I36">
        <f>[4]Summary!N36</f>
        <v>1.4410665558308996E-2</v>
      </c>
      <c r="J36">
        <f>[4]Summary!O36</f>
        <v>1.6923230264480643E-2</v>
      </c>
      <c r="K36">
        <f>[4]Summary!P36</f>
        <v>1.9031195301028165E-2</v>
      </c>
      <c r="L36">
        <f>[4]Summary!Q36</f>
        <v>1.883016119737323E-2</v>
      </c>
      <c r="M36">
        <f>[5]WB!N36</f>
        <v>5.2219672249200766E-3</v>
      </c>
      <c r="O36" t="str">
        <f>'PUF (2)'!I36</f>
        <v xml:space="preserve">PCB39 </v>
      </c>
      <c r="P36">
        <f t="shared" si="3"/>
        <v>6.4347116339946711E-3</v>
      </c>
      <c r="Q36">
        <f t="shared" si="4"/>
        <v>1.727468936129303E-2</v>
      </c>
      <c r="R36">
        <f t="shared" si="5"/>
        <v>1.5071645795642873E-2</v>
      </c>
      <c r="S36">
        <f t="shared" si="6"/>
        <v>1.3062134456521027E-2</v>
      </c>
      <c r="T36">
        <f t="shared" si="7"/>
        <v>1.2869416846816729E-2</v>
      </c>
      <c r="U36">
        <f t="shared" si="8"/>
        <v>1.3630090681293646E-2</v>
      </c>
      <c r="V36">
        <f t="shared" si="9"/>
        <v>1.5680082923124988E-2</v>
      </c>
      <c r="W36">
        <f t="shared" si="10"/>
        <v>1.4410665558308996E-2</v>
      </c>
      <c r="X36">
        <f t="shared" si="11"/>
        <v>1.6923230264480643E-2</v>
      </c>
      <c r="Y36">
        <f t="shared" si="12"/>
        <v>1.9031195301028165E-2</v>
      </c>
      <c r="Z36">
        <f t="shared" si="13"/>
        <v>1.883016119737323E-2</v>
      </c>
    </row>
    <row r="37" spans="1:26" x14ac:dyDescent="0.2">
      <c r="A37" t="str">
        <f>'PUF (2)'!A37</f>
        <v>40+71</v>
      </c>
      <c r="B37">
        <f>[3]Summary!N37</f>
        <v>0.15592470746746748</v>
      </c>
      <c r="C37">
        <f>[3]Summary!O37</f>
        <v>0.42919238385222391</v>
      </c>
      <c r="D37">
        <f>[3]Summary!P37</f>
        <v>0.55139419957990832</v>
      </c>
      <c r="E37">
        <f>[4]Summary!M37</f>
        <v>0.33180703959143087</v>
      </c>
      <c r="F37">
        <f>[3]Summary!Q37</f>
        <v>0.42854634126030222</v>
      </c>
      <c r="G37">
        <f>[3]Summary!R37</f>
        <v>0.55422009046080356</v>
      </c>
      <c r="H37">
        <f>[3]Summary!S37</f>
        <v>0.72687994300680114</v>
      </c>
      <c r="I37">
        <f>[4]Summary!N37</f>
        <v>0.71360429433516981</v>
      </c>
      <c r="J37">
        <f>[4]Summary!O37</f>
        <v>0.59871908859968859</v>
      </c>
      <c r="K37">
        <f>[4]Summary!P37</f>
        <v>0.60642708466097051</v>
      </c>
      <c r="L37">
        <f>[4]Summary!Q37</f>
        <v>0.66065497683794383</v>
      </c>
      <c r="M37">
        <f>[5]WB!N37</f>
        <v>2.2572185124977842E-2</v>
      </c>
      <c r="O37" t="str">
        <f>'PUF (2)'!I37</f>
        <v xml:space="preserve">PCB40+71 </v>
      </c>
      <c r="P37">
        <f t="shared" si="3"/>
        <v>0.15592470746746748</v>
      </c>
      <c r="Q37">
        <f t="shared" si="4"/>
        <v>0.42919238385222391</v>
      </c>
      <c r="R37">
        <f t="shared" si="5"/>
        <v>0.55139419957990832</v>
      </c>
      <c r="S37">
        <f t="shared" si="6"/>
        <v>0.33180703959143087</v>
      </c>
      <c r="T37">
        <f t="shared" si="7"/>
        <v>0.42854634126030222</v>
      </c>
      <c r="U37">
        <f t="shared" si="8"/>
        <v>0.55422009046080356</v>
      </c>
      <c r="V37">
        <f t="shared" si="9"/>
        <v>0.72687994300680114</v>
      </c>
      <c r="W37">
        <f t="shared" si="10"/>
        <v>0.71360429433516981</v>
      </c>
      <c r="X37">
        <f t="shared" si="11"/>
        <v>0.59871908859968859</v>
      </c>
      <c r="Y37">
        <f t="shared" si="12"/>
        <v>0.60642708466097051</v>
      </c>
      <c r="Z37">
        <f t="shared" si="13"/>
        <v>0.66065497683794383</v>
      </c>
    </row>
    <row r="38" spans="1:26" x14ac:dyDescent="0.2">
      <c r="A38">
        <f>'PUF (2)'!A38</f>
        <v>41</v>
      </c>
      <c r="B38">
        <f>[3]Summary!N38</f>
        <v>4.8111217518119385E-2</v>
      </c>
      <c r="C38">
        <f>[3]Summary!O38</f>
        <v>0.10952534057368327</v>
      </c>
      <c r="D38">
        <f>[3]Summary!P38</f>
        <v>0.10936932360855821</v>
      </c>
      <c r="E38">
        <f>[4]Summary!M38</f>
        <v>0.11150923918314151</v>
      </c>
      <c r="F38">
        <f>[3]Summary!Q38</f>
        <v>4.1669546276522543E-2</v>
      </c>
      <c r="G38">
        <f>[3]Summary!R38</f>
        <v>7.9227785717504093E-2</v>
      </c>
      <c r="H38">
        <f>[3]Summary!S38</f>
        <v>0.11931880857533726</v>
      </c>
      <c r="I38">
        <f>[4]Summary!N38</f>
        <v>0.15125208988859445</v>
      </c>
      <c r="J38">
        <f>[4]Summary!O38</f>
        <v>0.18371575952328134</v>
      </c>
      <c r="K38">
        <f>[4]Summary!P38</f>
        <v>0.1700294689124956</v>
      </c>
      <c r="L38">
        <f>[4]Summary!Q38</f>
        <v>0.15998735641925868</v>
      </c>
      <c r="M38">
        <f>[5]WB!N38</f>
        <v>1.0809102160962428E-2</v>
      </c>
      <c r="O38" t="str">
        <f>'PUF (2)'!I38</f>
        <v xml:space="preserve">PCB41 </v>
      </c>
      <c r="P38">
        <f t="shared" si="3"/>
        <v>4.8111217518119385E-2</v>
      </c>
      <c r="Q38">
        <f t="shared" si="4"/>
        <v>0.10952534057368327</v>
      </c>
      <c r="R38">
        <f t="shared" si="5"/>
        <v>0.10936932360855821</v>
      </c>
      <c r="S38">
        <f t="shared" si="6"/>
        <v>0.11150923918314151</v>
      </c>
      <c r="T38">
        <f t="shared" si="7"/>
        <v>4.1669546276522543E-2</v>
      </c>
      <c r="U38">
        <f t="shared" si="8"/>
        <v>7.9227785717504093E-2</v>
      </c>
      <c r="V38">
        <f t="shared" si="9"/>
        <v>0.11931880857533726</v>
      </c>
      <c r="W38">
        <f t="shared" si="10"/>
        <v>0.15125208988859445</v>
      </c>
      <c r="X38">
        <f t="shared" si="11"/>
        <v>0.18371575952328134</v>
      </c>
      <c r="Y38">
        <f t="shared" si="12"/>
        <v>0.1700294689124956</v>
      </c>
      <c r="Z38">
        <f t="shared" si="13"/>
        <v>0.15998735641925868</v>
      </c>
    </row>
    <row r="39" spans="1:26" x14ac:dyDescent="0.2">
      <c r="A39">
        <f>'PUF (2)'!A39</f>
        <v>42</v>
      </c>
      <c r="B39">
        <f>[3]Summary!N39</f>
        <v>0.11672505268885724</v>
      </c>
      <c r="C39">
        <f>[3]Summary!O39</f>
        <v>0.3054427571240807</v>
      </c>
      <c r="D39">
        <f>[3]Summary!P39</f>
        <v>0.38879483131129983</v>
      </c>
      <c r="E39">
        <f>[4]Summary!M39</f>
        <v>0.28770308402082839</v>
      </c>
      <c r="F39">
        <f>[3]Summary!Q39</f>
        <v>0.27266885016969561</v>
      </c>
      <c r="G39">
        <f>[3]Summary!R39</f>
        <v>0.40226293006744268</v>
      </c>
      <c r="H39">
        <f>[3]Summary!S39</f>
        <v>0.52017518445195332</v>
      </c>
      <c r="I39">
        <f>[4]Summary!N39</f>
        <v>0.55882082533813349</v>
      </c>
      <c r="J39">
        <f>[4]Summary!O39</f>
        <v>0.44664691806859802</v>
      </c>
      <c r="K39">
        <f>[4]Summary!P39</f>
        <v>0.49425879412992418</v>
      </c>
      <c r="L39">
        <f>[4]Summary!Q39</f>
        <v>0.51236089991802924</v>
      </c>
      <c r="M39">
        <f>[5]WB!N39</f>
        <v>1.7445139297240519E-2</v>
      </c>
      <c r="O39" t="str">
        <f>'PUF (2)'!I39</f>
        <v xml:space="preserve">PCB42 </v>
      </c>
      <c r="P39">
        <f t="shared" si="3"/>
        <v>0.11672505268885724</v>
      </c>
      <c r="Q39">
        <f t="shared" si="4"/>
        <v>0.3054427571240807</v>
      </c>
      <c r="R39">
        <f t="shared" si="5"/>
        <v>0.38879483131129983</v>
      </c>
      <c r="S39">
        <f t="shared" si="6"/>
        <v>0.28770308402082839</v>
      </c>
      <c r="T39">
        <f t="shared" si="7"/>
        <v>0.27266885016969561</v>
      </c>
      <c r="U39">
        <f t="shared" si="8"/>
        <v>0.40226293006744268</v>
      </c>
      <c r="V39">
        <f t="shared" si="9"/>
        <v>0.52017518445195332</v>
      </c>
      <c r="W39">
        <f t="shared" si="10"/>
        <v>0.55882082533813349</v>
      </c>
      <c r="X39">
        <f t="shared" si="11"/>
        <v>0.44664691806859802</v>
      </c>
      <c r="Y39">
        <f t="shared" si="12"/>
        <v>0.49425879412992418</v>
      </c>
      <c r="Z39">
        <f t="shared" si="13"/>
        <v>0.51236089991802924</v>
      </c>
    </row>
    <row r="40" spans="1:26" x14ac:dyDescent="0.2">
      <c r="A40">
        <f>'PUF (2)'!A40</f>
        <v>43</v>
      </c>
      <c r="B40">
        <f>[3]Summary!N40</f>
        <v>4.0505800997631562E-2</v>
      </c>
      <c r="C40">
        <f>[3]Summary!O40</f>
        <v>0.11894614842034273</v>
      </c>
      <c r="D40">
        <f>[3]Summary!P40</f>
        <v>0.12959215208917227</v>
      </c>
      <c r="E40">
        <f>[4]Summary!M40</f>
        <v>0.10164390926122846</v>
      </c>
      <c r="F40">
        <f>[3]Summary!Q40</f>
        <v>6.3486415871161356E-2</v>
      </c>
      <c r="G40">
        <f>[3]Summary!R40</f>
        <v>7.2331707446343929E-2</v>
      </c>
      <c r="H40">
        <f>[3]Summary!S40</f>
        <v>6.2199360139897519E-2</v>
      </c>
      <c r="I40">
        <f>[4]Summary!N40</f>
        <v>0.22061391675069167</v>
      </c>
      <c r="J40">
        <f>[4]Summary!O40</f>
        <v>0.18117462201928156</v>
      </c>
      <c r="K40">
        <f>[4]Summary!P40</f>
        <v>0.18433574993535368</v>
      </c>
      <c r="L40">
        <f>[4]Summary!Q40</f>
        <v>0.18932384071977695</v>
      </c>
      <c r="M40">
        <f>[5]WB!N40</f>
        <v>1.5542312839665465E-2</v>
      </c>
      <c r="O40" t="str">
        <f>'PUF (2)'!I40</f>
        <v xml:space="preserve">PCB43 </v>
      </c>
      <c r="P40">
        <f t="shared" si="3"/>
        <v>4.0505800997631562E-2</v>
      </c>
      <c r="Q40">
        <f t="shared" si="4"/>
        <v>0.11894614842034273</v>
      </c>
      <c r="R40">
        <f t="shared" si="5"/>
        <v>0.12959215208917227</v>
      </c>
      <c r="S40">
        <f t="shared" si="6"/>
        <v>0.10164390926122846</v>
      </c>
      <c r="T40">
        <f t="shared" si="7"/>
        <v>6.3486415871161356E-2</v>
      </c>
      <c r="U40">
        <f t="shared" si="8"/>
        <v>7.2331707446343929E-2</v>
      </c>
      <c r="V40">
        <f t="shared" si="9"/>
        <v>6.2199360139897519E-2</v>
      </c>
      <c r="W40">
        <f t="shared" si="10"/>
        <v>0.22061391675069167</v>
      </c>
      <c r="X40">
        <f t="shared" si="11"/>
        <v>0.18117462201928156</v>
      </c>
      <c r="Y40">
        <f t="shared" si="12"/>
        <v>0.18433574993535368</v>
      </c>
      <c r="Z40">
        <f t="shared" si="13"/>
        <v>0.18932384071977695</v>
      </c>
    </row>
    <row r="41" spans="1:26" x14ac:dyDescent="0.2">
      <c r="A41" t="str">
        <f>'PUF (2)'!A41</f>
        <v>44+47+65</v>
      </c>
      <c r="B41">
        <f>[3]Summary!N41</f>
        <v>1.0830728643507646</v>
      </c>
      <c r="C41">
        <f>[3]Summary!O41</f>
        <v>2.8679416155336748</v>
      </c>
      <c r="D41">
        <f>[3]Summary!P41</f>
        <v>3.4949785739298771</v>
      </c>
      <c r="E41">
        <f>[4]Summary!M41</f>
        <v>2.5515953790485049</v>
      </c>
      <c r="F41">
        <f>[3]Summary!Q41</f>
        <v>2.6294963826059079</v>
      </c>
      <c r="G41">
        <f>[3]Summary!R41</f>
        <v>3.8228183342253153</v>
      </c>
      <c r="H41">
        <f>[3]Summary!S41</f>
        <v>4.7720623436394574</v>
      </c>
      <c r="I41">
        <f>[4]Summary!N41</f>
        <v>5.3236762722787576</v>
      </c>
      <c r="J41">
        <f>[4]Summary!O41</f>
        <v>4.4972297723810026</v>
      </c>
      <c r="K41">
        <f>[4]Summary!P41</f>
        <v>4.6874231139455125</v>
      </c>
      <c r="L41">
        <f>[4]Summary!Q41</f>
        <v>5.0557814296358901</v>
      </c>
      <c r="M41">
        <f>[5]WB!N41</f>
        <v>6.694692009180353E-2</v>
      </c>
      <c r="O41" t="str">
        <f>'PUF (2)'!I41</f>
        <v xml:space="preserve">PCB44+47+65 </v>
      </c>
      <c r="P41">
        <f t="shared" si="3"/>
        <v>1.0830728643507646</v>
      </c>
      <c r="Q41">
        <f t="shared" si="4"/>
        <v>2.8679416155336748</v>
      </c>
      <c r="R41">
        <f t="shared" si="5"/>
        <v>3.4949785739298771</v>
      </c>
      <c r="S41">
        <f t="shared" si="6"/>
        <v>2.5515953790485049</v>
      </c>
      <c r="T41">
        <f t="shared" si="7"/>
        <v>2.6294963826059079</v>
      </c>
      <c r="U41">
        <f t="shared" si="8"/>
        <v>3.8228183342253153</v>
      </c>
      <c r="V41">
        <f t="shared" si="9"/>
        <v>4.7720623436394574</v>
      </c>
      <c r="W41">
        <f t="shared" si="10"/>
        <v>5.3236762722787576</v>
      </c>
      <c r="X41">
        <f t="shared" si="11"/>
        <v>4.4972297723810026</v>
      </c>
      <c r="Y41">
        <f t="shared" si="12"/>
        <v>4.6874231139455125</v>
      </c>
      <c r="Z41">
        <f t="shared" si="13"/>
        <v>5.0557814296358901</v>
      </c>
    </row>
    <row r="42" spans="1:26" x14ac:dyDescent="0.2">
      <c r="A42" t="str">
        <f>'PUF (2)'!A42</f>
        <v>45+51</v>
      </c>
      <c r="B42">
        <f>[3]Summary!N42</f>
        <v>6.7192647720790588E-2</v>
      </c>
      <c r="C42">
        <f>[3]Summary!O42</f>
        <v>0.19196996432179156</v>
      </c>
      <c r="D42">
        <f>[3]Summary!P42</f>
        <v>0.2054044259574552</v>
      </c>
      <c r="E42">
        <f>[4]Summary!M42</f>
        <v>0.14573646474671392</v>
      </c>
      <c r="F42">
        <f>[3]Summary!Q42</f>
        <v>0.14140927392976518</v>
      </c>
      <c r="G42">
        <f>[3]Summary!R42</f>
        <v>0.20567390425985224</v>
      </c>
      <c r="H42">
        <f>[3]Summary!S42</f>
        <v>0.25741537367000134</v>
      </c>
      <c r="I42">
        <f>[4]Summary!N42</f>
        <v>0.28590955768288911</v>
      </c>
      <c r="J42">
        <f>[4]Summary!O42</f>
        <v>0.25273655360359648</v>
      </c>
      <c r="K42">
        <f>[4]Summary!P42</f>
        <v>0.26123867475937851</v>
      </c>
      <c r="L42">
        <f>[4]Summary!Q42</f>
        <v>0.28289939737907677</v>
      </c>
      <c r="M42">
        <f>[5]WB!N42</f>
        <v>2.416381278047678E-2</v>
      </c>
      <c r="O42" t="str">
        <f>'PUF (2)'!I42</f>
        <v>PCB45+51</v>
      </c>
      <c r="P42">
        <f t="shared" si="3"/>
        <v>6.7192647720790588E-2</v>
      </c>
      <c r="Q42">
        <f t="shared" si="4"/>
        <v>0.19196996432179156</v>
      </c>
      <c r="R42">
        <f t="shared" si="5"/>
        <v>0.2054044259574552</v>
      </c>
      <c r="S42">
        <f t="shared" si="6"/>
        <v>0.14573646474671392</v>
      </c>
      <c r="T42">
        <f t="shared" si="7"/>
        <v>0.14140927392976518</v>
      </c>
      <c r="U42">
        <f t="shared" si="8"/>
        <v>0.20567390425985224</v>
      </c>
      <c r="V42">
        <f t="shared" si="9"/>
        <v>0.25741537367000134</v>
      </c>
      <c r="W42">
        <f t="shared" si="10"/>
        <v>0.28590955768288911</v>
      </c>
      <c r="X42">
        <f t="shared" si="11"/>
        <v>0.25273655360359648</v>
      </c>
      <c r="Y42">
        <f t="shared" si="12"/>
        <v>0.26123867475937851</v>
      </c>
      <c r="Z42">
        <f t="shared" si="13"/>
        <v>0.28289939737907677</v>
      </c>
    </row>
    <row r="43" spans="1:26" x14ac:dyDescent="0.2">
      <c r="A43">
        <f>'PUF (2)'!A43</f>
        <v>46</v>
      </c>
      <c r="B43">
        <f>[3]Summary!N43</f>
        <v>2.6194071668052928E-2</v>
      </c>
      <c r="C43">
        <f>[3]Summary!O43</f>
        <v>6.5934179613168969E-2</v>
      </c>
      <c r="D43">
        <f>[3]Summary!P43</f>
        <v>7.9527333782705517E-2</v>
      </c>
      <c r="E43">
        <f>[4]Summary!M43</f>
        <v>6.6147117145032769E-2</v>
      </c>
      <c r="F43">
        <f>[3]Summary!Q43</f>
        <v>6.7376636178657343E-2</v>
      </c>
      <c r="G43">
        <f>[3]Summary!R43</f>
        <v>7.1864109884839752E-2</v>
      </c>
      <c r="H43">
        <f>[3]Summary!S43</f>
        <v>9.7515827912674616E-2</v>
      </c>
      <c r="I43">
        <f>[4]Summary!N43</f>
        <v>0.10106455935433485</v>
      </c>
      <c r="J43">
        <f>[4]Summary!O43</f>
        <v>9.8709584005179554E-2</v>
      </c>
      <c r="K43">
        <f>[4]Summary!P43</f>
        <v>0.10010510111068439</v>
      </c>
      <c r="L43">
        <f>[4]Summary!Q43</f>
        <v>0.10442189392111975</v>
      </c>
      <c r="M43">
        <f>[5]WB!N43</f>
        <v>1.4094943595944986E-2</v>
      </c>
      <c r="O43" t="str">
        <f>'PUF (2)'!I43</f>
        <v xml:space="preserve">PCB46 </v>
      </c>
      <c r="P43">
        <f t="shared" si="3"/>
        <v>2.6194071668052928E-2</v>
      </c>
      <c r="Q43">
        <f t="shared" si="4"/>
        <v>6.5934179613168969E-2</v>
      </c>
      <c r="R43">
        <f t="shared" si="5"/>
        <v>7.9527333782705517E-2</v>
      </c>
      <c r="S43">
        <f t="shared" si="6"/>
        <v>6.6147117145032769E-2</v>
      </c>
      <c r="T43">
        <f t="shared" si="7"/>
        <v>6.7376636178657343E-2</v>
      </c>
      <c r="U43">
        <f t="shared" si="8"/>
        <v>7.1864109884839752E-2</v>
      </c>
      <c r="V43">
        <f t="shared" si="9"/>
        <v>9.7515827912674616E-2</v>
      </c>
      <c r="W43">
        <f t="shared" si="10"/>
        <v>0.10106455935433485</v>
      </c>
      <c r="X43">
        <f t="shared" si="11"/>
        <v>9.8709584005179554E-2</v>
      </c>
      <c r="Y43">
        <f t="shared" si="12"/>
        <v>0.10010510111068439</v>
      </c>
      <c r="Z43">
        <f t="shared" si="13"/>
        <v>0.10442189392111975</v>
      </c>
    </row>
    <row r="44" spans="1:26" x14ac:dyDescent="0.2">
      <c r="A44">
        <f>'PUF (2)'!A44</f>
        <v>48</v>
      </c>
      <c r="B44">
        <f>[3]Summary!N44</f>
        <v>9.6307277716938602E-2</v>
      </c>
      <c r="C44">
        <f>[3]Summary!O44</f>
        <v>0.22742876199605999</v>
      </c>
      <c r="D44">
        <f>[3]Summary!P44</f>
        <v>0.28928993985790669</v>
      </c>
      <c r="E44">
        <f>[4]Summary!M44</f>
        <v>0.23400023352236063</v>
      </c>
      <c r="F44">
        <f>[3]Summary!Q44</f>
        <v>0.20960831284916875</v>
      </c>
      <c r="G44">
        <f>[3]Summary!R44</f>
        <v>0.30552675885955349</v>
      </c>
      <c r="H44">
        <f>[3]Summary!S44</f>
        <v>0.35814725841956513</v>
      </c>
      <c r="I44">
        <f>[4]Summary!N44</f>
        <v>0.42265061497678547</v>
      </c>
      <c r="J44">
        <f>[4]Summary!O44</f>
        <v>0.38037985366474925</v>
      </c>
      <c r="K44">
        <f>[4]Summary!P44</f>
        <v>0.37021591091506251</v>
      </c>
      <c r="L44">
        <f>[4]Summary!Q44</f>
        <v>0.42185111501478606</v>
      </c>
      <c r="M44">
        <f>[5]WB!N44</f>
        <v>1.8762832779557845E-2</v>
      </c>
      <c r="O44" t="str">
        <f>'PUF (2)'!I44</f>
        <v xml:space="preserve">PCB48 </v>
      </c>
      <c r="P44">
        <f t="shared" si="3"/>
        <v>9.6307277716938602E-2</v>
      </c>
      <c r="Q44">
        <f t="shared" si="4"/>
        <v>0.22742876199605999</v>
      </c>
      <c r="R44">
        <f t="shared" si="5"/>
        <v>0.28928993985790669</v>
      </c>
      <c r="S44">
        <f t="shared" si="6"/>
        <v>0.23400023352236063</v>
      </c>
      <c r="T44">
        <f t="shared" si="7"/>
        <v>0.20960831284916875</v>
      </c>
      <c r="U44">
        <f t="shared" si="8"/>
        <v>0.30552675885955349</v>
      </c>
      <c r="V44">
        <f t="shared" si="9"/>
        <v>0.35814725841956513</v>
      </c>
      <c r="W44">
        <f t="shared" si="10"/>
        <v>0.42265061497678547</v>
      </c>
      <c r="X44">
        <f t="shared" si="11"/>
        <v>0.38037985366474925</v>
      </c>
      <c r="Y44">
        <f t="shared" si="12"/>
        <v>0.37021591091506251</v>
      </c>
      <c r="Z44">
        <f t="shared" si="13"/>
        <v>0.42185111501478606</v>
      </c>
    </row>
    <row r="45" spans="1:26" x14ac:dyDescent="0.2">
      <c r="A45" t="str">
        <f>'PUF (2)'!A45</f>
        <v>49+69</v>
      </c>
      <c r="B45">
        <f>[3]Summary!N45</f>
        <v>0.61774014582758452</v>
      </c>
      <c r="C45">
        <f>[3]Summary!O45</f>
        <v>1.787315076306615</v>
      </c>
      <c r="D45">
        <f>[3]Summary!P45</f>
        <v>2.1456269221877715</v>
      </c>
      <c r="E45">
        <f>[4]Summary!M45</f>
        <v>1.6074114203792671</v>
      </c>
      <c r="F45">
        <f>[3]Summary!Q45</f>
        <v>1.5535768278017936</v>
      </c>
      <c r="G45">
        <f>[3]Summary!R45</f>
        <v>2.212526914598171</v>
      </c>
      <c r="H45">
        <f>[3]Summary!S45</f>
        <v>2.9484937888811849</v>
      </c>
      <c r="I45">
        <f>[4]Summary!N45</f>
        <v>3.1708089616509079</v>
      </c>
      <c r="J45">
        <f>[4]Summary!O45</f>
        <v>2.71064683967783</v>
      </c>
      <c r="K45">
        <f>[4]Summary!P45</f>
        <v>2.7454800440073135</v>
      </c>
      <c r="L45">
        <f>[4]Summary!Q45</f>
        <v>3.0447150002505374</v>
      </c>
      <c r="M45">
        <f>[5]WB!N45</f>
        <v>3.6752915486757923E-2</v>
      </c>
      <c r="O45" t="str">
        <f>'PUF (2)'!I45</f>
        <v xml:space="preserve">PCB49+69 </v>
      </c>
      <c r="P45">
        <f t="shared" si="3"/>
        <v>0.61774014582758452</v>
      </c>
      <c r="Q45">
        <f t="shared" si="4"/>
        <v>1.787315076306615</v>
      </c>
      <c r="R45">
        <f t="shared" si="5"/>
        <v>2.1456269221877715</v>
      </c>
      <c r="S45">
        <f t="shared" si="6"/>
        <v>1.6074114203792671</v>
      </c>
      <c r="T45">
        <f t="shared" si="7"/>
        <v>1.5535768278017936</v>
      </c>
      <c r="U45">
        <f t="shared" si="8"/>
        <v>2.212526914598171</v>
      </c>
      <c r="V45">
        <f t="shared" si="9"/>
        <v>2.9484937888811849</v>
      </c>
      <c r="W45">
        <f t="shared" si="10"/>
        <v>3.1708089616509079</v>
      </c>
      <c r="X45">
        <f t="shared" si="11"/>
        <v>2.71064683967783</v>
      </c>
      <c r="Y45">
        <f t="shared" si="12"/>
        <v>2.7454800440073135</v>
      </c>
      <c r="Z45">
        <f t="shared" si="13"/>
        <v>3.0447150002505374</v>
      </c>
    </row>
    <row r="46" spans="1:26" x14ac:dyDescent="0.2">
      <c r="A46" t="str">
        <f>'PUF (2)'!A46</f>
        <v>50+53</v>
      </c>
      <c r="B46">
        <f>[3]Summary!N46</f>
        <v>0.13999799981787187</v>
      </c>
      <c r="C46">
        <f>[3]Summary!O46</f>
        <v>0.3261837622618915</v>
      </c>
      <c r="D46">
        <f>[3]Summary!P46</f>
        <v>0.34192776408280784</v>
      </c>
      <c r="E46">
        <f>[4]Summary!M46</f>
        <v>0.29841498196105543</v>
      </c>
      <c r="F46">
        <f>[3]Summary!Q46</f>
        <v>0.32326845885202549</v>
      </c>
      <c r="G46">
        <f>[3]Summary!R46</f>
        <v>0.41438198907677198</v>
      </c>
      <c r="H46">
        <f>[3]Summary!S46</f>
        <v>0.49844431982240045</v>
      </c>
      <c r="I46">
        <f>[4]Summary!N46</f>
        <v>0.55163281744650128</v>
      </c>
      <c r="J46">
        <f>[4]Summary!O46</f>
        <v>0.4871579613893347</v>
      </c>
      <c r="K46">
        <f>[4]Summary!P46</f>
        <v>0.50200362964051437</v>
      </c>
      <c r="L46">
        <f>[4]Summary!Q46</f>
        <v>0.53073071094450852</v>
      </c>
      <c r="M46">
        <f>[5]WB!N46</f>
        <v>2.5149814305850129E-2</v>
      </c>
      <c r="O46" t="str">
        <f>'PUF (2)'!I46</f>
        <v xml:space="preserve">PCB50+53 </v>
      </c>
      <c r="P46">
        <f t="shared" si="3"/>
        <v>0.13999799981787187</v>
      </c>
      <c r="Q46">
        <f t="shared" si="4"/>
        <v>0.3261837622618915</v>
      </c>
      <c r="R46">
        <f t="shared" si="5"/>
        <v>0.34192776408280784</v>
      </c>
      <c r="S46">
        <f t="shared" si="6"/>
        <v>0.29841498196105543</v>
      </c>
      <c r="T46">
        <f t="shared" si="7"/>
        <v>0.32326845885202549</v>
      </c>
      <c r="U46">
        <f t="shared" si="8"/>
        <v>0.41438198907677198</v>
      </c>
      <c r="V46">
        <f t="shared" si="9"/>
        <v>0.49844431982240045</v>
      </c>
      <c r="W46">
        <f t="shared" si="10"/>
        <v>0.55163281744650128</v>
      </c>
      <c r="X46">
        <f t="shared" si="11"/>
        <v>0.4871579613893347</v>
      </c>
      <c r="Y46">
        <f t="shared" si="12"/>
        <v>0.50200362964051437</v>
      </c>
      <c r="Z46">
        <f t="shared" si="13"/>
        <v>0.53073071094450852</v>
      </c>
    </row>
    <row r="47" spans="1:26" x14ac:dyDescent="0.2">
      <c r="A47">
        <f>'PUF (2)'!A47</f>
        <v>52</v>
      </c>
      <c r="B47">
        <f>[3]Summary!N47</f>
        <v>2.8604390530847872</v>
      </c>
      <c r="C47">
        <f>[3]Summary!O47</f>
        <v>8.7186654624912148</v>
      </c>
      <c r="D47">
        <f>[3]Summary!P47</f>
        <v>9.9295028787817721</v>
      </c>
      <c r="E47">
        <f>[4]Summary!M47</f>
        <v>7.530371113196237</v>
      </c>
      <c r="F47">
        <f>[3]Summary!Q47</f>
        <v>7.8134612604216089</v>
      </c>
      <c r="G47">
        <f>[3]Summary!R47</f>
        <v>10.700371594131079</v>
      </c>
      <c r="H47">
        <f>[3]Summary!S47</f>
        <v>13.824006710938766</v>
      </c>
      <c r="I47">
        <f>[4]Summary!N47</f>
        <v>15.50289789431573</v>
      </c>
      <c r="J47">
        <f>[4]Summary!O47</f>
        <v>13.350776552175866</v>
      </c>
      <c r="K47">
        <f>[4]Summary!P47</f>
        <v>13.640768516359126</v>
      </c>
      <c r="L47">
        <f>[4]Summary!Q47</f>
        <v>14.408437107997994</v>
      </c>
      <c r="M47">
        <f>[5]WB!N47</f>
        <v>8.2978746555080571E-2</v>
      </c>
      <c r="O47" t="str">
        <f>'PUF (2)'!I47</f>
        <v xml:space="preserve">PCB52 </v>
      </c>
      <c r="P47">
        <f>IF(B47&gt;$M47,B47,0)</f>
        <v>2.8604390530847872</v>
      </c>
      <c r="Q47">
        <f t="shared" si="4"/>
        <v>8.7186654624912148</v>
      </c>
      <c r="R47">
        <f t="shared" si="5"/>
        <v>9.9295028787817721</v>
      </c>
      <c r="S47">
        <f t="shared" si="6"/>
        <v>7.530371113196237</v>
      </c>
      <c r="T47">
        <f t="shared" si="7"/>
        <v>7.8134612604216089</v>
      </c>
      <c r="U47">
        <f t="shared" si="8"/>
        <v>10.700371594131079</v>
      </c>
      <c r="V47">
        <f t="shared" si="9"/>
        <v>13.824006710938766</v>
      </c>
      <c r="W47">
        <f>IF(I47&gt;$M47,I47,0)</f>
        <v>15.50289789431573</v>
      </c>
      <c r="X47">
        <f t="shared" si="11"/>
        <v>13.350776552175866</v>
      </c>
      <c r="Y47">
        <f t="shared" si="12"/>
        <v>13.640768516359126</v>
      </c>
      <c r="Z47">
        <f t="shared" si="13"/>
        <v>14.408437107997994</v>
      </c>
    </row>
    <row r="48" spans="1:26" x14ac:dyDescent="0.2">
      <c r="A48">
        <f>'PUF (2)'!A48</f>
        <v>54</v>
      </c>
      <c r="B48">
        <f>[3]Summary!N48</f>
        <v>1.4494358265398711E-2</v>
      </c>
      <c r="C48">
        <f>[3]Summary!O48</f>
        <v>2.5769957059415823E-2</v>
      </c>
      <c r="D48">
        <f>[3]Summary!P48</f>
        <v>2.756502774508009E-2</v>
      </c>
      <c r="E48">
        <f>[4]Summary!M48</f>
        <v>1.327317045395739E-2</v>
      </c>
      <c r="F48">
        <f>[3]Summary!Q48</f>
        <v>1.7575166647268676E-2</v>
      </c>
      <c r="G48">
        <f>[3]Summary!R48</f>
        <v>1.8338206537867854E-2</v>
      </c>
      <c r="H48">
        <f>[3]Summary!S48</f>
        <v>2.0930904756047867E-2</v>
      </c>
      <c r="I48">
        <f>[4]Summary!N48</f>
        <v>1.3876418325984805E-2</v>
      </c>
      <c r="J48">
        <f>[4]Summary!O48</f>
        <v>1.2696170232780819E-2</v>
      </c>
      <c r="K48">
        <f>[4]Summary!P48</f>
        <v>1.6460365489996295E-2</v>
      </c>
      <c r="L48">
        <f>[4]Summary!Q48</f>
        <v>1.7994947781796822E-2</v>
      </c>
      <c r="M48">
        <f>[5]WB!N48</f>
        <v>1.3915558034464749E-2</v>
      </c>
      <c r="O48" t="str">
        <f>'PUF (2)'!I48</f>
        <v xml:space="preserve">PCB54 </v>
      </c>
      <c r="P48">
        <f t="shared" si="3"/>
        <v>1.4494358265398711E-2</v>
      </c>
      <c r="Q48">
        <f t="shared" si="4"/>
        <v>2.5769957059415823E-2</v>
      </c>
      <c r="R48">
        <f t="shared" si="5"/>
        <v>2.756502774508009E-2</v>
      </c>
      <c r="S48">
        <f t="shared" si="6"/>
        <v>0</v>
      </c>
      <c r="T48">
        <f t="shared" si="7"/>
        <v>1.7575166647268676E-2</v>
      </c>
      <c r="U48">
        <f t="shared" si="8"/>
        <v>1.8338206537867854E-2</v>
      </c>
      <c r="V48">
        <f t="shared" si="9"/>
        <v>2.0930904756047867E-2</v>
      </c>
      <c r="W48">
        <f t="shared" si="10"/>
        <v>0</v>
      </c>
      <c r="X48">
        <f t="shared" si="11"/>
        <v>0</v>
      </c>
      <c r="Y48">
        <f t="shared" si="12"/>
        <v>1.6460365489996295E-2</v>
      </c>
      <c r="Z48">
        <f t="shared" si="13"/>
        <v>1.7994947781796822E-2</v>
      </c>
    </row>
    <row r="49" spans="1:26" x14ac:dyDescent="0.2">
      <c r="A49">
        <f>'PUF (2)'!A49</f>
        <v>55</v>
      </c>
      <c r="B49">
        <f>[3]Summary!N49</f>
        <v>5.5686490793273175E-2</v>
      </c>
      <c r="C49">
        <f>[3]Summary!O49</f>
        <v>0.12150075073511779</v>
      </c>
      <c r="D49">
        <f>[3]Summary!P49</f>
        <v>0.10752690745982711</v>
      </c>
      <c r="E49">
        <f>[4]Summary!M49</f>
        <v>0.15207145346655626</v>
      </c>
      <c r="F49">
        <f>[3]Summary!Q49</f>
        <v>8.6904723648638105E-2</v>
      </c>
      <c r="G49">
        <f>[3]Summary!R49</f>
        <v>0.16007037916696371</v>
      </c>
      <c r="H49">
        <f>[3]Summary!S49</f>
        <v>0.13773117823009776</v>
      </c>
      <c r="I49">
        <f>[4]Summary!N49</f>
        <v>0.278014692911837</v>
      </c>
      <c r="J49">
        <f>[4]Summary!O49</f>
        <v>0.21738903494472514</v>
      </c>
      <c r="K49">
        <f>[4]Summary!P49</f>
        <v>0.19558445482258269</v>
      </c>
      <c r="L49">
        <f>[4]Summary!Q49</f>
        <v>0.30646414359144386</v>
      </c>
      <c r="M49">
        <f>[5]WB!N49</f>
        <v>2.5706937694858968E-2</v>
      </c>
      <c r="O49" t="str">
        <f>'PUF (2)'!I49</f>
        <v xml:space="preserve">PCB55 </v>
      </c>
      <c r="P49">
        <f t="shared" si="3"/>
        <v>5.5686490793273175E-2</v>
      </c>
      <c r="Q49">
        <f t="shared" si="4"/>
        <v>0.12150075073511779</v>
      </c>
      <c r="R49">
        <f t="shared" si="5"/>
        <v>0.10752690745982711</v>
      </c>
      <c r="S49">
        <f t="shared" si="6"/>
        <v>0.15207145346655626</v>
      </c>
      <c r="T49">
        <f t="shared" si="7"/>
        <v>8.6904723648638105E-2</v>
      </c>
      <c r="U49">
        <f t="shared" si="8"/>
        <v>0.16007037916696371</v>
      </c>
      <c r="V49">
        <f t="shared" si="9"/>
        <v>0.13773117823009776</v>
      </c>
      <c r="W49">
        <f t="shared" si="10"/>
        <v>0.278014692911837</v>
      </c>
      <c r="X49">
        <f t="shared" si="11"/>
        <v>0.21738903494472514</v>
      </c>
      <c r="Y49">
        <f t="shared" si="12"/>
        <v>0.19558445482258269</v>
      </c>
      <c r="Z49">
        <f t="shared" si="13"/>
        <v>0.30646414359144386</v>
      </c>
    </row>
    <row r="50" spans="1:26" x14ac:dyDescent="0.2">
      <c r="A50">
        <f>'PUF (2)'!A50</f>
        <v>56</v>
      </c>
      <c r="B50">
        <f>[3]Summary!N50</f>
        <v>0.11662126189852619</v>
      </c>
      <c r="C50">
        <f>[3]Summary!O50</f>
        <v>0.30316397927667021</v>
      </c>
      <c r="D50">
        <f>[3]Summary!P50</f>
        <v>0.32845071924413149</v>
      </c>
      <c r="E50">
        <f>[4]Summary!M50</f>
        <v>0.25356177457809953</v>
      </c>
      <c r="F50">
        <f>[3]Summary!Q50</f>
        <v>0.25666319613883659</v>
      </c>
      <c r="G50">
        <f>[3]Summary!R50</f>
        <v>0.32009789382047565</v>
      </c>
      <c r="H50">
        <f>[3]Summary!S50</f>
        <v>0.40494102436057161</v>
      </c>
      <c r="I50">
        <f>[4]Summary!N50</f>
        <v>0.45263149894101945</v>
      </c>
      <c r="J50">
        <f>[4]Summary!O50</f>
        <v>0.41033587768947621</v>
      </c>
      <c r="K50">
        <f>[4]Summary!P50</f>
        <v>0.45327183413913685</v>
      </c>
      <c r="L50">
        <f>[4]Summary!Q50</f>
        <v>0.47864690803558751</v>
      </c>
      <c r="M50">
        <f>[5]WB!N50</f>
        <v>1.2540704171086414E-2</v>
      </c>
      <c r="O50" t="str">
        <f>'PUF (2)'!I50</f>
        <v xml:space="preserve">PCB56 </v>
      </c>
      <c r="P50">
        <f t="shared" si="3"/>
        <v>0.11662126189852619</v>
      </c>
      <c r="Q50">
        <f t="shared" si="4"/>
        <v>0.30316397927667021</v>
      </c>
      <c r="R50">
        <f t="shared" si="5"/>
        <v>0.32845071924413149</v>
      </c>
      <c r="S50">
        <f t="shared" si="6"/>
        <v>0.25356177457809953</v>
      </c>
      <c r="T50">
        <f t="shared" si="7"/>
        <v>0.25666319613883659</v>
      </c>
      <c r="U50">
        <f t="shared" si="8"/>
        <v>0.32009789382047565</v>
      </c>
      <c r="V50">
        <f t="shared" si="9"/>
        <v>0.40494102436057161</v>
      </c>
      <c r="W50">
        <f t="shared" si="10"/>
        <v>0.45263149894101945</v>
      </c>
      <c r="X50">
        <f t="shared" si="11"/>
        <v>0.41033587768947621</v>
      </c>
      <c r="Y50">
        <f t="shared" si="12"/>
        <v>0.45327183413913685</v>
      </c>
      <c r="Z50">
        <f t="shared" si="13"/>
        <v>0.47864690803558751</v>
      </c>
    </row>
    <row r="51" spans="1:26" x14ac:dyDescent="0.2">
      <c r="A51">
        <f>'PUF (2)'!A51</f>
        <v>57</v>
      </c>
      <c r="B51">
        <f>[3]Summary!N51</f>
        <v>1.8180501413471547E-2</v>
      </c>
      <c r="C51">
        <f>[3]Summary!O51</f>
        <v>5.1151923386901409E-2</v>
      </c>
      <c r="D51">
        <f>[3]Summary!P51</f>
        <v>5.9336000061879855E-2</v>
      </c>
      <c r="E51">
        <f>[4]Summary!M51</f>
        <v>3.1597330843135735E-2</v>
      </c>
      <c r="F51">
        <f>[3]Summary!Q51</f>
        <v>1.9968123002722507E-2</v>
      </c>
      <c r="G51">
        <f>[3]Summary!R51</f>
        <v>5.2664284486470835E-2</v>
      </c>
      <c r="H51">
        <f>[3]Summary!S51</f>
        <v>1.9889365799019062E-2</v>
      </c>
      <c r="I51">
        <f>[4]Summary!N51</f>
        <v>5.6203842816878125E-2</v>
      </c>
      <c r="J51">
        <f>[4]Summary!O51</f>
        <v>7.016001321419485E-2</v>
      </c>
      <c r="K51">
        <f>[4]Summary!P51</f>
        <v>0.10831086662236443</v>
      </c>
      <c r="L51">
        <f>[4]Summary!Q51</f>
        <v>9.3545619046328049E-2</v>
      </c>
      <c r="M51">
        <f>[5]WB!N51</f>
        <v>1.0638823500060908E-2</v>
      </c>
      <c r="O51" t="str">
        <f>'PUF (2)'!I51</f>
        <v xml:space="preserve">PCB57 </v>
      </c>
      <c r="P51">
        <f t="shared" si="3"/>
        <v>1.8180501413471547E-2</v>
      </c>
      <c r="Q51">
        <f t="shared" si="4"/>
        <v>5.1151923386901409E-2</v>
      </c>
      <c r="R51">
        <f t="shared" si="5"/>
        <v>5.9336000061879855E-2</v>
      </c>
      <c r="S51">
        <f t="shared" si="6"/>
        <v>3.1597330843135735E-2</v>
      </c>
      <c r="T51">
        <f t="shared" si="7"/>
        <v>1.9968123002722507E-2</v>
      </c>
      <c r="U51">
        <f t="shared" si="8"/>
        <v>5.2664284486470835E-2</v>
      </c>
      <c r="V51">
        <f t="shared" si="9"/>
        <v>1.9889365799019062E-2</v>
      </c>
      <c r="W51">
        <f t="shared" si="10"/>
        <v>5.6203842816878125E-2</v>
      </c>
      <c r="X51">
        <f t="shared" si="11"/>
        <v>7.016001321419485E-2</v>
      </c>
      <c r="Y51">
        <f t="shared" si="12"/>
        <v>0.10831086662236443</v>
      </c>
      <c r="Z51">
        <f t="shared" si="13"/>
        <v>9.3545619046328049E-2</v>
      </c>
    </row>
    <row r="52" spans="1:26" x14ac:dyDescent="0.2">
      <c r="A52">
        <f>'PUF (2)'!A52</f>
        <v>58</v>
      </c>
      <c r="B52">
        <f>[3]Summary!N52</f>
        <v>2.4487483393677942E-2</v>
      </c>
      <c r="C52">
        <f>[3]Summary!O52</f>
        <v>3.6992252690324259E-2</v>
      </c>
      <c r="D52">
        <f>[3]Summary!P52</f>
        <v>3.074831239185416E-2</v>
      </c>
      <c r="E52">
        <f>[4]Summary!M52</f>
        <v>3.2310840811600641E-2</v>
      </c>
      <c r="F52">
        <f>[3]Summary!Q52</f>
        <v>6.8725267060762416E-2</v>
      </c>
      <c r="G52">
        <f>[3]Summary!R52</f>
        <v>3.4018869193633214E-2</v>
      </c>
      <c r="H52">
        <f>[3]Summary!S52</f>
        <v>8.3886005557236548E-2</v>
      </c>
      <c r="I52">
        <f>[4]Summary!N52</f>
        <v>6.9520030939888414E-2</v>
      </c>
      <c r="J52">
        <f>[4]Summary!O52</f>
        <v>4.1021023823810412E-2</v>
      </c>
      <c r="K52">
        <f>[4]Summary!P52</f>
        <v>2.7221765077006872E-2</v>
      </c>
      <c r="L52">
        <f>[4]Summary!Q52</f>
        <v>3.8256410188354947E-2</v>
      </c>
      <c r="M52">
        <f>[5]WB!N52</f>
        <v>8.6139057173366482E-3</v>
      </c>
      <c r="O52" t="str">
        <f>'PUF (2)'!I52</f>
        <v xml:space="preserve">PCB58 </v>
      </c>
      <c r="P52">
        <f t="shared" si="3"/>
        <v>2.4487483393677942E-2</v>
      </c>
      <c r="Q52">
        <f t="shared" si="4"/>
        <v>3.6992252690324259E-2</v>
      </c>
      <c r="R52">
        <f t="shared" si="5"/>
        <v>3.074831239185416E-2</v>
      </c>
      <c r="S52">
        <f t="shared" si="6"/>
        <v>3.2310840811600641E-2</v>
      </c>
      <c r="T52">
        <f t="shared" si="7"/>
        <v>6.8725267060762416E-2</v>
      </c>
      <c r="U52">
        <f t="shared" si="8"/>
        <v>3.4018869193633214E-2</v>
      </c>
      <c r="V52">
        <f t="shared" si="9"/>
        <v>8.3886005557236548E-2</v>
      </c>
      <c r="W52">
        <f t="shared" si="10"/>
        <v>6.9520030939888414E-2</v>
      </c>
      <c r="X52">
        <f t="shared" si="11"/>
        <v>4.1021023823810412E-2</v>
      </c>
      <c r="Y52">
        <f t="shared" si="12"/>
        <v>2.7221765077006872E-2</v>
      </c>
      <c r="Z52">
        <f t="shared" si="13"/>
        <v>3.8256410188354947E-2</v>
      </c>
    </row>
    <row r="53" spans="1:26" x14ac:dyDescent="0.2">
      <c r="A53" t="str">
        <f>'PUF (2)'!A53</f>
        <v>59+62+75</v>
      </c>
      <c r="B53">
        <f>[3]Summary!N53</f>
        <v>5.2206790897598998E-2</v>
      </c>
      <c r="C53">
        <f>[3]Summary!O53</f>
        <v>0.12918251507832418</v>
      </c>
      <c r="D53">
        <f>[3]Summary!P53</f>
        <v>0.11541198444540944</v>
      </c>
      <c r="E53">
        <f>[4]Summary!M53</f>
        <v>0.10845282055059231</v>
      </c>
      <c r="F53">
        <f>[3]Summary!Q53</f>
        <v>0.11349791390573952</v>
      </c>
      <c r="G53">
        <f>[3]Summary!R53</f>
        <v>0.14413372230735436</v>
      </c>
      <c r="H53">
        <f>[3]Summary!S53</f>
        <v>0.15671824160635037</v>
      </c>
      <c r="I53">
        <f>[4]Summary!N53</f>
        <v>0.16716976298538974</v>
      </c>
      <c r="J53">
        <f>[4]Summary!O53</f>
        <v>0.1818379696269567</v>
      </c>
      <c r="K53">
        <f>[4]Summary!P53</f>
        <v>0.15844716753375557</v>
      </c>
      <c r="L53">
        <f>[4]Summary!Q53</f>
        <v>0.19463828105592479</v>
      </c>
      <c r="M53">
        <f>[5]WB!N53</f>
        <v>2.5301190890160714E-2</v>
      </c>
      <c r="O53" t="str">
        <f>'PUF (2)'!I53</f>
        <v xml:space="preserve">PCB59+62+75 </v>
      </c>
      <c r="P53">
        <f t="shared" si="3"/>
        <v>5.2206790897598998E-2</v>
      </c>
      <c r="Q53">
        <f t="shared" si="4"/>
        <v>0.12918251507832418</v>
      </c>
      <c r="R53">
        <f t="shared" si="5"/>
        <v>0.11541198444540944</v>
      </c>
      <c r="S53">
        <f t="shared" si="6"/>
        <v>0.10845282055059231</v>
      </c>
      <c r="T53">
        <f t="shared" si="7"/>
        <v>0.11349791390573952</v>
      </c>
      <c r="U53">
        <f t="shared" si="8"/>
        <v>0.14413372230735436</v>
      </c>
      <c r="V53">
        <f t="shared" si="9"/>
        <v>0.15671824160635037</v>
      </c>
      <c r="W53">
        <f t="shared" si="10"/>
        <v>0.16716976298538974</v>
      </c>
      <c r="X53">
        <f t="shared" si="11"/>
        <v>0.1818379696269567</v>
      </c>
      <c r="Y53">
        <f t="shared" si="12"/>
        <v>0.15844716753375557</v>
      </c>
      <c r="Z53">
        <f t="shared" si="13"/>
        <v>0.19463828105592479</v>
      </c>
    </row>
    <row r="54" spans="1:26" x14ac:dyDescent="0.2">
      <c r="A54">
        <f>'PUF (2)'!A54</f>
        <v>60</v>
      </c>
      <c r="B54">
        <f>[3]Summary!N54</f>
        <v>7.0681882886179062E-2</v>
      </c>
      <c r="C54">
        <f>[3]Summary!O54</f>
        <v>0.14179531739870313</v>
      </c>
      <c r="D54">
        <f>[3]Summary!P54</f>
        <v>0.20415169729174829</v>
      </c>
      <c r="E54">
        <f>[4]Summary!M54</f>
        <v>0.15573239162836996</v>
      </c>
      <c r="F54">
        <f>[3]Summary!Q54</f>
        <v>0.15706893304035913</v>
      </c>
      <c r="G54">
        <f>[3]Summary!R54</f>
        <v>0.19949569227946901</v>
      </c>
      <c r="H54">
        <f>[3]Summary!S54</f>
        <v>0.22634609471950848</v>
      </c>
      <c r="I54">
        <f>[4]Summary!N54</f>
        <v>0.24965511710349392</v>
      </c>
      <c r="J54">
        <f>[4]Summary!O54</f>
        <v>0.21938116977493718</v>
      </c>
      <c r="K54">
        <f>[4]Summary!P54</f>
        <v>0.26703529823910199</v>
      </c>
      <c r="L54">
        <f>[4]Summary!Q54</f>
        <v>0.28294823034590194</v>
      </c>
      <c r="M54">
        <f>[5]WB!N54</f>
        <v>1.3331203595880175E-2</v>
      </c>
      <c r="O54" t="str">
        <f>'PUF (2)'!I54</f>
        <v xml:space="preserve">PCB60 </v>
      </c>
      <c r="P54">
        <f t="shared" si="3"/>
        <v>7.0681882886179062E-2</v>
      </c>
      <c r="Q54">
        <f t="shared" si="4"/>
        <v>0.14179531739870313</v>
      </c>
      <c r="R54">
        <f t="shared" si="5"/>
        <v>0.20415169729174829</v>
      </c>
      <c r="S54">
        <f t="shared" si="6"/>
        <v>0.15573239162836996</v>
      </c>
      <c r="T54">
        <f t="shared" si="7"/>
        <v>0.15706893304035913</v>
      </c>
      <c r="U54">
        <f t="shared" si="8"/>
        <v>0.19949569227946901</v>
      </c>
      <c r="V54">
        <f t="shared" si="9"/>
        <v>0.22634609471950848</v>
      </c>
      <c r="W54">
        <f t="shared" si="10"/>
        <v>0.24965511710349392</v>
      </c>
      <c r="X54">
        <f t="shared" si="11"/>
        <v>0.21938116977493718</v>
      </c>
      <c r="Y54">
        <f t="shared" si="12"/>
        <v>0.26703529823910199</v>
      </c>
      <c r="Z54">
        <f t="shared" si="13"/>
        <v>0.28294823034590194</v>
      </c>
    </row>
    <row r="55" spans="1:26" x14ac:dyDescent="0.2">
      <c r="A55" t="str">
        <f>'PUF (2)'!A55</f>
        <v>61+70+74+76</v>
      </c>
      <c r="B55">
        <f>[3]Summary!N55</f>
        <v>1.5098888527345915</v>
      </c>
      <c r="C55">
        <f>[3]Summary!O55</f>
        <v>4.5204765896165284</v>
      </c>
      <c r="D55">
        <f>[3]Summary!P55</f>
        <v>5.571647900650702</v>
      </c>
      <c r="E55">
        <f>[4]Summary!M55</f>
        <v>2.7181381864924976</v>
      </c>
      <c r="F55">
        <f>[3]Summary!Q55</f>
        <v>4.0054731348637516</v>
      </c>
      <c r="G55">
        <f>[3]Summary!R55</f>
        <v>5.7592134863139917</v>
      </c>
      <c r="H55">
        <f>[3]Summary!S55</f>
        <v>6.8752595457462879</v>
      </c>
      <c r="I55">
        <f>[4]Summary!N55</f>
        <v>5.1463290105726518</v>
      </c>
      <c r="J55">
        <f>[4]Summary!O55</f>
        <v>4.2954929095871108</v>
      </c>
      <c r="K55">
        <f>[4]Summary!P55</f>
        <v>5.2361157346531098</v>
      </c>
      <c r="L55">
        <f>[4]Summary!Q55</f>
        <v>5.5264938101408907</v>
      </c>
      <c r="M55">
        <f>[5]WB!N55</f>
        <v>8.4878236107092275E-2</v>
      </c>
      <c r="O55" t="str">
        <f>'PUF (2)'!I55</f>
        <v xml:space="preserve">PCB61+70+74+76 </v>
      </c>
      <c r="P55">
        <f t="shared" si="3"/>
        <v>1.5098888527345915</v>
      </c>
      <c r="Q55">
        <f t="shared" si="4"/>
        <v>4.5204765896165284</v>
      </c>
      <c r="R55">
        <f t="shared" si="5"/>
        <v>5.571647900650702</v>
      </c>
      <c r="S55">
        <f t="shared" si="6"/>
        <v>2.7181381864924976</v>
      </c>
      <c r="T55">
        <f t="shared" si="7"/>
        <v>4.0054731348637516</v>
      </c>
      <c r="U55">
        <f t="shared" si="8"/>
        <v>5.7592134863139917</v>
      </c>
      <c r="V55">
        <f t="shared" si="9"/>
        <v>6.8752595457462879</v>
      </c>
      <c r="W55">
        <f t="shared" si="10"/>
        <v>5.1463290105726518</v>
      </c>
      <c r="X55">
        <f t="shared" si="11"/>
        <v>4.2954929095871108</v>
      </c>
      <c r="Y55">
        <f t="shared" si="12"/>
        <v>5.2361157346531098</v>
      </c>
      <c r="Z55">
        <f t="shared" si="13"/>
        <v>5.5264938101408907</v>
      </c>
    </row>
    <row r="56" spans="1:26" x14ac:dyDescent="0.2">
      <c r="A56">
        <f>'PUF (2)'!A56</f>
        <v>63</v>
      </c>
      <c r="B56">
        <f>[3]Summary!N56</f>
        <v>2.4934409679887901E-2</v>
      </c>
      <c r="C56">
        <f>[3]Summary!O56</f>
        <v>6.1011978732706557E-2</v>
      </c>
      <c r="D56">
        <f>[3]Summary!P56</f>
        <v>7.5330413652898942E-2</v>
      </c>
      <c r="E56">
        <f>[4]Summary!M56</f>
        <v>4.4667972723350692E-2</v>
      </c>
      <c r="F56">
        <f>[3]Summary!Q56</f>
        <v>6.0124977544909412E-2</v>
      </c>
      <c r="G56">
        <f>[3]Summary!R56</f>
        <v>6.4926109748390595E-2</v>
      </c>
      <c r="H56">
        <f>[3]Summary!S56</f>
        <v>8.4182015427592724E-2</v>
      </c>
      <c r="I56">
        <f>[4]Summary!N56</f>
        <v>6.6912846764949088E-2</v>
      </c>
      <c r="J56">
        <f>[4]Summary!O56</f>
        <v>6.5968757452251212E-2</v>
      </c>
      <c r="K56">
        <f>[4]Summary!P56</f>
        <v>6.407299610450326E-2</v>
      </c>
      <c r="L56">
        <f>[4]Summary!Q56</f>
        <v>7.1204591656070348E-2</v>
      </c>
      <c r="M56">
        <f>[5]WB!N56</f>
        <v>9.6959298560530347E-3</v>
      </c>
      <c r="O56" t="str">
        <f>'PUF (2)'!I56</f>
        <v>PCB63</v>
      </c>
      <c r="P56">
        <f t="shared" si="3"/>
        <v>2.4934409679887901E-2</v>
      </c>
      <c r="Q56">
        <f t="shared" si="4"/>
        <v>6.1011978732706557E-2</v>
      </c>
      <c r="R56">
        <f t="shared" si="5"/>
        <v>7.5330413652898942E-2</v>
      </c>
      <c r="S56">
        <f t="shared" si="6"/>
        <v>4.4667972723350692E-2</v>
      </c>
      <c r="T56">
        <f t="shared" si="7"/>
        <v>6.0124977544909412E-2</v>
      </c>
      <c r="U56">
        <f t="shared" si="8"/>
        <v>6.4926109748390595E-2</v>
      </c>
      <c r="V56">
        <f t="shared" si="9"/>
        <v>8.4182015427592724E-2</v>
      </c>
      <c r="W56">
        <f t="shared" si="10"/>
        <v>6.6912846764949088E-2</v>
      </c>
      <c r="X56">
        <f t="shared" si="11"/>
        <v>6.5968757452251212E-2</v>
      </c>
      <c r="Y56">
        <f t="shared" si="12"/>
        <v>6.407299610450326E-2</v>
      </c>
      <c r="Z56">
        <f t="shared" si="13"/>
        <v>7.1204591656070348E-2</v>
      </c>
    </row>
    <row r="57" spans="1:26" x14ac:dyDescent="0.2">
      <c r="A57">
        <f>'PUF (2)'!A57</f>
        <v>64</v>
      </c>
      <c r="B57">
        <f>[3]Summary!N57</f>
        <v>0.3313399287387403</v>
      </c>
      <c r="C57">
        <f>[3]Summary!O57</f>
        <v>0.88924102504141211</v>
      </c>
      <c r="D57">
        <f>[3]Summary!P57</f>
        <v>1.0758597881830994</v>
      </c>
      <c r="E57">
        <f>[4]Summary!M57</f>
        <v>0.80056619065300283</v>
      </c>
      <c r="F57">
        <f>[3]Summary!Q57</f>
        <v>0.79267141437105781</v>
      </c>
      <c r="G57">
        <f>[3]Summary!R57</f>
        <v>1.1533820331735898</v>
      </c>
      <c r="H57">
        <f>[3]Summary!S57</f>
        <v>1.5054313626470173</v>
      </c>
      <c r="I57">
        <f>[4]Summary!N57</f>
        <v>1.6050780977770425</v>
      </c>
      <c r="J57">
        <f>[4]Summary!O57</f>
        <v>1.2933335748967079</v>
      </c>
      <c r="K57">
        <f>[4]Summary!P57</f>
        <v>1.3561416423315724</v>
      </c>
      <c r="L57">
        <f>[4]Summary!Q57</f>
        <v>1.4856833614650928</v>
      </c>
      <c r="M57">
        <f>[5]WB!N57</f>
        <v>2.1429288642424507E-2</v>
      </c>
      <c r="O57" t="str">
        <f>'PUF (2)'!I57</f>
        <v xml:space="preserve">PCB64 </v>
      </c>
      <c r="P57">
        <f t="shared" si="3"/>
        <v>0.3313399287387403</v>
      </c>
      <c r="Q57">
        <f t="shared" si="4"/>
        <v>0.88924102504141211</v>
      </c>
      <c r="R57">
        <f t="shared" si="5"/>
        <v>1.0758597881830994</v>
      </c>
      <c r="S57">
        <f t="shared" si="6"/>
        <v>0.80056619065300283</v>
      </c>
      <c r="T57">
        <f t="shared" si="7"/>
        <v>0.79267141437105781</v>
      </c>
      <c r="U57">
        <f t="shared" si="8"/>
        <v>1.1533820331735898</v>
      </c>
      <c r="V57">
        <f t="shared" si="9"/>
        <v>1.5054313626470173</v>
      </c>
      <c r="W57">
        <f t="shared" si="10"/>
        <v>1.6050780977770425</v>
      </c>
      <c r="X57">
        <f t="shared" si="11"/>
        <v>1.2933335748967079</v>
      </c>
      <c r="Y57">
        <f t="shared" si="12"/>
        <v>1.3561416423315724</v>
      </c>
      <c r="Z57">
        <f t="shared" si="13"/>
        <v>1.4856833614650928</v>
      </c>
    </row>
    <row r="58" spans="1:26" x14ac:dyDescent="0.2">
      <c r="A58">
        <f>'PUF (2)'!A58</f>
        <v>66</v>
      </c>
      <c r="B58">
        <f>[3]Summary!N58</f>
        <v>0.27981127060052641</v>
      </c>
      <c r="C58">
        <f>[3]Summary!O58</f>
        <v>0.69733819973277722</v>
      </c>
      <c r="D58">
        <f>[3]Summary!P58</f>
        <v>0.91317277171320699</v>
      </c>
      <c r="E58">
        <f>[4]Summary!M58</f>
        <v>0.65544835363666132</v>
      </c>
      <c r="F58">
        <f>[3]Summary!Q58</f>
        <v>0.65738944989004322</v>
      </c>
      <c r="G58">
        <f>[3]Summary!R58</f>
        <v>0.94040703949834648</v>
      </c>
      <c r="H58">
        <f>[3]Summary!S58</f>
        <v>1.2096566711503949</v>
      </c>
      <c r="I58">
        <f>[4]Summary!N58</f>
        <v>1.0735318936682436</v>
      </c>
      <c r="J58">
        <f>[4]Summary!O58</f>
        <v>1.1090388724931044</v>
      </c>
      <c r="K58">
        <f>[4]Summary!P58</f>
        <v>1.1638343001435545</v>
      </c>
      <c r="L58">
        <f>[4]Summary!Q58</f>
        <v>1.2260172140141727</v>
      </c>
      <c r="M58">
        <f>[5]WB!N58</f>
        <v>3.3784668888672209E-2</v>
      </c>
      <c r="O58" t="str">
        <f>'PUF (2)'!I58</f>
        <v xml:space="preserve">PCB66 </v>
      </c>
      <c r="P58">
        <f t="shared" si="3"/>
        <v>0.27981127060052641</v>
      </c>
      <c r="Q58">
        <f t="shared" si="4"/>
        <v>0.69733819973277722</v>
      </c>
      <c r="R58">
        <f t="shared" si="5"/>
        <v>0.91317277171320699</v>
      </c>
      <c r="S58">
        <f t="shared" si="6"/>
        <v>0.65544835363666132</v>
      </c>
      <c r="T58">
        <f t="shared" si="7"/>
        <v>0.65738944989004322</v>
      </c>
      <c r="U58">
        <f t="shared" si="8"/>
        <v>0.94040703949834648</v>
      </c>
      <c r="V58">
        <f t="shared" si="9"/>
        <v>1.2096566711503949</v>
      </c>
      <c r="W58">
        <f t="shared" si="10"/>
        <v>1.0735318936682436</v>
      </c>
      <c r="X58">
        <f t="shared" si="11"/>
        <v>1.1090388724931044</v>
      </c>
      <c r="Y58">
        <f t="shared" si="12"/>
        <v>1.1638343001435545</v>
      </c>
      <c r="Z58">
        <f t="shared" si="13"/>
        <v>1.2260172140141727</v>
      </c>
    </row>
    <row r="59" spans="1:26" x14ac:dyDescent="0.2">
      <c r="A59">
        <f>'PUF (2)'!A59</f>
        <v>67</v>
      </c>
      <c r="B59">
        <f>[3]Summary!N59</f>
        <v>2.1161491265948403E-2</v>
      </c>
      <c r="C59">
        <f>[3]Summary!O59</f>
        <v>3.6077476498379932E-2</v>
      </c>
      <c r="D59">
        <f>[3]Summary!P59</f>
        <v>4.4441004536832363E-2</v>
      </c>
      <c r="E59">
        <f>[4]Summary!M59</f>
        <v>2.2230055683549202E-2</v>
      </c>
      <c r="F59">
        <f>[3]Summary!Q59</f>
        <v>3.5531945756776095E-2</v>
      </c>
      <c r="G59">
        <f>[3]Summary!R59</f>
        <v>3.7898473404286342E-2</v>
      </c>
      <c r="H59">
        <f>[3]Summary!S59</f>
        <v>4.8037525061507089E-2</v>
      </c>
      <c r="I59">
        <f>[4]Summary!N59</f>
        <v>3.21225757205503E-2</v>
      </c>
      <c r="J59">
        <f>[4]Summary!O59</f>
        <v>3.0351184832602025E-2</v>
      </c>
      <c r="K59">
        <f>[4]Summary!P59</f>
        <v>2.6711856650475607E-2</v>
      </c>
      <c r="L59">
        <f>[4]Summary!Q59</f>
        <v>3.3020920410408432E-2</v>
      </c>
      <c r="M59">
        <f>[5]WB!N59</f>
        <v>1.2143588111166892E-2</v>
      </c>
      <c r="O59" t="str">
        <f>'PUF (2)'!I59</f>
        <v xml:space="preserve">PCB67 </v>
      </c>
      <c r="P59">
        <f t="shared" si="3"/>
        <v>2.1161491265948403E-2</v>
      </c>
      <c r="Q59">
        <f t="shared" si="4"/>
        <v>3.6077476498379932E-2</v>
      </c>
      <c r="R59">
        <f t="shared" si="5"/>
        <v>4.4441004536832363E-2</v>
      </c>
      <c r="S59">
        <f t="shared" si="6"/>
        <v>2.2230055683549202E-2</v>
      </c>
      <c r="T59">
        <f t="shared" si="7"/>
        <v>3.5531945756776095E-2</v>
      </c>
      <c r="U59">
        <f t="shared" si="8"/>
        <v>3.7898473404286342E-2</v>
      </c>
      <c r="V59">
        <f t="shared" si="9"/>
        <v>4.8037525061507089E-2</v>
      </c>
      <c r="W59">
        <f t="shared" si="10"/>
        <v>3.21225757205503E-2</v>
      </c>
      <c r="X59">
        <f t="shared" si="11"/>
        <v>3.0351184832602025E-2</v>
      </c>
      <c r="Y59">
        <f t="shared" si="12"/>
        <v>2.6711856650475607E-2</v>
      </c>
      <c r="Z59">
        <f t="shared" si="13"/>
        <v>3.3020920410408432E-2</v>
      </c>
    </row>
    <row r="60" spans="1:26" x14ac:dyDescent="0.2">
      <c r="A60">
        <f>'PUF (2)'!A60</f>
        <v>68</v>
      </c>
      <c r="B60">
        <f>[3]Summary!N60</f>
        <v>1.9230059534867019E-2</v>
      </c>
      <c r="C60">
        <f>[3]Summary!O60</f>
        <v>3.5537684422622812E-2</v>
      </c>
      <c r="D60">
        <f>[3]Summary!P60</f>
        <v>3.5511933386118417E-2</v>
      </c>
      <c r="E60">
        <f>[4]Summary!M60</f>
        <v>1.8785026868094124E-2</v>
      </c>
      <c r="F60">
        <f>[3]Summary!Q60</f>
        <v>3.4338463454946254E-2</v>
      </c>
      <c r="G60">
        <f>[3]Summary!R60</f>
        <v>3.0957269395675897E-2</v>
      </c>
      <c r="H60">
        <f>[3]Summary!S60</f>
        <v>2.8636024213672322E-2</v>
      </c>
      <c r="I60">
        <f>[4]Summary!N60</f>
        <v>2.6185041671418694E-2</v>
      </c>
      <c r="J60">
        <f>[4]Summary!O60</f>
        <v>2.9947366352296587E-2</v>
      </c>
      <c r="K60">
        <f>[4]Summary!P60</f>
        <v>2.514461476904023E-2</v>
      </c>
      <c r="L60">
        <f>[4]Summary!Q60</f>
        <v>2.518461040402285E-2</v>
      </c>
      <c r="M60">
        <f>[5]WB!N60</f>
        <v>1.7692112310026077E-2</v>
      </c>
      <c r="O60" t="str">
        <f>'PUF (2)'!I60</f>
        <v xml:space="preserve">PCB68 </v>
      </c>
      <c r="P60">
        <f t="shared" si="3"/>
        <v>1.9230059534867019E-2</v>
      </c>
      <c r="Q60">
        <f t="shared" si="4"/>
        <v>3.5537684422622812E-2</v>
      </c>
      <c r="R60">
        <f t="shared" si="5"/>
        <v>3.5511933386118417E-2</v>
      </c>
      <c r="S60">
        <f t="shared" si="6"/>
        <v>1.8785026868094124E-2</v>
      </c>
      <c r="T60">
        <f t="shared" si="7"/>
        <v>3.4338463454946254E-2</v>
      </c>
      <c r="U60">
        <f t="shared" si="8"/>
        <v>3.0957269395675897E-2</v>
      </c>
      <c r="V60">
        <f t="shared" si="9"/>
        <v>2.8636024213672322E-2</v>
      </c>
      <c r="W60">
        <f t="shared" si="10"/>
        <v>2.6185041671418694E-2</v>
      </c>
      <c r="X60">
        <f t="shared" si="11"/>
        <v>2.9947366352296587E-2</v>
      </c>
      <c r="Y60">
        <f t="shared" si="12"/>
        <v>2.514461476904023E-2</v>
      </c>
      <c r="Z60">
        <f t="shared" si="13"/>
        <v>2.518461040402285E-2</v>
      </c>
    </row>
    <row r="61" spans="1:26" x14ac:dyDescent="0.2">
      <c r="A61">
        <f>'PUF (2)'!A61</f>
        <v>72</v>
      </c>
      <c r="B61">
        <f>[3]Summary!N61</f>
        <v>1.2570426064865962E-2</v>
      </c>
      <c r="C61">
        <f>[3]Summary!O61</f>
        <v>2.678025481556599E-2</v>
      </c>
      <c r="D61">
        <f>[3]Summary!P61</f>
        <v>3.3960301484633464E-2</v>
      </c>
      <c r="E61">
        <f>[4]Summary!M61</f>
        <v>1.6989735108879831E-2</v>
      </c>
      <c r="F61">
        <f>[3]Summary!Q61</f>
        <v>2.2090287448189184E-2</v>
      </c>
      <c r="G61">
        <f>[3]Summary!R61</f>
        <v>2.7026498505681062E-2</v>
      </c>
      <c r="H61">
        <f>[3]Summary!S61</f>
        <v>2.8007879801625172E-2</v>
      </c>
      <c r="I61">
        <f>[4]Summary!N61</f>
        <v>3.0103858407434691E-2</v>
      </c>
      <c r="J61">
        <f>[4]Summary!O61</f>
        <v>2.3717925946165445E-2</v>
      </c>
      <c r="K61">
        <f>[4]Summary!P61</f>
        <v>2.6357041257137295E-2</v>
      </c>
      <c r="L61">
        <f>[4]Summary!Q61</f>
        <v>3.2215965899475084E-2</v>
      </c>
      <c r="M61">
        <f>[5]WB!N61</f>
        <v>1.0243566953184985E-2</v>
      </c>
      <c r="O61" t="str">
        <f>'PUF (2)'!I61</f>
        <v xml:space="preserve">PCB72 </v>
      </c>
      <c r="P61">
        <f t="shared" si="3"/>
        <v>1.2570426064865962E-2</v>
      </c>
      <c r="Q61">
        <f t="shared" si="4"/>
        <v>2.678025481556599E-2</v>
      </c>
      <c r="R61">
        <f t="shared" si="5"/>
        <v>3.3960301484633464E-2</v>
      </c>
      <c r="S61">
        <f t="shared" si="6"/>
        <v>1.6989735108879831E-2</v>
      </c>
      <c r="T61">
        <f t="shared" si="7"/>
        <v>2.2090287448189184E-2</v>
      </c>
      <c r="U61">
        <f t="shared" si="8"/>
        <v>2.7026498505681062E-2</v>
      </c>
      <c r="V61">
        <f t="shared" si="9"/>
        <v>2.8007879801625172E-2</v>
      </c>
      <c r="W61">
        <f t="shared" si="10"/>
        <v>3.0103858407434691E-2</v>
      </c>
      <c r="X61">
        <f t="shared" si="11"/>
        <v>2.3717925946165445E-2</v>
      </c>
      <c r="Y61">
        <f t="shared" si="12"/>
        <v>2.6357041257137295E-2</v>
      </c>
      <c r="Z61">
        <f t="shared" si="13"/>
        <v>3.2215965899475084E-2</v>
      </c>
    </row>
    <row r="62" spans="1:26" x14ac:dyDescent="0.2">
      <c r="A62">
        <f>'PUF (2)'!A62</f>
        <v>73</v>
      </c>
      <c r="B62">
        <f>[3]Summary!N62</f>
        <v>7.3491295105548193E-2</v>
      </c>
      <c r="C62">
        <f>[3]Summary!O62</f>
        <v>0.1890084913376833</v>
      </c>
      <c r="D62">
        <f>[3]Summary!P62</f>
        <v>0.11409306685658228</v>
      </c>
      <c r="E62">
        <f>[4]Summary!M62</f>
        <v>0.24812200025347275</v>
      </c>
      <c r="F62">
        <f>[3]Summary!Q62</f>
        <v>5.3730390156692787E-2</v>
      </c>
      <c r="G62">
        <f>[3]Summary!R62</f>
        <v>0.14112824988159983</v>
      </c>
      <c r="H62">
        <f>[3]Summary!S62</f>
        <v>0.15592394545579458</v>
      </c>
      <c r="I62">
        <f>[4]Summary!N62</f>
        <v>0.45355950815821555</v>
      </c>
      <c r="J62">
        <f>[4]Summary!O62</f>
        <v>0.28770692872209991</v>
      </c>
      <c r="K62">
        <f>[4]Summary!P62</f>
        <v>0.31718933541867012</v>
      </c>
      <c r="L62">
        <f>[4]Summary!Q62</f>
        <v>0.33156940221895903</v>
      </c>
      <c r="M62">
        <f>[5]WB!N62</f>
        <v>7.3728732373480304E-3</v>
      </c>
      <c r="O62" t="str">
        <f>'PUF (2)'!I62</f>
        <v xml:space="preserve">PCB73 </v>
      </c>
      <c r="P62">
        <f t="shared" si="3"/>
        <v>7.3491295105548193E-2</v>
      </c>
      <c r="Q62">
        <f t="shared" si="4"/>
        <v>0.1890084913376833</v>
      </c>
      <c r="R62">
        <f t="shared" si="5"/>
        <v>0.11409306685658228</v>
      </c>
      <c r="S62">
        <f t="shared" si="6"/>
        <v>0.24812200025347275</v>
      </c>
      <c r="T62">
        <f t="shared" si="7"/>
        <v>5.3730390156692787E-2</v>
      </c>
      <c r="U62">
        <f t="shared" si="8"/>
        <v>0.14112824988159983</v>
      </c>
      <c r="V62">
        <f t="shared" si="9"/>
        <v>0.15592394545579458</v>
      </c>
      <c r="W62">
        <f t="shared" si="10"/>
        <v>0.45355950815821555</v>
      </c>
      <c r="X62">
        <f t="shared" si="11"/>
        <v>0.28770692872209991</v>
      </c>
      <c r="Y62">
        <f t="shared" si="12"/>
        <v>0.31718933541867012</v>
      </c>
      <c r="Z62">
        <f t="shared" si="13"/>
        <v>0.33156940221895903</v>
      </c>
    </row>
    <row r="63" spans="1:26" x14ac:dyDescent="0.2">
      <c r="A63">
        <f>'PUF (2)'!A63</f>
        <v>77</v>
      </c>
      <c r="B63">
        <f>[3]Summary!N63</f>
        <v>3.9865832424749413E-2</v>
      </c>
      <c r="C63">
        <f>[3]Summary!O63</f>
        <v>7.2503750853653709E-2</v>
      </c>
      <c r="D63">
        <f>[3]Summary!P63</f>
        <v>9.0257020528714357E-2</v>
      </c>
      <c r="E63">
        <f>[4]Summary!M63</f>
        <v>2.6249817349957374E-2</v>
      </c>
      <c r="F63">
        <f>[3]Summary!Q63</f>
        <v>7.2559147669618351E-2</v>
      </c>
      <c r="G63">
        <f>[3]Summary!R63</f>
        <v>5.7376672812425526E-2</v>
      </c>
      <c r="H63">
        <f>[3]Summary!S63</f>
        <v>8.6885530199371064E-2</v>
      </c>
      <c r="I63">
        <f>[4]Summary!N63</f>
        <v>2.9160226907151171E-2</v>
      </c>
      <c r="J63">
        <f>[4]Summary!O63</f>
        <v>6.2554919907196166E-2</v>
      </c>
      <c r="K63">
        <f>[4]Summary!P63</f>
        <v>7.0035465605696109E-2</v>
      </c>
      <c r="L63">
        <f>[4]Summary!Q63</f>
        <v>4.4520446848781585E-2</v>
      </c>
      <c r="M63">
        <f>[5]WB!N63</f>
        <v>1.6416686874408046E-2</v>
      </c>
      <c r="O63" t="str">
        <f>'PUF (2)'!I63</f>
        <v xml:space="preserve">PCB77 </v>
      </c>
      <c r="P63">
        <f t="shared" si="3"/>
        <v>3.9865832424749413E-2</v>
      </c>
      <c r="Q63">
        <f t="shared" si="4"/>
        <v>7.2503750853653709E-2</v>
      </c>
      <c r="R63">
        <f t="shared" si="5"/>
        <v>9.0257020528714357E-2</v>
      </c>
      <c r="S63">
        <f t="shared" si="6"/>
        <v>2.6249817349957374E-2</v>
      </c>
      <c r="T63">
        <f t="shared" si="7"/>
        <v>7.2559147669618351E-2</v>
      </c>
      <c r="U63">
        <f t="shared" si="8"/>
        <v>5.7376672812425526E-2</v>
      </c>
      <c r="V63">
        <f t="shared" si="9"/>
        <v>8.6885530199371064E-2</v>
      </c>
      <c r="W63">
        <f t="shared" si="10"/>
        <v>2.9160226907151171E-2</v>
      </c>
      <c r="X63">
        <f t="shared" si="11"/>
        <v>6.2554919907196166E-2</v>
      </c>
      <c r="Y63">
        <f t="shared" si="12"/>
        <v>7.0035465605696109E-2</v>
      </c>
      <c r="Z63">
        <f t="shared" si="13"/>
        <v>4.4520446848781585E-2</v>
      </c>
    </row>
    <row r="64" spans="1:26" x14ac:dyDescent="0.2">
      <c r="A64">
        <f>'PUF (2)'!A64</f>
        <v>78</v>
      </c>
      <c r="B64">
        <f>[3]Summary!N64</f>
        <v>2.3927221934003696E-2</v>
      </c>
      <c r="C64">
        <f>[3]Summary!O64</f>
        <v>4.1616127270234296E-2</v>
      </c>
      <c r="D64">
        <f>[3]Summary!P64</f>
        <v>3.4319956573630288E-2</v>
      </c>
      <c r="E64">
        <f>[4]Summary!M64</f>
        <v>3.0792044583522814E-2</v>
      </c>
      <c r="F64">
        <f>[3]Summary!Q64</f>
        <v>2.7422501569640979E-2</v>
      </c>
      <c r="G64">
        <f>[3]Summary!R64</f>
        <v>4.5335821966283975E-2</v>
      </c>
      <c r="H64">
        <f>[3]Summary!S64</f>
        <v>3.8480760149551575E-2</v>
      </c>
      <c r="I64">
        <f>[4]Summary!N64</f>
        <v>3.9252863594763196E-2</v>
      </c>
      <c r="J64">
        <f>[4]Summary!O64</f>
        <v>4.5519012140565474E-2</v>
      </c>
      <c r="K64">
        <f>[4]Summary!P64</f>
        <v>3.6367548807410728E-2</v>
      </c>
      <c r="L64">
        <f>[4]Summary!Q64</f>
        <v>4.5363942506661502E-2</v>
      </c>
      <c r="M64">
        <f>[5]WB!N64</f>
        <v>1.7071863126100886E-2</v>
      </c>
      <c r="O64" t="str">
        <f>'PUF (2)'!I64</f>
        <v xml:space="preserve">PCB78 </v>
      </c>
      <c r="P64">
        <f t="shared" si="3"/>
        <v>2.3927221934003696E-2</v>
      </c>
      <c r="Q64">
        <f t="shared" si="4"/>
        <v>4.1616127270234296E-2</v>
      </c>
      <c r="R64">
        <f t="shared" si="5"/>
        <v>3.4319956573630288E-2</v>
      </c>
      <c r="S64">
        <f t="shared" si="6"/>
        <v>3.0792044583522814E-2</v>
      </c>
      <c r="T64">
        <f t="shared" si="7"/>
        <v>2.7422501569640979E-2</v>
      </c>
      <c r="U64">
        <f t="shared" si="8"/>
        <v>4.5335821966283975E-2</v>
      </c>
      <c r="V64">
        <f t="shared" si="9"/>
        <v>3.8480760149551575E-2</v>
      </c>
      <c r="W64">
        <f t="shared" si="10"/>
        <v>3.9252863594763196E-2</v>
      </c>
      <c r="X64">
        <f t="shared" si="11"/>
        <v>4.5519012140565474E-2</v>
      </c>
      <c r="Y64">
        <f t="shared" si="12"/>
        <v>3.6367548807410728E-2</v>
      </c>
      <c r="Z64">
        <f t="shared" si="13"/>
        <v>4.5363942506661502E-2</v>
      </c>
    </row>
    <row r="65" spans="1:26" x14ac:dyDescent="0.2">
      <c r="A65">
        <f>'PUF (2)'!A65</f>
        <v>79</v>
      </c>
      <c r="B65">
        <f>[3]Summary!N65</f>
        <v>3.3473545044181527E-2</v>
      </c>
      <c r="C65">
        <f>[3]Summary!O65</f>
        <v>8.1467541510367281E-2</v>
      </c>
      <c r="D65">
        <f>[3]Summary!P65</f>
        <v>6.8076365008802694E-2</v>
      </c>
      <c r="E65">
        <f>[4]Summary!M65</f>
        <v>4.9913532107994284E-2</v>
      </c>
      <c r="F65">
        <f>[3]Summary!Q65</f>
        <v>5.6470848242963875E-2</v>
      </c>
      <c r="G65">
        <f>[3]Summary!R65</f>
        <v>6.6631612123405445E-2</v>
      </c>
      <c r="H65">
        <f>[3]Summary!S65</f>
        <v>8.58994070507446E-2</v>
      </c>
      <c r="I65">
        <f>[4]Summary!N65</f>
        <v>7.7566070814739471E-2</v>
      </c>
      <c r="J65">
        <f>[4]Summary!O65</f>
        <v>7.4480222815393765E-2</v>
      </c>
      <c r="K65">
        <f>[4]Summary!P65</f>
        <v>8.7719619316735331E-2</v>
      </c>
      <c r="L65">
        <f>[4]Summary!Q65</f>
        <v>8.2557028597273291E-2</v>
      </c>
      <c r="M65">
        <f>[5]WB!N65</f>
        <v>1.4099788865322717E-2</v>
      </c>
      <c r="O65" t="str">
        <f>'PUF (2)'!I65</f>
        <v xml:space="preserve">PCB79 </v>
      </c>
      <c r="P65">
        <f t="shared" si="3"/>
        <v>3.3473545044181527E-2</v>
      </c>
      <c r="Q65">
        <f t="shared" si="4"/>
        <v>8.1467541510367281E-2</v>
      </c>
      <c r="R65">
        <f t="shared" si="5"/>
        <v>6.8076365008802694E-2</v>
      </c>
      <c r="S65">
        <f t="shared" si="6"/>
        <v>4.9913532107994284E-2</v>
      </c>
      <c r="T65">
        <f t="shared" si="7"/>
        <v>5.6470848242963875E-2</v>
      </c>
      <c r="U65">
        <f t="shared" si="8"/>
        <v>6.6631612123405445E-2</v>
      </c>
      <c r="V65">
        <f t="shared" si="9"/>
        <v>8.58994070507446E-2</v>
      </c>
      <c r="W65">
        <f t="shared" si="10"/>
        <v>7.7566070814739471E-2</v>
      </c>
      <c r="X65">
        <f t="shared" si="11"/>
        <v>7.4480222815393765E-2</v>
      </c>
      <c r="Y65">
        <f t="shared" si="12"/>
        <v>8.7719619316735331E-2</v>
      </c>
      <c r="Z65">
        <f t="shared" si="13"/>
        <v>8.2557028597273291E-2</v>
      </c>
    </row>
    <row r="66" spans="1:26" x14ac:dyDescent="0.2">
      <c r="A66">
        <f>'PUF (2)'!A66</f>
        <v>80</v>
      </c>
      <c r="B66">
        <f>[3]Summary!N66</f>
        <v>2.6318628159929566E-2</v>
      </c>
      <c r="C66">
        <f>[3]Summary!O66</f>
        <v>4.6792683410013684E-2</v>
      </c>
      <c r="D66">
        <f>[3]Summary!P66</f>
        <v>3.7144448665182246E-2</v>
      </c>
      <c r="E66">
        <f>[4]Summary!M66</f>
        <v>3.2883611702899281E-2</v>
      </c>
      <c r="F66">
        <f>[3]Summary!Q66</f>
        <v>4.0679247060463365E-2</v>
      </c>
      <c r="G66">
        <f>[3]Summary!R66</f>
        <v>4.7088402525484886E-2</v>
      </c>
      <c r="H66">
        <f>[3]Summary!S66</f>
        <v>4.9277536733556143E-2</v>
      </c>
      <c r="I66">
        <f>[4]Summary!N66</f>
        <v>4.6494162213333974E-2</v>
      </c>
      <c r="J66">
        <f>[4]Summary!O66</f>
        <v>5.1790074413903313E-2</v>
      </c>
      <c r="K66">
        <f>[4]Summary!P66</f>
        <v>4.9065935921741681E-2</v>
      </c>
      <c r="L66">
        <f>[4]Summary!Q66</f>
        <v>6.579243963912626E-2</v>
      </c>
      <c r="M66">
        <f>[5]WB!N66</f>
        <v>1.409826988905083E-2</v>
      </c>
      <c r="O66" t="str">
        <f>'PUF (2)'!I66</f>
        <v xml:space="preserve">PCB80 </v>
      </c>
      <c r="P66">
        <f t="shared" si="3"/>
        <v>2.6318628159929566E-2</v>
      </c>
      <c r="Q66">
        <f t="shared" si="4"/>
        <v>4.6792683410013684E-2</v>
      </c>
      <c r="R66">
        <f t="shared" si="5"/>
        <v>3.7144448665182246E-2</v>
      </c>
      <c r="S66">
        <f t="shared" si="6"/>
        <v>3.2883611702899281E-2</v>
      </c>
      <c r="T66">
        <f t="shared" si="7"/>
        <v>4.0679247060463365E-2</v>
      </c>
      <c r="U66">
        <f t="shared" si="8"/>
        <v>4.7088402525484886E-2</v>
      </c>
      <c r="V66">
        <f t="shared" si="9"/>
        <v>4.9277536733556143E-2</v>
      </c>
      <c r="W66">
        <f t="shared" si="10"/>
        <v>4.6494162213333974E-2</v>
      </c>
      <c r="X66">
        <f t="shared" si="11"/>
        <v>5.1790074413903313E-2</v>
      </c>
      <c r="Y66">
        <f t="shared" si="12"/>
        <v>4.9065935921741681E-2</v>
      </c>
      <c r="Z66">
        <f t="shared" si="13"/>
        <v>6.579243963912626E-2</v>
      </c>
    </row>
    <row r="67" spans="1:26" x14ac:dyDescent="0.2">
      <c r="A67">
        <f>'PUF (2)'!A67</f>
        <v>81</v>
      </c>
      <c r="B67">
        <f>[3]Summary!N67</f>
        <v>3.3227267798356989E-2</v>
      </c>
      <c r="C67">
        <f>[3]Summary!O67</f>
        <v>5.7762967635355454E-2</v>
      </c>
      <c r="D67">
        <f>[3]Summary!P67</f>
        <v>5.5195257378446168E-2</v>
      </c>
      <c r="E67">
        <f>[4]Summary!M67</f>
        <v>5.1231500325229232E-2</v>
      </c>
      <c r="F67">
        <f>[3]Summary!Q67</f>
        <v>4.7647065635229774E-2</v>
      </c>
      <c r="G67">
        <f>[3]Summary!R67</f>
        <v>6.6141378719774546E-2</v>
      </c>
      <c r="H67">
        <f>[3]Summary!S67</f>
        <v>0.10037012863755011</v>
      </c>
      <c r="I67">
        <f>[4]Summary!N67</f>
        <v>4.2141803533823449E-2</v>
      </c>
      <c r="J67">
        <f>[4]Summary!O67</f>
        <v>4.5614774266303677E-2</v>
      </c>
      <c r="K67">
        <f>[4]Summary!P67</f>
        <v>2.6307812742104423E-2</v>
      </c>
      <c r="L67">
        <f>[4]Summary!Q67</f>
        <v>5.8585061139331318E-2</v>
      </c>
      <c r="M67">
        <f>[5]WB!N67</f>
        <v>2.2386408098188947E-2</v>
      </c>
      <c r="O67" t="str">
        <f>'PUF (2)'!I67</f>
        <v xml:space="preserve">PCB81 </v>
      </c>
      <c r="P67">
        <f t="shared" si="3"/>
        <v>3.3227267798356989E-2</v>
      </c>
      <c r="Q67">
        <f t="shared" si="4"/>
        <v>5.7762967635355454E-2</v>
      </c>
      <c r="R67">
        <f t="shared" si="5"/>
        <v>5.5195257378446168E-2</v>
      </c>
      <c r="S67">
        <f t="shared" si="6"/>
        <v>5.1231500325229232E-2</v>
      </c>
      <c r="T67">
        <f t="shared" si="7"/>
        <v>4.7647065635229774E-2</v>
      </c>
      <c r="U67">
        <f t="shared" si="8"/>
        <v>6.6141378719774546E-2</v>
      </c>
      <c r="V67">
        <f t="shared" si="9"/>
        <v>0.10037012863755011</v>
      </c>
      <c r="W67">
        <f t="shared" si="10"/>
        <v>4.2141803533823449E-2</v>
      </c>
      <c r="X67">
        <f t="shared" si="11"/>
        <v>4.5614774266303677E-2</v>
      </c>
      <c r="Y67">
        <f t="shared" si="12"/>
        <v>2.6307812742104423E-2</v>
      </c>
      <c r="Z67">
        <f t="shared" si="13"/>
        <v>5.8585061139331318E-2</v>
      </c>
    </row>
    <row r="68" spans="1:26" x14ac:dyDescent="0.2">
      <c r="A68">
        <f>'PUF (2)'!A68</f>
        <v>82</v>
      </c>
      <c r="B68">
        <f>[3]Summary!N68</f>
        <v>0.11062165768479319</v>
      </c>
      <c r="C68">
        <f>[3]Summary!O68</f>
        <v>0.27926986998046094</v>
      </c>
      <c r="D68">
        <f>[3]Summary!P68</f>
        <v>0.34276785056590442</v>
      </c>
      <c r="E68">
        <f>[4]Summary!M68</f>
        <v>0.24215717413915375</v>
      </c>
      <c r="F68">
        <f>[3]Summary!Q68</f>
        <v>0.21756843882266663</v>
      </c>
      <c r="G68">
        <f>[3]Summary!R68</f>
        <v>0.30099167006219513</v>
      </c>
      <c r="H68">
        <f>[3]Summary!S68</f>
        <v>0.41040865418389511</v>
      </c>
      <c r="I68">
        <f>[4]Summary!N68</f>
        <v>0.47449289092264518</v>
      </c>
      <c r="J68">
        <f>[4]Summary!O68</f>
        <v>0.48756279929182417</v>
      </c>
      <c r="K68">
        <f>[4]Summary!P68</f>
        <v>0.46763453308560593</v>
      </c>
      <c r="L68">
        <f>[4]Summary!Q68</f>
        <v>0.53336394250673569</v>
      </c>
      <c r="M68">
        <f>[5]WB!N68</f>
        <v>1.0185957422230345E-2</v>
      </c>
      <c r="O68" t="str">
        <f>'PUF (2)'!I68</f>
        <v xml:space="preserve">PCB82 </v>
      </c>
      <c r="P68">
        <f t="shared" ref="P68:P105" si="14">IF(B68&gt;$M68,B68,0)</f>
        <v>0.11062165768479319</v>
      </c>
      <c r="Q68">
        <f t="shared" ref="Q68:Q131" si="15">IF(C68&gt;$M68,C68,0)</f>
        <v>0.27926986998046094</v>
      </c>
      <c r="R68">
        <f t="shared" ref="R68:R131" si="16">IF(D68&gt;$M68,D68,0)</f>
        <v>0.34276785056590442</v>
      </c>
      <c r="S68">
        <f t="shared" ref="S68:S131" si="17">IF(E68&gt;$M68,E68,0)</f>
        <v>0.24215717413915375</v>
      </c>
      <c r="T68">
        <f t="shared" ref="T68:T131" si="18">IF(F68&gt;$M68,F68,0)</f>
        <v>0.21756843882266663</v>
      </c>
      <c r="U68">
        <f t="shared" ref="U68:U131" si="19">IF(G68&gt;$M68,G68,0)</f>
        <v>0.30099167006219513</v>
      </c>
      <c r="V68">
        <f t="shared" ref="V68:V131" si="20">IF(H68&gt;$M68,H68,0)</f>
        <v>0.41040865418389511</v>
      </c>
      <c r="W68">
        <f t="shared" ref="W68:W131" si="21">IF(I68&gt;$M68,I68,0)</f>
        <v>0.47449289092264518</v>
      </c>
      <c r="X68">
        <f t="shared" ref="X68:X131" si="22">IF(J68&gt;$M68,J68,0)</f>
        <v>0.48756279929182417</v>
      </c>
      <c r="Y68">
        <f t="shared" ref="Y68:Y131" si="23">IF(K68&gt;$M68,K68,0)</f>
        <v>0.46763453308560593</v>
      </c>
      <c r="Z68">
        <f t="shared" ref="Z68:Z131" si="24">IF(L68&gt;$M68,L68,0)</f>
        <v>0.53336394250673569</v>
      </c>
    </row>
    <row r="69" spans="1:26" x14ac:dyDescent="0.2">
      <c r="A69">
        <f>'PUF (2)'!A69</f>
        <v>83</v>
      </c>
      <c r="B69">
        <f>[3]Summary!N69</f>
        <v>0.17566596897802442</v>
      </c>
      <c r="C69">
        <f>[3]Summary!O69</f>
        <v>0.618958891719391</v>
      </c>
      <c r="D69">
        <f>[3]Summary!P69</f>
        <v>1.1129955450276126</v>
      </c>
      <c r="E69">
        <f>[4]Summary!M69</f>
        <v>0.43475944298725638</v>
      </c>
      <c r="F69">
        <f>[3]Summary!Q69</f>
        <v>0.53466048050686665</v>
      </c>
      <c r="G69">
        <f>[3]Summary!R69</f>
        <v>0.42884647125985131</v>
      </c>
      <c r="H69">
        <f>[3]Summary!S69</f>
        <v>1.0289085520957078</v>
      </c>
      <c r="I69">
        <f>[4]Summary!N69</f>
        <v>1.1038304364988496</v>
      </c>
      <c r="J69">
        <f>[4]Summary!O69</f>
        <v>1.6233385076906053</v>
      </c>
      <c r="K69">
        <f>[4]Summary!P69</f>
        <v>1.4045050851946426</v>
      </c>
      <c r="L69">
        <f>[4]Summary!Q69</f>
        <v>1.5026917143245335</v>
      </c>
      <c r="M69">
        <f>[5]WB!N69</f>
        <v>9.8981480554978032E-3</v>
      </c>
      <c r="O69" t="str">
        <f>'PUF (2)'!I69</f>
        <v xml:space="preserve">PCB83 </v>
      </c>
      <c r="P69">
        <f t="shared" si="14"/>
        <v>0.17566596897802442</v>
      </c>
      <c r="Q69">
        <f t="shared" si="15"/>
        <v>0.618958891719391</v>
      </c>
      <c r="R69">
        <f t="shared" si="16"/>
        <v>1.1129955450276126</v>
      </c>
      <c r="S69">
        <f t="shared" si="17"/>
        <v>0.43475944298725638</v>
      </c>
      <c r="T69">
        <f t="shared" si="18"/>
        <v>0.53466048050686665</v>
      </c>
      <c r="U69">
        <f t="shared" si="19"/>
        <v>0.42884647125985131</v>
      </c>
      <c r="V69">
        <f t="shared" si="20"/>
        <v>1.0289085520957078</v>
      </c>
      <c r="W69">
        <f t="shared" si="21"/>
        <v>1.1038304364988496</v>
      </c>
      <c r="X69">
        <f t="shared" si="22"/>
        <v>1.6233385076906053</v>
      </c>
      <c r="Y69">
        <f t="shared" si="23"/>
        <v>1.4045050851946426</v>
      </c>
      <c r="Z69">
        <f t="shared" si="24"/>
        <v>1.5026917143245335</v>
      </c>
    </row>
    <row r="70" spans="1:26" x14ac:dyDescent="0.2">
      <c r="A70">
        <f>'PUF (2)'!A70</f>
        <v>84</v>
      </c>
      <c r="B70">
        <f>[3]Summary!N70</f>
        <v>0.59251271004201989</v>
      </c>
      <c r="C70">
        <f>[3]Summary!O70</f>
        <v>1.7059140175784753</v>
      </c>
      <c r="D70">
        <f>[3]Summary!P70</f>
        <v>1.7400347156608174</v>
      </c>
      <c r="E70">
        <f>[4]Summary!M70</f>
        <v>1.2167131588488032</v>
      </c>
      <c r="F70">
        <f>[3]Summary!Q70</f>
        <v>1.3300963669717993</v>
      </c>
      <c r="G70">
        <f>[3]Summary!R70</f>
        <v>1.7259565558885881</v>
      </c>
      <c r="H70">
        <f>[3]Summary!S70</f>
        <v>2.6169726352075071</v>
      </c>
      <c r="I70">
        <f>[4]Summary!N70</f>
        <v>2.5675415616165975</v>
      </c>
      <c r="J70">
        <f>[4]Summary!O70</f>
        <v>2.335221903162668</v>
      </c>
      <c r="K70">
        <f>[4]Summary!P70</f>
        <v>2.2948413101943412</v>
      </c>
      <c r="L70">
        <f>[4]Summary!Q70</f>
        <v>2.3942925278497968</v>
      </c>
      <c r="M70">
        <f>[5]WB!N70</f>
        <v>2.5793149071263979E-2</v>
      </c>
      <c r="O70" t="str">
        <f>'PUF (2)'!I70</f>
        <v xml:space="preserve">PCB84 </v>
      </c>
      <c r="P70">
        <f t="shared" si="14"/>
        <v>0.59251271004201989</v>
      </c>
      <c r="Q70">
        <f t="shared" si="15"/>
        <v>1.7059140175784753</v>
      </c>
      <c r="R70">
        <f t="shared" si="16"/>
        <v>1.7400347156608174</v>
      </c>
      <c r="S70">
        <f t="shared" si="17"/>
        <v>1.2167131588488032</v>
      </c>
      <c r="T70">
        <f t="shared" si="18"/>
        <v>1.3300963669717993</v>
      </c>
      <c r="U70">
        <f t="shared" si="19"/>
        <v>1.7259565558885881</v>
      </c>
      <c r="V70">
        <f t="shared" si="20"/>
        <v>2.6169726352075071</v>
      </c>
      <c r="W70">
        <f t="shared" si="21"/>
        <v>2.5675415616165975</v>
      </c>
      <c r="X70">
        <f t="shared" si="22"/>
        <v>2.335221903162668</v>
      </c>
      <c r="Y70">
        <f t="shared" si="23"/>
        <v>2.2948413101943412</v>
      </c>
      <c r="Z70">
        <f t="shared" si="24"/>
        <v>2.3942925278497968</v>
      </c>
    </row>
    <row r="71" spans="1:26" x14ac:dyDescent="0.2">
      <c r="A71" t="str">
        <f>'PUF (2)'!A71</f>
        <v>85+116</v>
      </c>
      <c r="B71">
        <f>[3]Summary!N71</f>
        <v>0.11383277343603562</v>
      </c>
      <c r="C71">
        <f>[3]Summary!O71</f>
        <v>0.54695142250998763</v>
      </c>
      <c r="D71">
        <f>[3]Summary!P71</f>
        <v>1.2188517878460117</v>
      </c>
      <c r="E71">
        <f>[4]Summary!M71</f>
        <v>0.58824987556583119</v>
      </c>
      <c r="F71">
        <f>[3]Summary!Q71</f>
        <v>0.21527861760040304</v>
      </c>
      <c r="G71">
        <f>[3]Summary!R71</f>
        <v>0.21323301727941082</v>
      </c>
      <c r="H71">
        <f>[3]Summary!S71</f>
        <v>0.47331932932220538</v>
      </c>
      <c r="I71">
        <f>[4]Summary!N71</f>
        <v>1.18841319798849</v>
      </c>
      <c r="J71">
        <f>[4]Summary!O71</f>
        <v>1.3420584097424622</v>
      </c>
      <c r="K71">
        <f>[4]Summary!P71</f>
        <v>1.492550481156274</v>
      </c>
      <c r="L71">
        <f>[4]Summary!Q71</f>
        <v>1.5865022198793319</v>
      </c>
      <c r="M71">
        <f>[5]WB!N71</f>
        <v>1.0395081274383764E-2</v>
      </c>
      <c r="O71" t="str">
        <f>'PUF (2)'!I71</f>
        <v xml:space="preserve">PCB85+116 </v>
      </c>
      <c r="P71">
        <f t="shared" si="14"/>
        <v>0.11383277343603562</v>
      </c>
      <c r="Q71">
        <f t="shared" si="15"/>
        <v>0.54695142250998763</v>
      </c>
      <c r="R71">
        <f t="shared" si="16"/>
        <v>1.2188517878460117</v>
      </c>
      <c r="S71">
        <f t="shared" si="17"/>
        <v>0.58824987556583119</v>
      </c>
      <c r="T71">
        <f t="shared" si="18"/>
        <v>0.21527861760040304</v>
      </c>
      <c r="U71">
        <f t="shared" si="19"/>
        <v>0.21323301727941082</v>
      </c>
      <c r="V71">
        <f t="shared" si="20"/>
        <v>0.47331932932220538</v>
      </c>
      <c r="W71">
        <f t="shared" si="21"/>
        <v>1.18841319798849</v>
      </c>
      <c r="X71">
        <f t="shared" si="22"/>
        <v>1.3420584097424622</v>
      </c>
      <c r="Y71">
        <f t="shared" si="23"/>
        <v>1.492550481156274</v>
      </c>
      <c r="Z71">
        <f t="shared" si="24"/>
        <v>1.5865022198793319</v>
      </c>
    </row>
    <row r="72" spans="1:26" x14ac:dyDescent="0.2">
      <c r="A72" t="str">
        <f>'PUF (2)'!A72</f>
        <v>86+97+109+119</v>
      </c>
      <c r="B72">
        <f>[3]Summary!N72</f>
        <v>0.2991169042406111</v>
      </c>
      <c r="C72">
        <f>[3]Summary!O72</f>
        <v>1.2018442707769668</v>
      </c>
      <c r="D72">
        <f>[3]Summary!P72</f>
        <v>1.5604710490859999</v>
      </c>
      <c r="E72">
        <f>[4]Summary!M72</f>
        <v>0.93959376845296316</v>
      </c>
      <c r="F72">
        <f>[3]Summary!Q72</f>
        <v>0.6796357368779693</v>
      </c>
      <c r="G72">
        <f>[3]Summary!R72</f>
        <v>0.89570763830858258</v>
      </c>
      <c r="H72">
        <f>[3]Summary!S72</f>
        <v>1.3785664100663688</v>
      </c>
      <c r="I72">
        <f>[4]Summary!N72</f>
        <v>1.7844778538756019</v>
      </c>
      <c r="J72">
        <f>[4]Summary!O72</f>
        <v>1.9787834349047642</v>
      </c>
      <c r="K72">
        <f>[4]Summary!P72</f>
        <v>2.0211062757294482</v>
      </c>
      <c r="L72">
        <f>[4]Summary!Q72</f>
        <v>2.1247833887991874</v>
      </c>
      <c r="M72">
        <f>[5]WB!N72</f>
        <v>2.2061256705532648E-2</v>
      </c>
      <c r="O72" t="str">
        <f>'PUF (2)'!I72</f>
        <v xml:space="preserve">PCB86+97+109+119 </v>
      </c>
      <c r="P72">
        <f t="shared" si="14"/>
        <v>0.2991169042406111</v>
      </c>
      <c r="Q72">
        <f t="shared" si="15"/>
        <v>1.2018442707769668</v>
      </c>
      <c r="R72">
        <f t="shared" si="16"/>
        <v>1.5604710490859999</v>
      </c>
      <c r="S72">
        <f t="shared" si="17"/>
        <v>0.93959376845296316</v>
      </c>
      <c r="T72">
        <f t="shared" si="18"/>
        <v>0.6796357368779693</v>
      </c>
      <c r="U72">
        <f t="shared" si="19"/>
        <v>0.89570763830858258</v>
      </c>
      <c r="V72">
        <f t="shared" si="20"/>
        <v>1.3785664100663688</v>
      </c>
      <c r="W72">
        <f t="shared" si="21"/>
        <v>1.7844778538756019</v>
      </c>
      <c r="X72">
        <f t="shared" si="22"/>
        <v>1.9787834349047642</v>
      </c>
      <c r="Y72">
        <f t="shared" si="23"/>
        <v>2.0211062757294482</v>
      </c>
      <c r="Z72">
        <f t="shared" si="24"/>
        <v>2.1247833887991874</v>
      </c>
    </row>
    <row r="73" spans="1:26" x14ac:dyDescent="0.2">
      <c r="A73" t="str">
        <f>'PUF (2)'!A73</f>
        <v>87+125</v>
      </c>
      <c r="B73">
        <f>[3]Summary!N73</f>
        <v>0.60666130014507003</v>
      </c>
      <c r="C73">
        <f>[3]Summary!O73</f>
        <v>0.84766472964068584</v>
      </c>
      <c r="D73">
        <f>[3]Summary!P73</f>
        <v>1.0443636765956847</v>
      </c>
      <c r="E73">
        <f>[4]Summary!M73</f>
        <v>0.89157280606695355</v>
      </c>
      <c r="F73">
        <f>[3]Summary!Q73</f>
        <v>1.0384221142122827</v>
      </c>
      <c r="G73">
        <f>[3]Summary!R73</f>
        <v>1.5644473911209167</v>
      </c>
      <c r="H73">
        <f>[3]Summary!S73</f>
        <v>2.1536909782672859</v>
      </c>
      <c r="I73">
        <f>[4]Summary!N73</f>
        <v>2.1951993899444533</v>
      </c>
      <c r="J73">
        <f>[4]Summary!O73</f>
        <v>1.2914294487003739</v>
      </c>
      <c r="K73">
        <f>[4]Summary!P73</f>
        <v>1.1852545589376193</v>
      </c>
      <c r="L73">
        <f>[4]Summary!Q73</f>
        <v>1.479011774519257</v>
      </c>
      <c r="M73">
        <f>[5]WB!N73</f>
        <v>3.3920665963719877E-2</v>
      </c>
      <c r="O73" t="str">
        <f>'PUF (2)'!I73</f>
        <v xml:space="preserve">PCB87+125 </v>
      </c>
      <c r="P73">
        <f t="shared" si="14"/>
        <v>0.60666130014507003</v>
      </c>
      <c r="Q73">
        <f t="shared" si="15"/>
        <v>0.84766472964068584</v>
      </c>
      <c r="R73">
        <f t="shared" si="16"/>
        <v>1.0443636765956847</v>
      </c>
      <c r="S73">
        <f t="shared" si="17"/>
        <v>0.89157280606695355</v>
      </c>
      <c r="T73">
        <f t="shared" si="18"/>
        <v>1.0384221142122827</v>
      </c>
      <c r="U73">
        <f t="shared" si="19"/>
        <v>1.5644473911209167</v>
      </c>
      <c r="V73">
        <f t="shared" si="20"/>
        <v>2.1536909782672859</v>
      </c>
      <c r="W73">
        <f t="shared" si="21"/>
        <v>2.1951993899444533</v>
      </c>
      <c r="X73">
        <f t="shared" si="22"/>
        <v>1.2914294487003739</v>
      </c>
      <c r="Y73">
        <f t="shared" si="23"/>
        <v>1.1852545589376193</v>
      </c>
      <c r="Z73">
        <f t="shared" si="24"/>
        <v>1.479011774519257</v>
      </c>
    </row>
    <row r="74" spans="1:26" x14ac:dyDescent="0.2">
      <c r="A74">
        <f>'PUF (2)'!A74</f>
        <v>88</v>
      </c>
      <c r="B74">
        <f>[3]Summary!N74</f>
        <v>0.15323376321052035</v>
      </c>
      <c r="C74">
        <f>[3]Summary!O74</f>
        <v>0.40374164047002531</v>
      </c>
      <c r="D74">
        <f>[3]Summary!P74</f>
        <v>0.53550392059581176</v>
      </c>
      <c r="E74">
        <f>[4]Summary!M74</f>
        <v>0.29949457887393705</v>
      </c>
      <c r="F74">
        <f>[3]Summary!Q74</f>
        <v>0.29275709658508009</v>
      </c>
      <c r="G74">
        <f>[3]Summary!R74</f>
        <v>0.47618574113818402</v>
      </c>
      <c r="H74">
        <f>[3]Summary!S74</f>
        <v>0.60612370729049669</v>
      </c>
      <c r="I74">
        <f>[4]Summary!N74</f>
        <v>0.36169416969600526</v>
      </c>
      <c r="J74">
        <f>[4]Summary!O74</f>
        <v>0.60189606167724596</v>
      </c>
      <c r="K74">
        <f>[4]Summary!P74</f>
        <v>0.61285482043348305</v>
      </c>
      <c r="L74">
        <f>[4]Summary!Q74</f>
        <v>0.63496961296248466</v>
      </c>
      <c r="M74">
        <f>[5]WB!N74</f>
        <v>1.0286451112771846E-2</v>
      </c>
      <c r="O74" t="str">
        <f>'PUF (2)'!I74</f>
        <v xml:space="preserve">PCB88 </v>
      </c>
      <c r="P74">
        <f t="shared" si="14"/>
        <v>0.15323376321052035</v>
      </c>
      <c r="Q74">
        <f t="shared" si="15"/>
        <v>0.40374164047002531</v>
      </c>
      <c r="R74">
        <f t="shared" si="16"/>
        <v>0.53550392059581176</v>
      </c>
      <c r="S74">
        <f t="shared" si="17"/>
        <v>0.29949457887393705</v>
      </c>
      <c r="T74">
        <f t="shared" si="18"/>
        <v>0.29275709658508009</v>
      </c>
      <c r="U74">
        <f t="shared" si="19"/>
        <v>0.47618574113818402</v>
      </c>
      <c r="V74">
        <f t="shared" si="20"/>
        <v>0.60612370729049669</v>
      </c>
      <c r="W74">
        <f t="shared" si="21"/>
        <v>0.36169416969600526</v>
      </c>
      <c r="X74">
        <f t="shared" si="22"/>
        <v>0.60189606167724596</v>
      </c>
      <c r="Y74">
        <f t="shared" si="23"/>
        <v>0.61285482043348305</v>
      </c>
      <c r="Z74">
        <f t="shared" si="24"/>
        <v>0.63496961296248466</v>
      </c>
    </row>
    <row r="75" spans="1:26" x14ac:dyDescent="0.2">
      <c r="A75">
        <f>'PUF (2)'!A75</f>
        <v>89</v>
      </c>
      <c r="B75">
        <f>[3]Summary!N75</f>
        <v>2.7552461824569729E-2</v>
      </c>
      <c r="C75">
        <f>[3]Summary!O75</f>
        <v>6.5756507565895655E-2</v>
      </c>
      <c r="D75">
        <f>[3]Summary!P75</f>
        <v>6.5839784991787165E-2</v>
      </c>
      <c r="E75">
        <f>[4]Summary!M75</f>
        <v>5.0126916321908736E-2</v>
      </c>
      <c r="F75">
        <f>[3]Summary!Q75</f>
        <v>4.3623834171269318E-2</v>
      </c>
      <c r="G75">
        <f>[3]Summary!R75</f>
        <v>5.3589598985084565E-2</v>
      </c>
      <c r="H75">
        <f>[3]Summary!S75</f>
        <v>6.7239494220903695E-2</v>
      </c>
      <c r="I75">
        <f>[4]Summary!N75</f>
        <v>8.5948262460017258E-2</v>
      </c>
      <c r="J75">
        <f>[4]Summary!O75</f>
        <v>8.8235157165497083E-2</v>
      </c>
      <c r="K75">
        <f>[4]Summary!P75</f>
        <v>8.4299086138901261E-2</v>
      </c>
      <c r="L75">
        <f>[4]Summary!Q75</f>
        <v>9.3321636302939395E-2</v>
      </c>
      <c r="M75">
        <f>[5]WB!N75</f>
        <v>7.4487066101250297E-3</v>
      </c>
      <c r="O75" t="str">
        <f>'PUF (2)'!I75</f>
        <v xml:space="preserve">PCB89 </v>
      </c>
      <c r="P75">
        <f t="shared" si="14"/>
        <v>2.7552461824569729E-2</v>
      </c>
      <c r="Q75">
        <f t="shared" si="15"/>
        <v>6.5756507565895655E-2</v>
      </c>
      <c r="R75">
        <f t="shared" si="16"/>
        <v>6.5839784991787165E-2</v>
      </c>
      <c r="S75">
        <f t="shared" si="17"/>
        <v>5.0126916321908736E-2</v>
      </c>
      <c r="T75">
        <f t="shared" si="18"/>
        <v>4.3623834171269318E-2</v>
      </c>
      <c r="U75">
        <f t="shared" si="19"/>
        <v>5.3589598985084565E-2</v>
      </c>
      <c r="V75">
        <f t="shared" si="20"/>
        <v>6.7239494220903695E-2</v>
      </c>
      <c r="W75">
        <f t="shared" si="21"/>
        <v>8.5948262460017258E-2</v>
      </c>
      <c r="X75">
        <f t="shared" si="22"/>
        <v>8.8235157165497083E-2</v>
      </c>
      <c r="Y75">
        <f t="shared" si="23"/>
        <v>8.4299086138901261E-2</v>
      </c>
      <c r="Z75">
        <f t="shared" si="24"/>
        <v>9.3321636302939395E-2</v>
      </c>
    </row>
    <row r="76" spans="1:26" x14ac:dyDescent="0.2">
      <c r="A76" t="str">
        <f>'PUF (2)'!A76</f>
        <v>90+101+113</v>
      </c>
      <c r="B76">
        <f>[3]Summary!N76</f>
        <v>1.5549045229285554</v>
      </c>
      <c r="C76">
        <f>[3]Summary!O76</f>
        <v>4.6126716121042817</v>
      </c>
      <c r="D76">
        <f>[3]Summary!P76</f>
        <v>5.0052020153217773</v>
      </c>
      <c r="E76">
        <f>[4]Summary!M76</f>
        <v>3.4644767644265508</v>
      </c>
      <c r="F76">
        <f>[3]Summary!Q76</f>
        <v>3.5157732709661933</v>
      </c>
      <c r="G76">
        <f>[3]Summary!R76</f>
        <v>4.7217798765288395</v>
      </c>
      <c r="H76">
        <f>[3]Summary!S76</f>
        <v>6.8200649030096487</v>
      </c>
      <c r="I76">
        <f>[4]Summary!N76</f>
        <v>7.2779587456807047</v>
      </c>
      <c r="J76">
        <f>[4]Summary!O76</f>
        <v>6.7004108009150416</v>
      </c>
      <c r="K76">
        <f>[4]Summary!P76</f>
        <v>6.4745927488448123</v>
      </c>
      <c r="L76">
        <f>[4]Summary!Q76</f>
        <v>6.8427712863381798</v>
      </c>
      <c r="M76">
        <f>[5]WB!N76</f>
        <v>6.9753974277444286E-2</v>
      </c>
      <c r="O76" t="str">
        <f>'PUF (2)'!I76</f>
        <v xml:space="preserve">PCB90+101+113 </v>
      </c>
      <c r="P76">
        <f t="shared" si="14"/>
        <v>1.5549045229285554</v>
      </c>
      <c r="Q76">
        <f t="shared" si="15"/>
        <v>4.6126716121042817</v>
      </c>
      <c r="R76">
        <f t="shared" si="16"/>
        <v>5.0052020153217773</v>
      </c>
      <c r="S76">
        <f t="shared" si="17"/>
        <v>3.4644767644265508</v>
      </c>
      <c r="T76">
        <f t="shared" si="18"/>
        <v>3.5157732709661933</v>
      </c>
      <c r="U76">
        <f t="shared" si="19"/>
        <v>4.7217798765288395</v>
      </c>
      <c r="V76">
        <f t="shared" si="20"/>
        <v>6.8200649030096487</v>
      </c>
      <c r="W76">
        <f t="shared" si="21"/>
        <v>7.2779587456807047</v>
      </c>
      <c r="X76">
        <f t="shared" si="22"/>
        <v>6.7004108009150416</v>
      </c>
      <c r="Y76">
        <f t="shared" si="23"/>
        <v>6.4745927488448123</v>
      </c>
      <c r="Z76">
        <f t="shared" si="24"/>
        <v>6.8427712863381798</v>
      </c>
    </row>
    <row r="77" spans="1:26" x14ac:dyDescent="0.2">
      <c r="A77">
        <f>'PUF (2)'!A77</f>
        <v>91</v>
      </c>
      <c r="B77">
        <f>[3]Summary!N77</f>
        <v>0.10077639468505739</v>
      </c>
      <c r="C77">
        <f>[3]Summary!O77</f>
        <v>0.35600307433176615</v>
      </c>
      <c r="D77">
        <f>[3]Summary!P77</f>
        <v>0.51194020085772218</v>
      </c>
      <c r="E77">
        <f>[4]Summary!M77</f>
        <v>0.3180457393329108</v>
      </c>
      <c r="F77">
        <f>[3]Summary!Q77</f>
        <v>0.31256239237384398</v>
      </c>
      <c r="G77">
        <f>[3]Summary!R77</f>
        <v>0.42681387862587417</v>
      </c>
      <c r="H77">
        <f>[3]Summary!S77</f>
        <v>0.7470861726843403</v>
      </c>
      <c r="I77">
        <f>[4]Summary!N77</f>
        <v>0.95308841017663781</v>
      </c>
      <c r="J77">
        <f>[4]Summary!O77</f>
        <v>0.51777886167922993</v>
      </c>
      <c r="K77">
        <f>[4]Summary!P77</f>
        <v>0.54625188729905183</v>
      </c>
      <c r="L77">
        <f>[4]Summary!Q77</f>
        <v>0.5844758839868186</v>
      </c>
      <c r="M77">
        <f>[5]WB!N77</f>
        <v>8.5496775686637484E-3</v>
      </c>
      <c r="O77" t="str">
        <f>'PUF (2)'!I77</f>
        <v xml:space="preserve">PCB91 </v>
      </c>
      <c r="P77">
        <f t="shared" si="14"/>
        <v>0.10077639468505739</v>
      </c>
      <c r="Q77">
        <f t="shared" si="15"/>
        <v>0.35600307433176615</v>
      </c>
      <c r="R77">
        <f t="shared" si="16"/>
        <v>0.51194020085772218</v>
      </c>
      <c r="S77">
        <f t="shared" si="17"/>
        <v>0.3180457393329108</v>
      </c>
      <c r="T77">
        <f t="shared" si="18"/>
        <v>0.31256239237384398</v>
      </c>
      <c r="U77">
        <f t="shared" si="19"/>
        <v>0.42681387862587417</v>
      </c>
      <c r="V77">
        <f t="shared" si="20"/>
        <v>0.7470861726843403</v>
      </c>
      <c r="W77">
        <f t="shared" si="21"/>
        <v>0.95308841017663781</v>
      </c>
      <c r="X77">
        <f t="shared" si="22"/>
        <v>0.51777886167922993</v>
      </c>
      <c r="Y77">
        <f t="shared" si="23"/>
        <v>0.54625188729905183</v>
      </c>
      <c r="Z77">
        <f t="shared" si="24"/>
        <v>0.5844758839868186</v>
      </c>
    </row>
    <row r="78" spans="1:26" x14ac:dyDescent="0.2">
      <c r="A78">
        <f>'PUF (2)'!A78</f>
        <v>92</v>
      </c>
      <c r="B78">
        <f>[3]Summary!N78</f>
        <v>0.29155926686684919</v>
      </c>
      <c r="C78">
        <f>[3]Summary!O78</f>
        <v>0.82971410170804383</v>
      </c>
      <c r="D78">
        <f>[3]Summary!P78</f>
        <v>0.93779872386694074</v>
      </c>
      <c r="E78">
        <f>[4]Summary!M78</f>
        <v>0.64935334063531924</v>
      </c>
      <c r="F78">
        <f>[3]Summary!Q78</f>
        <v>0.69722384184040387</v>
      </c>
      <c r="G78">
        <f>[3]Summary!R78</f>
        <v>0.89490243789874402</v>
      </c>
      <c r="H78">
        <f>[3]Summary!S78</f>
        <v>1.2332248468612996</v>
      </c>
      <c r="I78">
        <f>[4]Summary!N78</f>
        <v>1.3381222589418234</v>
      </c>
      <c r="J78">
        <f>[4]Summary!O78</f>
        <v>1.2117975924919908</v>
      </c>
      <c r="K78">
        <f>[4]Summary!P78</f>
        <v>1.1779335177874215</v>
      </c>
      <c r="L78">
        <f>[4]Summary!Q78</f>
        <v>1.2791480987502888</v>
      </c>
      <c r="M78">
        <f>[5]WB!N78</f>
        <v>1.8350467512218891E-2</v>
      </c>
      <c r="O78" t="str">
        <f>'PUF (2)'!I78</f>
        <v xml:space="preserve">PCB92 </v>
      </c>
      <c r="P78">
        <f t="shared" si="14"/>
        <v>0.29155926686684919</v>
      </c>
      <c r="Q78">
        <f t="shared" si="15"/>
        <v>0.82971410170804383</v>
      </c>
      <c r="R78">
        <f t="shared" si="16"/>
        <v>0.93779872386694074</v>
      </c>
      <c r="S78">
        <f t="shared" si="17"/>
        <v>0.64935334063531924</v>
      </c>
      <c r="T78">
        <f t="shared" si="18"/>
        <v>0.69722384184040387</v>
      </c>
      <c r="U78">
        <f t="shared" si="19"/>
        <v>0.89490243789874402</v>
      </c>
      <c r="V78">
        <f t="shared" si="20"/>
        <v>1.2332248468612996</v>
      </c>
      <c r="W78">
        <f t="shared" si="21"/>
        <v>1.3381222589418234</v>
      </c>
      <c r="X78">
        <f t="shared" si="22"/>
        <v>1.2117975924919908</v>
      </c>
      <c r="Y78">
        <f t="shared" si="23"/>
        <v>1.1779335177874215</v>
      </c>
      <c r="Z78">
        <f t="shared" si="24"/>
        <v>1.2791480987502888</v>
      </c>
    </row>
    <row r="79" spans="1:26" x14ac:dyDescent="0.2">
      <c r="A79" t="str">
        <f>'PUF (2)'!A79</f>
        <v>93+100</v>
      </c>
      <c r="B79">
        <f>[3]Summary!N79</f>
        <v>3.348871276139137E-2</v>
      </c>
      <c r="C79">
        <f>[3]Summary!O79</f>
        <v>0.13423754605482077</v>
      </c>
      <c r="D79">
        <f>[3]Summary!P79</f>
        <v>0.19415532377446831</v>
      </c>
      <c r="E79">
        <f>[4]Summary!M79</f>
        <v>0.11483331456398502</v>
      </c>
      <c r="F79">
        <f>[3]Summary!Q79</f>
        <v>9.9265515989654093E-2</v>
      </c>
      <c r="G79">
        <f>[3]Summary!R79</f>
        <v>6.6018638916867128E-2</v>
      </c>
      <c r="H79">
        <f>[3]Summary!S79</f>
        <v>7.2269929168879074E-2</v>
      </c>
      <c r="I79">
        <f>[4]Summary!N79</f>
        <v>0.24927178305481187</v>
      </c>
      <c r="J79">
        <f>[4]Summary!O79</f>
        <v>0.25552824963582466</v>
      </c>
      <c r="K79">
        <f>[4]Summary!P79</f>
        <v>0.22892856535219974</v>
      </c>
      <c r="L79">
        <f>[4]Summary!Q79</f>
        <v>0.24090791298275255</v>
      </c>
      <c r="M79">
        <f>[5]WB!N79</f>
        <v>1.5982964716053885E-2</v>
      </c>
      <c r="O79" t="str">
        <f>'PUF (2)'!I79</f>
        <v xml:space="preserve">PCB93+100 </v>
      </c>
      <c r="P79">
        <f t="shared" si="14"/>
        <v>3.348871276139137E-2</v>
      </c>
      <c r="Q79">
        <f t="shared" si="15"/>
        <v>0.13423754605482077</v>
      </c>
      <c r="R79">
        <f t="shared" si="16"/>
        <v>0.19415532377446831</v>
      </c>
      <c r="S79">
        <f t="shared" si="17"/>
        <v>0.11483331456398502</v>
      </c>
      <c r="T79">
        <f t="shared" si="18"/>
        <v>9.9265515989654093E-2</v>
      </c>
      <c r="U79">
        <f t="shared" si="19"/>
        <v>6.6018638916867128E-2</v>
      </c>
      <c r="V79">
        <f t="shared" si="20"/>
        <v>7.2269929168879074E-2</v>
      </c>
      <c r="W79">
        <f t="shared" si="21"/>
        <v>0.24927178305481187</v>
      </c>
      <c r="X79">
        <f t="shared" si="22"/>
        <v>0.25552824963582466</v>
      </c>
      <c r="Y79">
        <f t="shared" si="23"/>
        <v>0.22892856535219974</v>
      </c>
      <c r="Z79">
        <f t="shared" si="24"/>
        <v>0.24090791298275255</v>
      </c>
    </row>
    <row r="80" spans="1:26" x14ac:dyDescent="0.2">
      <c r="A80">
        <f>'PUF (2)'!A80</f>
        <v>94</v>
      </c>
      <c r="B80">
        <f>[3]Summary!N80</f>
        <v>1.5112147128149385E-2</v>
      </c>
      <c r="C80">
        <f>[3]Summary!O80</f>
        <v>2.8641077337137735E-2</v>
      </c>
      <c r="D80">
        <f>[3]Summary!P80</f>
        <v>3.5643228508202077E-2</v>
      </c>
      <c r="E80">
        <f>[4]Summary!M80</f>
        <v>3.1749593974240771E-2</v>
      </c>
      <c r="F80">
        <f>[3]Summary!Q80</f>
        <v>3.4970339311984219E-2</v>
      </c>
      <c r="G80">
        <f>[3]Summary!R80</f>
        <v>3.9190879303033985E-2</v>
      </c>
      <c r="H80">
        <f>[3]Summary!S80</f>
        <v>5.5742198870705514E-2</v>
      </c>
      <c r="I80">
        <f>[4]Summary!N80</f>
        <v>5.3213214212977887E-2</v>
      </c>
      <c r="J80">
        <f>[4]Summary!O80</f>
        <v>4.6572291226191741E-2</v>
      </c>
      <c r="K80">
        <f>[4]Summary!P80</f>
        <v>4.8800697656211284E-2</v>
      </c>
      <c r="L80">
        <f>[4]Summary!Q80</f>
        <v>5.4995721205818637E-2</v>
      </c>
      <c r="M80">
        <f>[5]WB!N80</f>
        <v>1.0341369740495359E-2</v>
      </c>
      <c r="O80" t="str">
        <f>'PUF (2)'!I80</f>
        <v xml:space="preserve">PCB94 </v>
      </c>
      <c r="P80">
        <f t="shared" si="14"/>
        <v>1.5112147128149385E-2</v>
      </c>
      <c r="Q80">
        <f t="shared" si="15"/>
        <v>2.8641077337137735E-2</v>
      </c>
      <c r="R80">
        <f t="shared" si="16"/>
        <v>3.5643228508202077E-2</v>
      </c>
      <c r="S80">
        <f t="shared" si="17"/>
        <v>3.1749593974240771E-2</v>
      </c>
      <c r="T80">
        <f t="shared" si="18"/>
        <v>3.4970339311984219E-2</v>
      </c>
      <c r="U80">
        <f t="shared" si="19"/>
        <v>3.9190879303033985E-2</v>
      </c>
      <c r="V80">
        <f t="shared" si="20"/>
        <v>5.5742198870705514E-2</v>
      </c>
      <c r="W80">
        <f t="shared" si="21"/>
        <v>5.3213214212977887E-2</v>
      </c>
      <c r="X80">
        <f t="shared" si="22"/>
        <v>4.6572291226191741E-2</v>
      </c>
      <c r="Y80">
        <f t="shared" si="23"/>
        <v>4.8800697656211284E-2</v>
      </c>
      <c r="Z80">
        <f t="shared" si="24"/>
        <v>5.4995721205818637E-2</v>
      </c>
    </row>
    <row r="81" spans="1:26" x14ac:dyDescent="0.2">
      <c r="A81">
        <f>'PUF (2)'!A81</f>
        <v>95</v>
      </c>
      <c r="B81">
        <f>[3]Summary!N81</f>
        <v>2.0154100309903717</v>
      </c>
      <c r="C81">
        <f>[3]Summary!O81</f>
        <v>6.213336958628072</v>
      </c>
      <c r="D81">
        <f>[3]Summary!P81</f>
        <v>6.8437730625438116</v>
      </c>
      <c r="E81">
        <f>[4]Summary!M81</f>
        <v>4.4091504810878428</v>
      </c>
      <c r="F81">
        <f>[3]Summary!Q81</f>
        <v>4.6506741441452659</v>
      </c>
      <c r="G81">
        <f>[3]Summary!R81</f>
        <v>6.2693572088822105</v>
      </c>
      <c r="H81">
        <f>[3]Summary!S81</f>
        <v>8.98735989346347</v>
      </c>
      <c r="I81">
        <f>[4]Summary!N81</f>
        <v>9.9285830272047928</v>
      </c>
      <c r="J81">
        <f>[4]Summary!O81</f>
        <v>8.8155012436998295</v>
      </c>
      <c r="K81">
        <f>[4]Summary!P81</f>
        <v>8.2272523234358736</v>
      </c>
      <c r="L81">
        <f>[4]Summary!Q81</f>
        <v>8.7129468851631096</v>
      </c>
      <c r="M81">
        <f>[5]WB!N81</f>
        <v>6.8799705369461117E-2</v>
      </c>
      <c r="O81" t="str">
        <f>'PUF (2)'!I81</f>
        <v xml:space="preserve">PCB95 </v>
      </c>
      <c r="P81">
        <f t="shared" si="14"/>
        <v>2.0154100309903717</v>
      </c>
      <c r="Q81">
        <f t="shared" si="15"/>
        <v>6.213336958628072</v>
      </c>
      <c r="R81">
        <f t="shared" si="16"/>
        <v>6.8437730625438116</v>
      </c>
      <c r="S81">
        <f t="shared" si="17"/>
        <v>4.4091504810878428</v>
      </c>
      <c r="T81">
        <f t="shared" si="18"/>
        <v>4.6506741441452659</v>
      </c>
      <c r="U81">
        <f t="shared" si="19"/>
        <v>6.2693572088822105</v>
      </c>
      <c r="V81">
        <f t="shared" si="20"/>
        <v>8.98735989346347</v>
      </c>
      <c r="W81">
        <f t="shared" si="21"/>
        <v>9.9285830272047928</v>
      </c>
      <c r="X81">
        <f t="shared" si="22"/>
        <v>8.8155012436998295</v>
      </c>
      <c r="Y81">
        <f t="shared" si="23"/>
        <v>8.2272523234358736</v>
      </c>
      <c r="Z81">
        <f t="shared" si="24"/>
        <v>8.7129468851631096</v>
      </c>
    </row>
    <row r="82" spans="1:26" x14ac:dyDescent="0.2">
      <c r="A82">
        <f>'PUF (2)'!A82</f>
        <v>96</v>
      </c>
      <c r="B82">
        <f>[3]Summary!N82</f>
        <v>2.4584653154469661E-2</v>
      </c>
      <c r="C82">
        <f>[3]Summary!O82</f>
        <v>8.1518442925574308E-2</v>
      </c>
      <c r="D82">
        <f>[3]Summary!P82</f>
        <v>7.0392075655505953E-2</v>
      </c>
      <c r="E82">
        <f>[4]Summary!M82</f>
        <v>5.3812847328253387E-2</v>
      </c>
      <c r="F82">
        <f>[3]Summary!Q82</f>
        <v>6.2617284835739376E-2</v>
      </c>
      <c r="G82">
        <f>[3]Summary!R82</f>
        <v>7.2013308099346085E-2</v>
      </c>
      <c r="H82">
        <f>[3]Summary!S82</f>
        <v>9.4651446050012994E-2</v>
      </c>
      <c r="I82">
        <f>[4]Summary!N82</f>
        <v>0.11111543304750174</v>
      </c>
      <c r="J82">
        <f>[4]Summary!O82</f>
        <v>0.10298641603836967</v>
      </c>
      <c r="K82">
        <f>[4]Summary!P82</f>
        <v>9.3062848208479224E-2</v>
      </c>
      <c r="L82">
        <f>[4]Summary!Q82</f>
        <v>9.6532962229111813E-2</v>
      </c>
      <c r="M82">
        <f>[5]WB!N82</f>
        <v>8.49483169377503E-3</v>
      </c>
      <c r="O82" t="str">
        <f>'PUF (2)'!I82</f>
        <v xml:space="preserve">PCB96 </v>
      </c>
      <c r="P82">
        <f t="shared" si="14"/>
        <v>2.4584653154469661E-2</v>
      </c>
      <c r="Q82">
        <f t="shared" si="15"/>
        <v>8.1518442925574308E-2</v>
      </c>
      <c r="R82">
        <f t="shared" si="16"/>
        <v>7.0392075655505953E-2</v>
      </c>
      <c r="S82">
        <f t="shared" si="17"/>
        <v>5.3812847328253387E-2</v>
      </c>
      <c r="T82">
        <f t="shared" si="18"/>
        <v>6.2617284835739376E-2</v>
      </c>
      <c r="U82">
        <f t="shared" si="19"/>
        <v>7.2013308099346085E-2</v>
      </c>
      <c r="V82">
        <f t="shared" si="20"/>
        <v>9.4651446050012994E-2</v>
      </c>
      <c r="W82">
        <f t="shared" si="21"/>
        <v>0.11111543304750174</v>
      </c>
      <c r="X82">
        <f t="shared" si="22"/>
        <v>0.10298641603836967</v>
      </c>
      <c r="Y82">
        <f t="shared" si="23"/>
        <v>9.3062848208479224E-2</v>
      </c>
      <c r="Z82">
        <f t="shared" si="24"/>
        <v>9.6532962229111813E-2</v>
      </c>
    </row>
    <row r="83" spans="1:26" x14ac:dyDescent="0.2">
      <c r="A83">
        <f>'PUF (2)'!A83</f>
        <v>98</v>
      </c>
      <c r="B83">
        <f>[3]Summary!N83</f>
        <v>2.5573311599833611E-2</v>
      </c>
      <c r="C83">
        <f>[3]Summary!O83</f>
        <v>2.7823904960888789E-2</v>
      </c>
      <c r="D83">
        <f>[3]Summary!P83</f>
        <v>1.9916616468638255E-2</v>
      </c>
      <c r="E83">
        <f>[4]Summary!M83</f>
        <v>3.3914968492635977E-2</v>
      </c>
      <c r="F83">
        <f>[3]Summary!Q83</f>
        <v>1.762487425712507E-2</v>
      </c>
      <c r="G83">
        <f>[3]Summary!R83</f>
        <v>4.3758888724822628E-2</v>
      </c>
      <c r="H83">
        <f>[3]Summary!S83</f>
        <v>2.3911180591318113E-2</v>
      </c>
      <c r="I83">
        <f>[4]Summary!N83</f>
        <v>4.7370901032627907E-2</v>
      </c>
      <c r="J83">
        <f>[4]Summary!O83</f>
        <v>3.3330326251553105E-2</v>
      </c>
      <c r="K83">
        <f>[4]Summary!P83</f>
        <v>4.0824244799502848E-2</v>
      </c>
      <c r="L83">
        <f>[4]Summary!Q83</f>
        <v>2.9809945124286061E-2</v>
      </c>
      <c r="M83">
        <f>[5]WB!N83</f>
        <v>7.1374362620560995E-3</v>
      </c>
      <c r="O83" t="str">
        <f>'PUF (2)'!I83</f>
        <v xml:space="preserve">PCB98 </v>
      </c>
      <c r="P83">
        <f t="shared" si="14"/>
        <v>2.5573311599833611E-2</v>
      </c>
      <c r="Q83">
        <f t="shared" si="15"/>
        <v>2.7823904960888789E-2</v>
      </c>
      <c r="R83">
        <f t="shared" si="16"/>
        <v>1.9916616468638255E-2</v>
      </c>
      <c r="S83">
        <f t="shared" si="17"/>
        <v>3.3914968492635977E-2</v>
      </c>
      <c r="T83">
        <f t="shared" si="18"/>
        <v>1.762487425712507E-2</v>
      </c>
      <c r="U83">
        <f t="shared" si="19"/>
        <v>4.3758888724822628E-2</v>
      </c>
      <c r="V83">
        <f t="shared" si="20"/>
        <v>2.3911180591318113E-2</v>
      </c>
      <c r="W83">
        <f t="shared" si="21"/>
        <v>4.7370901032627907E-2</v>
      </c>
      <c r="X83">
        <f t="shared" si="22"/>
        <v>3.3330326251553105E-2</v>
      </c>
      <c r="Y83">
        <f t="shared" si="23"/>
        <v>4.0824244799502848E-2</v>
      </c>
      <c r="Z83">
        <f t="shared" si="24"/>
        <v>2.9809945124286061E-2</v>
      </c>
    </row>
    <row r="84" spans="1:26" x14ac:dyDescent="0.2">
      <c r="A84">
        <f>'PUF (2)'!A84</f>
        <v>99</v>
      </c>
      <c r="B84">
        <f>[3]Summary!N84</f>
        <v>0.40335210293618096</v>
      </c>
      <c r="C84">
        <f>[3]Summary!O84</f>
        <v>1.1046321456120556</v>
      </c>
      <c r="D84">
        <f>[3]Summary!P84</f>
        <v>1.1532198019744324</v>
      </c>
      <c r="E84">
        <f>[4]Summary!M84</f>
        <v>0.9633799207032081</v>
      </c>
      <c r="F84">
        <f>[3]Summary!Q84</f>
        <v>0.72303090554260485</v>
      </c>
      <c r="G84">
        <f>[3]Summary!R84</f>
        <v>1.065576629008637</v>
      </c>
      <c r="H84">
        <f>[3]Summary!S84</f>
        <v>1.4419075121541904</v>
      </c>
      <c r="I84">
        <f>[4]Summary!N84</f>
        <v>1.8363357335817181</v>
      </c>
      <c r="J84">
        <f>[4]Summary!O84</f>
        <v>1.3908600419842754</v>
      </c>
      <c r="K84">
        <f>[4]Summary!P84</f>
        <v>1.4532411331720392</v>
      </c>
      <c r="L84">
        <f>[4]Summary!Q84</f>
        <v>1.5287742064051362</v>
      </c>
      <c r="M84">
        <f>[5]WB!N84</f>
        <v>2.6939048892033968E-2</v>
      </c>
      <c r="O84" t="str">
        <f>'PUF (2)'!I84</f>
        <v xml:space="preserve">PCB99 </v>
      </c>
      <c r="P84">
        <f t="shared" si="14"/>
        <v>0.40335210293618096</v>
      </c>
      <c r="Q84">
        <f t="shared" si="15"/>
        <v>1.1046321456120556</v>
      </c>
      <c r="R84">
        <f t="shared" si="16"/>
        <v>1.1532198019744324</v>
      </c>
      <c r="S84">
        <f t="shared" si="17"/>
        <v>0.9633799207032081</v>
      </c>
      <c r="T84">
        <f t="shared" si="18"/>
        <v>0.72303090554260485</v>
      </c>
      <c r="U84">
        <f t="shared" si="19"/>
        <v>1.065576629008637</v>
      </c>
      <c r="V84">
        <f t="shared" si="20"/>
        <v>1.4419075121541904</v>
      </c>
      <c r="W84">
        <f t="shared" si="21"/>
        <v>1.8363357335817181</v>
      </c>
      <c r="X84">
        <f t="shared" si="22"/>
        <v>1.3908600419842754</v>
      </c>
      <c r="Y84">
        <f t="shared" si="23"/>
        <v>1.4532411331720392</v>
      </c>
      <c r="Z84">
        <f t="shared" si="24"/>
        <v>1.5287742064051362</v>
      </c>
    </row>
    <row r="85" spans="1:26" x14ac:dyDescent="0.2">
      <c r="A85">
        <f>'PUF (2)'!A85</f>
        <v>102</v>
      </c>
      <c r="B85">
        <f>[3]Summary!N85</f>
        <v>5.0299218024089862E-2</v>
      </c>
      <c r="C85">
        <f>[3]Summary!O85</f>
        <v>0.16078738959829844</v>
      </c>
      <c r="D85">
        <f>[3]Summary!P85</f>
        <v>0.11562334178119775</v>
      </c>
      <c r="E85">
        <f>[4]Summary!M85</f>
        <v>0.11949506606340167</v>
      </c>
      <c r="F85">
        <f>[3]Summary!Q85</f>
        <v>0.11764205326958593</v>
      </c>
      <c r="G85">
        <f>[3]Summary!R85</f>
        <v>0.21037353673870363</v>
      </c>
      <c r="H85">
        <f>[3]Summary!S85</f>
        <v>0.31412928270518803</v>
      </c>
      <c r="I85">
        <f>[4]Summary!N85</f>
        <v>0.26501617724331106</v>
      </c>
      <c r="J85">
        <f>[4]Summary!O85</f>
        <v>0.17911434941956544</v>
      </c>
      <c r="K85">
        <f>[4]Summary!P85</f>
        <v>0.1620281844449771</v>
      </c>
      <c r="L85">
        <f>[4]Summary!Q85</f>
        <v>0.15736904069914767</v>
      </c>
      <c r="M85">
        <f>[5]WB!N85</f>
        <v>8.0616288212889201E-3</v>
      </c>
      <c r="O85" t="str">
        <f>'PUF (2)'!I85</f>
        <v xml:space="preserve">PCB102 </v>
      </c>
      <c r="P85">
        <f t="shared" si="14"/>
        <v>5.0299218024089862E-2</v>
      </c>
      <c r="Q85">
        <f t="shared" si="15"/>
        <v>0.16078738959829844</v>
      </c>
      <c r="R85">
        <f t="shared" si="16"/>
        <v>0.11562334178119775</v>
      </c>
      <c r="S85">
        <f t="shared" si="17"/>
        <v>0.11949506606340167</v>
      </c>
      <c r="T85">
        <f t="shared" si="18"/>
        <v>0.11764205326958593</v>
      </c>
      <c r="U85">
        <f t="shared" si="19"/>
        <v>0.21037353673870363</v>
      </c>
      <c r="V85">
        <f t="shared" si="20"/>
        <v>0.31412928270518803</v>
      </c>
      <c r="W85">
        <f t="shared" si="21"/>
        <v>0.26501617724331106</v>
      </c>
      <c r="X85">
        <f t="shared" si="22"/>
        <v>0.17911434941956544</v>
      </c>
      <c r="Y85">
        <f t="shared" si="23"/>
        <v>0.1620281844449771</v>
      </c>
      <c r="Z85">
        <f t="shared" si="24"/>
        <v>0.15736904069914767</v>
      </c>
    </row>
    <row r="86" spans="1:26" x14ac:dyDescent="0.2">
      <c r="A86">
        <f>'PUF (2)'!A86</f>
        <v>103</v>
      </c>
      <c r="B86">
        <f>[3]Summary!N86</f>
        <v>1.7990676730314743E-2</v>
      </c>
      <c r="C86">
        <f>[3]Summary!O86</f>
        <v>4.6644321006701774E-2</v>
      </c>
      <c r="D86">
        <f>[3]Summary!P86</f>
        <v>5.0819184507396344E-2</v>
      </c>
      <c r="E86">
        <f>[4]Summary!M86</f>
        <v>3.5106892203762646E-2</v>
      </c>
      <c r="F86">
        <f>[3]Summary!Q86</f>
        <v>3.4685075938505942E-2</v>
      </c>
      <c r="G86">
        <f>[3]Summary!R86</f>
        <v>4.8957083043566815E-2</v>
      </c>
      <c r="H86">
        <f>[3]Summary!S86</f>
        <v>6.14538172708263E-2</v>
      </c>
      <c r="I86">
        <f>[4]Summary!N86</f>
        <v>6.8882423139873625E-2</v>
      </c>
      <c r="J86">
        <f>[4]Summary!O86</f>
        <v>6.2208682892306945E-2</v>
      </c>
      <c r="K86">
        <f>[4]Summary!P86</f>
        <v>5.1159333032904777E-2</v>
      </c>
      <c r="L86">
        <f>[4]Summary!Q86</f>
        <v>5.2775378166880257E-2</v>
      </c>
      <c r="M86">
        <f>[5]WB!N86</f>
        <v>8.0063365765536895E-3</v>
      </c>
      <c r="O86" t="str">
        <f>'PUF (2)'!I86</f>
        <v xml:space="preserve">PCB103 </v>
      </c>
      <c r="P86">
        <f t="shared" si="14"/>
        <v>1.7990676730314743E-2</v>
      </c>
      <c r="Q86">
        <f t="shared" si="15"/>
        <v>4.6644321006701774E-2</v>
      </c>
      <c r="R86">
        <f t="shared" si="16"/>
        <v>5.0819184507396344E-2</v>
      </c>
      <c r="S86">
        <f t="shared" si="17"/>
        <v>3.5106892203762646E-2</v>
      </c>
      <c r="T86">
        <f t="shared" si="18"/>
        <v>3.4685075938505942E-2</v>
      </c>
      <c r="U86">
        <f t="shared" si="19"/>
        <v>4.8957083043566815E-2</v>
      </c>
      <c r="V86">
        <f t="shared" si="20"/>
        <v>6.14538172708263E-2</v>
      </c>
      <c r="W86">
        <f t="shared" si="21"/>
        <v>6.8882423139873625E-2</v>
      </c>
      <c r="X86">
        <f t="shared" si="22"/>
        <v>6.2208682892306945E-2</v>
      </c>
      <c r="Y86">
        <f t="shared" si="23"/>
        <v>5.1159333032904777E-2</v>
      </c>
      <c r="Z86">
        <f t="shared" si="24"/>
        <v>5.2775378166880257E-2</v>
      </c>
    </row>
    <row r="87" spans="1:26" x14ac:dyDescent="0.2">
      <c r="A87">
        <f>'PUF (2)'!A87</f>
        <v>104</v>
      </c>
      <c r="B87">
        <f>[3]Summary!N87</f>
        <v>7.1119637078684546E-3</v>
      </c>
      <c r="C87">
        <f>[3]Summary!O87</f>
        <v>1.0317141317190463E-2</v>
      </c>
      <c r="D87">
        <f>[3]Summary!P87</f>
        <v>6.8420854711253257E-3</v>
      </c>
      <c r="E87">
        <f>[4]Summary!M87</f>
        <v>6.0641158359676832E-3</v>
      </c>
      <c r="F87">
        <f>[3]Summary!Q87</f>
        <v>1.1561135603491967E-2</v>
      </c>
      <c r="G87">
        <f>[3]Summary!R87</f>
        <v>7.5800867787470926E-3</v>
      </c>
      <c r="H87">
        <f>[3]Summary!S87</f>
        <v>8.2143642008133417E-3</v>
      </c>
      <c r="I87">
        <f>[4]Summary!N87</f>
        <v>5.4488750739487418E-3</v>
      </c>
      <c r="J87">
        <f>[4]Summary!O87</f>
        <v>7.6010182789376015E-3</v>
      </c>
      <c r="K87">
        <f>[4]Summary!P87</f>
        <v>5.5831085684339837E-3</v>
      </c>
      <c r="L87">
        <f>[4]Summary!Q87</f>
        <v>6.5107057084348198E-3</v>
      </c>
      <c r="M87">
        <f>[5]WB!N87</f>
        <v>7.3154723899768693E-3</v>
      </c>
      <c r="O87" t="str">
        <f>'PUF (2)'!I87</f>
        <v xml:space="preserve">PCB104 </v>
      </c>
      <c r="P87">
        <f t="shared" si="14"/>
        <v>0</v>
      </c>
      <c r="Q87">
        <f t="shared" si="15"/>
        <v>1.0317141317190463E-2</v>
      </c>
      <c r="R87">
        <f t="shared" si="16"/>
        <v>0</v>
      </c>
      <c r="S87">
        <f t="shared" si="17"/>
        <v>0</v>
      </c>
      <c r="T87">
        <f t="shared" si="18"/>
        <v>1.1561135603491967E-2</v>
      </c>
      <c r="U87">
        <f t="shared" si="19"/>
        <v>7.5800867787470926E-3</v>
      </c>
      <c r="V87">
        <f t="shared" si="20"/>
        <v>8.2143642008133417E-3</v>
      </c>
      <c r="W87">
        <f t="shared" si="21"/>
        <v>0</v>
      </c>
      <c r="X87">
        <f t="shared" si="22"/>
        <v>7.6010182789376015E-3</v>
      </c>
      <c r="Y87">
        <f t="shared" si="23"/>
        <v>0</v>
      </c>
      <c r="Z87">
        <f t="shared" si="24"/>
        <v>0</v>
      </c>
    </row>
    <row r="88" spans="1:26" x14ac:dyDescent="0.2">
      <c r="A88">
        <f>'PUF (2)'!A88</f>
        <v>105</v>
      </c>
      <c r="B88">
        <f>[3]Summary!N88</f>
        <v>9.7982630672901763E-2</v>
      </c>
      <c r="C88">
        <f>[3]Summary!O88</f>
        <v>0.26164155779215575</v>
      </c>
      <c r="D88">
        <f>[3]Summary!P88</f>
        <v>0.32744502262565156</v>
      </c>
      <c r="E88">
        <f>[4]Summary!M88</f>
        <v>0.21748301734305972</v>
      </c>
      <c r="F88">
        <f>[3]Summary!Q88</f>
        <v>0.19948729977917498</v>
      </c>
      <c r="G88">
        <f>[3]Summary!R88</f>
        <v>0.26515074672238775</v>
      </c>
      <c r="H88">
        <f>[3]Summary!S88</f>
        <v>0.39280534342901618</v>
      </c>
      <c r="I88">
        <f>[4]Summary!N88</f>
        <v>0.47035609507092152</v>
      </c>
      <c r="J88">
        <f>[4]Summary!O88</f>
        <v>0.41162800960679419</v>
      </c>
      <c r="K88">
        <f>[4]Summary!P88</f>
        <v>0.45349125160472981</v>
      </c>
      <c r="L88">
        <f>[4]Summary!Q88</f>
        <v>0.46611347666185976</v>
      </c>
      <c r="M88">
        <f>[5]WB!N88</f>
        <v>1.5179176432229019E-2</v>
      </c>
      <c r="O88" t="str">
        <f>'PUF (2)'!I88</f>
        <v xml:space="preserve">PCB105 </v>
      </c>
      <c r="P88">
        <f t="shared" si="14"/>
        <v>9.7982630672901763E-2</v>
      </c>
      <c r="Q88">
        <f t="shared" si="15"/>
        <v>0.26164155779215575</v>
      </c>
      <c r="R88">
        <f t="shared" si="16"/>
        <v>0.32744502262565156</v>
      </c>
      <c r="S88">
        <f t="shared" si="17"/>
        <v>0.21748301734305972</v>
      </c>
      <c r="T88">
        <f t="shared" si="18"/>
        <v>0.19948729977917498</v>
      </c>
      <c r="U88">
        <f t="shared" si="19"/>
        <v>0.26515074672238775</v>
      </c>
      <c r="V88">
        <f t="shared" si="20"/>
        <v>0.39280534342901618</v>
      </c>
      <c r="W88">
        <f t="shared" si="21"/>
        <v>0.47035609507092152</v>
      </c>
      <c r="X88">
        <f t="shared" si="22"/>
        <v>0.41162800960679419</v>
      </c>
      <c r="Y88">
        <f t="shared" si="23"/>
        <v>0.45349125160472981</v>
      </c>
      <c r="Z88">
        <f t="shared" si="24"/>
        <v>0.46611347666185976</v>
      </c>
    </row>
    <row r="89" spans="1:26" x14ac:dyDescent="0.2">
      <c r="A89">
        <f>'PUF (2)'!A89</f>
        <v>106</v>
      </c>
      <c r="B89">
        <f>[3]Summary!N89</f>
        <v>7.3876292764188719E-3</v>
      </c>
      <c r="C89">
        <f>[3]Summary!O89</f>
        <v>3.7043689373481105E-2</v>
      </c>
      <c r="D89">
        <f>[3]Summary!P89</f>
        <v>8.3433408304272066E-2</v>
      </c>
      <c r="E89">
        <f>[4]Summary!M89</f>
        <v>1.4761900976961754E-2</v>
      </c>
      <c r="F89">
        <f>[3]Summary!Q89</f>
        <v>1.2935634836671395E-2</v>
      </c>
      <c r="G89">
        <f>[3]Summary!R89</f>
        <v>8.9987396376313665E-3</v>
      </c>
      <c r="H89">
        <f>[3]Summary!S89</f>
        <v>8.5327597200694546E-3</v>
      </c>
      <c r="I89">
        <f>[4]Summary!N89</f>
        <v>3.8053084356183778E-2</v>
      </c>
      <c r="J89">
        <f>[4]Summary!O89</f>
        <v>2.2749822080119473E-2</v>
      </c>
      <c r="K89">
        <f>[4]Summary!P89</f>
        <v>2.6584449055295049E-2</v>
      </c>
      <c r="L89">
        <f>[4]Summary!Q89</f>
        <v>7.4403077252765362E-2</v>
      </c>
      <c r="M89">
        <f>[5]WB!N89</f>
        <v>4.1201038163414501E-3</v>
      </c>
      <c r="O89" t="str">
        <f>'PUF (2)'!I89</f>
        <v xml:space="preserve">PCB106 </v>
      </c>
      <c r="P89">
        <f t="shared" si="14"/>
        <v>7.3876292764188719E-3</v>
      </c>
      <c r="Q89">
        <f t="shared" si="15"/>
        <v>3.7043689373481105E-2</v>
      </c>
      <c r="R89">
        <f t="shared" si="16"/>
        <v>8.3433408304272066E-2</v>
      </c>
      <c r="S89">
        <f t="shared" si="17"/>
        <v>1.4761900976961754E-2</v>
      </c>
      <c r="T89">
        <f t="shared" si="18"/>
        <v>1.2935634836671395E-2</v>
      </c>
      <c r="U89">
        <f t="shared" si="19"/>
        <v>8.9987396376313665E-3</v>
      </c>
      <c r="V89">
        <f t="shared" si="20"/>
        <v>8.5327597200694546E-3</v>
      </c>
      <c r="W89">
        <f t="shared" si="21"/>
        <v>3.8053084356183778E-2</v>
      </c>
      <c r="X89">
        <f t="shared" si="22"/>
        <v>2.2749822080119473E-2</v>
      </c>
      <c r="Y89">
        <f t="shared" si="23"/>
        <v>2.6584449055295049E-2</v>
      </c>
      <c r="Z89">
        <f t="shared" si="24"/>
        <v>7.4403077252765362E-2</v>
      </c>
    </row>
    <row r="90" spans="1:26" x14ac:dyDescent="0.2">
      <c r="A90">
        <f>'PUF (2)'!A90</f>
        <v>107</v>
      </c>
      <c r="B90">
        <f>[3]Summary!N90</f>
        <v>3.3038145783280938E-2</v>
      </c>
      <c r="C90">
        <f>[3]Summary!O90</f>
        <v>8.1268507443801513E-2</v>
      </c>
      <c r="D90">
        <f>[3]Summary!P90</f>
        <v>0.10171022307399571</v>
      </c>
      <c r="E90">
        <f>[4]Summary!M90</f>
        <v>5.9790041485559824E-2</v>
      </c>
      <c r="F90">
        <f>[3]Summary!Q90</f>
        <v>8.4966200575405257E-2</v>
      </c>
      <c r="G90">
        <f>[3]Summary!R90</f>
        <v>0.10673190401367459</v>
      </c>
      <c r="H90">
        <f>[3]Summary!S90</f>
        <v>0.12741878857054126</v>
      </c>
      <c r="I90">
        <f>[4]Summary!N90</f>
        <v>0.11804709132591548</v>
      </c>
      <c r="J90">
        <f>[4]Summary!O90</f>
        <v>0.10324857656796164</v>
      </c>
      <c r="K90">
        <f>[4]Summary!P90</f>
        <v>0.11412172991694114</v>
      </c>
      <c r="L90">
        <f>[4]Summary!Q90</f>
        <v>0.1304677286170558</v>
      </c>
      <c r="M90">
        <f>[5]WB!N90</f>
        <v>6.3895836525147453E-3</v>
      </c>
      <c r="O90" t="str">
        <f>'PUF (2)'!I90</f>
        <v xml:space="preserve">PCB107 </v>
      </c>
      <c r="P90">
        <f t="shared" si="14"/>
        <v>3.3038145783280938E-2</v>
      </c>
      <c r="Q90">
        <f t="shared" si="15"/>
        <v>8.1268507443801513E-2</v>
      </c>
      <c r="R90">
        <f t="shared" si="16"/>
        <v>0.10171022307399571</v>
      </c>
      <c r="S90">
        <f t="shared" si="17"/>
        <v>5.9790041485559824E-2</v>
      </c>
      <c r="T90">
        <f t="shared" si="18"/>
        <v>8.4966200575405257E-2</v>
      </c>
      <c r="U90">
        <f t="shared" si="19"/>
        <v>0.10673190401367459</v>
      </c>
      <c r="V90">
        <f t="shared" si="20"/>
        <v>0.12741878857054126</v>
      </c>
      <c r="W90">
        <f t="shared" si="21"/>
        <v>0.11804709132591548</v>
      </c>
      <c r="X90">
        <f t="shared" si="22"/>
        <v>0.10324857656796164</v>
      </c>
      <c r="Y90">
        <f t="shared" si="23"/>
        <v>0.11412172991694114</v>
      </c>
      <c r="Z90">
        <f t="shared" si="24"/>
        <v>0.1304677286170558</v>
      </c>
    </row>
    <row r="91" spans="1:26" x14ac:dyDescent="0.2">
      <c r="A91" t="str">
        <f>'PUF (2)'!A91</f>
        <v>108+124</v>
      </c>
      <c r="B91">
        <f>[3]Summary!N91</f>
        <v>3.2495771675063713E-2</v>
      </c>
      <c r="C91">
        <f>[3]Summary!O91</f>
        <v>7.0056426927389323E-2</v>
      </c>
      <c r="D91">
        <f>[3]Summary!P91</f>
        <v>9.2630080339641846E-2</v>
      </c>
      <c r="E91">
        <f>[4]Summary!M91</f>
        <v>5.3952151835353401E-2</v>
      </c>
      <c r="F91">
        <f>[3]Summary!Q91</f>
        <v>7.1190404344603733E-2</v>
      </c>
      <c r="G91">
        <f>[3]Summary!R91</f>
        <v>8.759465225088485E-2</v>
      </c>
      <c r="H91">
        <f>[3]Summary!S91</f>
        <v>9.0356805756901581E-2</v>
      </c>
      <c r="I91">
        <f>[4]Summary!N91</f>
        <v>0.11765897216545157</v>
      </c>
      <c r="J91">
        <f>[4]Summary!O91</f>
        <v>8.9743275086332286E-2</v>
      </c>
      <c r="K91">
        <f>[4]Summary!P91</f>
        <v>9.5365720117547417E-2</v>
      </c>
      <c r="L91">
        <f>[4]Summary!Q91</f>
        <v>9.3176041157584572E-2</v>
      </c>
      <c r="M91">
        <f>[5]WB!N91</f>
        <v>1.0495741899774494E-2</v>
      </c>
      <c r="O91" t="str">
        <f>'PUF (2)'!I91</f>
        <v xml:space="preserve">PCB108+124 </v>
      </c>
      <c r="P91">
        <f t="shared" si="14"/>
        <v>3.2495771675063713E-2</v>
      </c>
      <c r="Q91">
        <f t="shared" si="15"/>
        <v>7.0056426927389323E-2</v>
      </c>
      <c r="R91">
        <f t="shared" si="16"/>
        <v>9.2630080339641846E-2</v>
      </c>
      <c r="S91">
        <f t="shared" si="17"/>
        <v>5.3952151835353401E-2</v>
      </c>
      <c r="T91">
        <f t="shared" si="18"/>
        <v>7.1190404344603733E-2</v>
      </c>
      <c r="U91">
        <f t="shared" si="19"/>
        <v>8.759465225088485E-2</v>
      </c>
      <c r="V91">
        <f t="shared" si="20"/>
        <v>9.0356805756901581E-2</v>
      </c>
      <c r="W91">
        <f t="shared" si="21"/>
        <v>0.11765897216545157</v>
      </c>
      <c r="X91">
        <f t="shared" si="22"/>
        <v>8.9743275086332286E-2</v>
      </c>
      <c r="Y91">
        <f t="shared" si="23"/>
        <v>9.5365720117547417E-2</v>
      </c>
      <c r="Z91">
        <f t="shared" si="24"/>
        <v>9.3176041157584572E-2</v>
      </c>
    </row>
    <row r="92" spans="1:26" x14ac:dyDescent="0.2">
      <c r="A92">
        <f>'PUF (2)'!A92</f>
        <v>110</v>
      </c>
      <c r="B92">
        <f>[3]Summary!N92</f>
        <v>0.93354668957397668</v>
      </c>
      <c r="C92">
        <f>[3]Summary!O92</f>
        <v>1.8423941474224277</v>
      </c>
      <c r="D92">
        <f>[3]Summary!P92</f>
        <v>1.8453993147590921</v>
      </c>
      <c r="E92">
        <f>[4]Summary!M92</f>
        <v>1.5763913149072588</v>
      </c>
      <c r="F92">
        <f>[3]Summary!Q92</f>
        <v>1.8977508916484394</v>
      </c>
      <c r="G92">
        <f>[3]Summary!R92</f>
        <v>2.5488554323933537</v>
      </c>
      <c r="H92">
        <f>[3]Summary!S92</f>
        <v>2.9226682647259556</v>
      </c>
      <c r="I92">
        <f>[4]Summary!N92</f>
        <v>3.2620274607562743</v>
      </c>
      <c r="J92">
        <f>[4]Summary!O92</f>
        <v>2.7105362406928393</v>
      </c>
      <c r="K92">
        <f>[4]Summary!P92</f>
        <v>2.6003052564670908</v>
      </c>
      <c r="L92">
        <f>[4]Summary!Q92</f>
        <v>2.7688861025254763</v>
      </c>
      <c r="M92">
        <f>[5]WB!N92</f>
        <v>4.7764263921067418E-2</v>
      </c>
      <c r="O92" t="str">
        <f>'PUF (2)'!I92</f>
        <v xml:space="preserve">PCB110 </v>
      </c>
      <c r="P92">
        <f t="shared" si="14"/>
        <v>0.93354668957397668</v>
      </c>
      <c r="Q92">
        <f t="shared" si="15"/>
        <v>1.8423941474224277</v>
      </c>
      <c r="R92">
        <f t="shared" si="16"/>
        <v>1.8453993147590921</v>
      </c>
      <c r="S92">
        <f t="shared" si="17"/>
        <v>1.5763913149072588</v>
      </c>
      <c r="T92">
        <f t="shared" si="18"/>
        <v>1.8977508916484394</v>
      </c>
      <c r="U92">
        <f t="shared" si="19"/>
        <v>2.5488554323933537</v>
      </c>
      <c r="V92">
        <f t="shared" si="20"/>
        <v>2.9226682647259556</v>
      </c>
      <c r="W92">
        <f t="shared" si="21"/>
        <v>3.2620274607562743</v>
      </c>
      <c r="X92">
        <f t="shared" si="22"/>
        <v>2.7105362406928393</v>
      </c>
      <c r="Y92">
        <f t="shared" si="23"/>
        <v>2.6003052564670908</v>
      </c>
      <c r="Z92">
        <f t="shared" si="24"/>
        <v>2.7688861025254763</v>
      </c>
    </row>
    <row r="93" spans="1:26" x14ac:dyDescent="0.2">
      <c r="A93">
        <f>'PUF (2)'!A93</f>
        <v>111</v>
      </c>
      <c r="B93">
        <f>[3]Summary!N93</f>
        <v>1.2287024286265819E-2</v>
      </c>
      <c r="C93">
        <f>[3]Summary!O93</f>
        <v>2.3090787435362962E-2</v>
      </c>
      <c r="D93">
        <f>[3]Summary!P93</f>
        <v>2.3641535251202762E-2</v>
      </c>
      <c r="E93">
        <f>[4]Summary!M93</f>
        <v>2.1666059040757545E-2</v>
      </c>
      <c r="F93">
        <f>[3]Summary!Q93</f>
        <v>1.9329349598632913E-2</v>
      </c>
      <c r="G93">
        <f>[3]Summary!R93</f>
        <v>1.8368106669088263E-2</v>
      </c>
      <c r="H93">
        <f>[3]Summary!S93</f>
        <v>2.4190214875652576E-2</v>
      </c>
      <c r="I93">
        <f>[4]Summary!N93</f>
        <v>3.2940991758872912E-2</v>
      </c>
      <c r="J93">
        <f>[4]Summary!O93</f>
        <v>3.7621053565114575E-2</v>
      </c>
      <c r="K93">
        <f>[4]Summary!P93</f>
        <v>3.2949832647224626E-2</v>
      </c>
      <c r="L93">
        <f>[4]Summary!Q93</f>
        <v>3.1611425584682537E-2</v>
      </c>
      <c r="M93">
        <f>[5]WB!N93</f>
        <v>6.8254233952523592E-3</v>
      </c>
      <c r="O93" t="str">
        <f>'PUF (2)'!I93</f>
        <v xml:space="preserve">PCB111 </v>
      </c>
      <c r="P93">
        <f t="shared" si="14"/>
        <v>1.2287024286265819E-2</v>
      </c>
      <c r="Q93">
        <f t="shared" si="15"/>
        <v>2.3090787435362962E-2</v>
      </c>
      <c r="R93">
        <f t="shared" si="16"/>
        <v>2.3641535251202762E-2</v>
      </c>
      <c r="S93">
        <f t="shared" si="17"/>
        <v>2.1666059040757545E-2</v>
      </c>
      <c r="T93">
        <f t="shared" si="18"/>
        <v>1.9329349598632913E-2</v>
      </c>
      <c r="U93">
        <f t="shared" si="19"/>
        <v>1.8368106669088263E-2</v>
      </c>
      <c r="V93">
        <f t="shared" si="20"/>
        <v>2.4190214875652576E-2</v>
      </c>
      <c r="W93">
        <f t="shared" si="21"/>
        <v>3.2940991758872912E-2</v>
      </c>
      <c r="X93">
        <f t="shared" si="22"/>
        <v>3.7621053565114575E-2</v>
      </c>
      <c r="Y93">
        <f t="shared" si="23"/>
        <v>3.2949832647224626E-2</v>
      </c>
      <c r="Z93">
        <f t="shared" si="24"/>
        <v>3.1611425584682537E-2</v>
      </c>
    </row>
    <row r="94" spans="1:26" x14ac:dyDescent="0.2">
      <c r="A94">
        <f>'PUF (2)'!A94</f>
        <v>112</v>
      </c>
      <c r="B94">
        <f>[3]Summary!N94</f>
        <v>1.9253722833785177E-2</v>
      </c>
      <c r="C94">
        <f>[3]Summary!O94</f>
        <v>3.1422235961455533E-2</v>
      </c>
      <c r="D94">
        <f>[3]Summary!P94</f>
        <v>3.9361588189880739E-2</v>
      </c>
      <c r="E94">
        <f>[4]Summary!M94</f>
        <v>4.7653008613451911E-2</v>
      </c>
      <c r="F94">
        <f>[3]Summary!Q94</f>
        <v>1.6658961688549388E-2</v>
      </c>
      <c r="G94">
        <f>[3]Summary!R94</f>
        <v>3.2613795304519452E-2</v>
      </c>
      <c r="H94">
        <f>[3]Summary!S94</f>
        <v>3.3357262088510239E-2</v>
      </c>
      <c r="I94">
        <f>[4]Summary!N94</f>
        <v>8.0155079502589682E-2</v>
      </c>
      <c r="J94">
        <f>[4]Summary!O94</f>
        <v>7.6333557591658177E-2</v>
      </c>
      <c r="K94">
        <f>[4]Summary!P94</f>
        <v>7.4783794434614262E-2</v>
      </c>
      <c r="L94">
        <f>[4]Summary!Q94</f>
        <v>8.0748736113420899E-2</v>
      </c>
      <c r="M94">
        <f>[5]WB!N94</f>
        <v>3.225052588448434E-3</v>
      </c>
      <c r="O94" t="str">
        <f>'PUF (2)'!I94</f>
        <v xml:space="preserve">PCB112 </v>
      </c>
      <c r="P94">
        <f t="shared" si="14"/>
        <v>1.9253722833785177E-2</v>
      </c>
      <c r="Q94">
        <f t="shared" si="15"/>
        <v>3.1422235961455533E-2</v>
      </c>
      <c r="R94">
        <f t="shared" si="16"/>
        <v>3.9361588189880739E-2</v>
      </c>
      <c r="S94">
        <f t="shared" si="17"/>
        <v>4.7653008613451911E-2</v>
      </c>
      <c r="T94">
        <f t="shared" si="18"/>
        <v>1.6658961688549388E-2</v>
      </c>
      <c r="U94">
        <f t="shared" si="19"/>
        <v>3.2613795304519452E-2</v>
      </c>
      <c r="V94">
        <f t="shared" si="20"/>
        <v>3.3357262088510239E-2</v>
      </c>
      <c r="W94">
        <f t="shared" si="21"/>
        <v>8.0155079502589682E-2</v>
      </c>
      <c r="X94">
        <f t="shared" si="22"/>
        <v>7.6333557591658177E-2</v>
      </c>
      <c r="Y94">
        <f t="shared" si="23"/>
        <v>7.4783794434614262E-2</v>
      </c>
      <c r="Z94">
        <f t="shared" si="24"/>
        <v>8.0748736113420899E-2</v>
      </c>
    </row>
    <row r="95" spans="1:26" x14ac:dyDescent="0.2">
      <c r="A95">
        <f>'PUF (2)'!A95</f>
        <v>114</v>
      </c>
      <c r="B95">
        <f>[3]Summary!N95</f>
        <v>2.2086406995966239E-2</v>
      </c>
      <c r="C95">
        <f>[3]Summary!O95</f>
        <v>4.5056500122030961E-2</v>
      </c>
      <c r="D95">
        <f>[3]Summary!P95</f>
        <v>5.5776767554976986E-2</v>
      </c>
      <c r="E95">
        <f>[4]Summary!M95</f>
        <v>3.5518225423669211E-2</v>
      </c>
      <c r="F95">
        <f>[3]Summary!Q95</f>
        <v>4.0651956937653937E-2</v>
      </c>
      <c r="G95">
        <f>[3]Summary!R95</f>
        <v>5.3806117944186667E-2</v>
      </c>
      <c r="H95">
        <f>[3]Summary!S95</f>
        <v>6.4731481128344218E-2</v>
      </c>
      <c r="I95">
        <f>[4]Summary!N95</f>
        <v>6.4587078736161097E-2</v>
      </c>
      <c r="J95">
        <f>[4]Summary!O95</f>
        <v>5.278212000649464E-2</v>
      </c>
      <c r="K95">
        <f>[4]Summary!P95</f>
        <v>6.1118627420470806E-2</v>
      </c>
      <c r="L95">
        <f>[4]Summary!Q95</f>
        <v>6.557124229912531E-2</v>
      </c>
      <c r="M95">
        <f>[5]WB!N95</f>
        <v>7.3093225132859901E-3</v>
      </c>
      <c r="O95" t="str">
        <f>'PUF (2)'!I95</f>
        <v xml:space="preserve">PCB114 </v>
      </c>
      <c r="P95">
        <f t="shared" si="14"/>
        <v>2.2086406995966239E-2</v>
      </c>
      <c r="Q95">
        <f t="shared" si="15"/>
        <v>4.5056500122030961E-2</v>
      </c>
      <c r="R95">
        <f t="shared" si="16"/>
        <v>5.5776767554976986E-2</v>
      </c>
      <c r="S95">
        <f t="shared" si="17"/>
        <v>3.5518225423669211E-2</v>
      </c>
      <c r="T95">
        <f t="shared" si="18"/>
        <v>4.0651956937653937E-2</v>
      </c>
      <c r="U95">
        <f t="shared" si="19"/>
        <v>5.3806117944186667E-2</v>
      </c>
      <c r="V95">
        <f t="shared" si="20"/>
        <v>6.4731481128344218E-2</v>
      </c>
      <c r="W95">
        <f t="shared" si="21"/>
        <v>6.4587078736161097E-2</v>
      </c>
      <c r="X95">
        <f t="shared" si="22"/>
        <v>5.278212000649464E-2</v>
      </c>
      <c r="Y95">
        <f t="shared" si="23"/>
        <v>6.1118627420470806E-2</v>
      </c>
      <c r="Z95">
        <f t="shared" si="24"/>
        <v>6.557124229912531E-2</v>
      </c>
    </row>
    <row r="96" spans="1:26" x14ac:dyDescent="0.2">
      <c r="A96">
        <f>'PUF (2)'!A96</f>
        <v>115</v>
      </c>
      <c r="B96">
        <f>[3]Summary!N96</f>
        <v>7.2993683195458278E-2</v>
      </c>
      <c r="C96">
        <f>[3]Summary!O96</f>
        <v>0.13887218790041372</v>
      </c>
      <c r="D96">
        <f>[3]Summary!P96</f>
        <v>0.14658735710086476</v>
      </c>
      <c r="E96">
        <f>[4]Summary!M96</f>
        <v>0.22421154181920272</v>
      </c>
      <c r="F96">
        <f>[3]Summary!Q96</f>
        <v>0.17820629984764738</v>
      </c>
      <c r="G96">
        <f>[3]Summary!R96</f>
        <v>0.19774485404441497</v>
      </c>
      <c r="H96">
        <f>[3]Summary!S96</f>
        <v>1.3452452354223643</v>
      </c>
      <c r="I96">
        <f>[4]Summary!N96</f>
        <v>0.42927530790540119</v>
      </c>
      <c r="J96">
        <f>[4]Summary!O96</f>
        <v>0.43331059831267033</v>
      </c>
      <c r="K96">
        <f>[4]Summary!P96</f>
        <v>0.28251533882073265</v>
      </c>
      <c r="L96">
        <f>[4]Summary!Q96</f>
        <v>0.31859828556116288</v>
      </c>
      <c r="M96">
        <f>[5]WB!N96</f>
        <v>5.6968902077659967E-3</v>
      </c>
      <c r="O96" t="str">
        <f>'PUF (2)'!I96</f>
        <v xml:space="preserve">PCB115 </v>
      </c>
      <c r="P96">
        <f t="shared" si="14"/>
        <v>7.2993683195458278E-2</v>
      </c>
      <c r="Q96">
        <f t="shared" si="15"/>
        <v>0.13887218790041372</v>
      </c>
      <c r="R96">
        <f t="shared" si="16"/>
        <v>0.14658735710086476</v>
      </c>
      <c r="S96">
        <f t="shared" si="17"/>
        <v>0.22421154181920272</v>
      </c>
      <c r="T96">
        <f t="shared" si="18"/>
        <v>0.17820629984764738</v>
      </c>
      <c r="U96">
        <f t="shared" si="19"/>
        <v>0.19774485404441497</v>
      </c>
      <c r="V96">
        <f t="shared" si="20"/>
        <v>1.3452452354223643</v>
      </c>
      <c r="W96">
        <f t="shared" si="21"/>
        <v>0.42927530790540119</v>
      </c>
      <c r="X96">
        <f t="shared" si="22"/>
        <v>0.43331059831267033</v>
      </c>
      <c r="Y96">
        <f t="shared" si="23"/>
        <v>0.28251533882073265</v>
      </c>
      <c r="Z96">
        <f t="shared" si="24"/>
        <v>0.31859828556116288</v>
      </c>
    </row>
    <row r="97" spans="1:26" x14ac:dyDescent="0.2">
      <c r="A97">
        <f>'PUF (2)'!A97</f>
        <v>117</v>
      </c>
      <c r="B97">
        <f>[3]Summary!N97</f>
        <v>4.0815419316210105E-2</v>
      </c>
      <c r="C97">
        <f>[3]Summary!O97</f>
        <v>0.12534855529426964</v>
      </c>
      <c r="D97">
        <f>[3]Summary!P97</f>
        <v>0.24729599275013844</v>
      </c>
      <c r="E97">
        <f>[4]Summary!M97</f>
        <v>0.10923002116705074</v>
      </c>
      <c r="F97">
        <f>[3]Summary!Q97</f>
        <v>7.5046921466098634E-2</v>
      </c>
      <c r="G97">
        <f>[3]Summary!R97</f>
        <v>0.15796459439522323</v>
      </c>
      <c r="H97">
        <f>[3]Summary!S97</f>
        <v>0.12236878778256305</v>
      </c>
      <c r="I97">
        <f>[4]Summary!N97</f>
        <v>0.24060816016307385</v>
      </c>
      <c r="J97">
        <f>[4]Summary!O97</f>
        <v>0.29166348255667934</v>
      </c>
      <c r="K97">
        <f>[4]Summary!P97</f>
        <v>0.31022196121289586</v>
      </c>
      <c r="L97">
        <f>[4]Summary!Q97</f>
        <v>0.32887574579868756</v>
      </c>
      <c r="M97">
        <f>[5]WB!N97</f>
        <v>6.0816486295980406E-3</v>
      </c>
      <c r="O97" t="str">
        <f>'PUF (2)'!I97</f>
        <v xml:space="preserve">PCB117 </v>
      </c>
      <c r="P97">
        <f t="shared" si="14"/>
        <v>4.0815419316210105E-2</v>
      </c>
      <c r="Q97">
        <f t="shared" si="15"/>
        <v>0.12534855529426964</v>
      </c>
      <c r="R97">
        <f t="shared" si="16"/>
        <v>0.24729599275013844</v>
      </c>
      <c r="S97">
        <f t="shared" si="17"/>
        <v>0.10923002116705074</v>
      </c>
      <c r="T97">
        <f t="shared" si="18"/>
        <v>7.5046921466098634E-2</v>
      </c>
      <c r="U97">
        <f t="shared" si="19"/>
        <v>0.15796459439522323</v>
      </c>
      <c r="V97">
        <f t="shared" si="20"/>
        <v>0.12236878778256305</v>
      </c>
      <c r="W97">
        <f t="shared" si="21"/>
        <v>0.24060816016307385</v>
      </c>
      <c r="X97">
        <f t="shared" si="22"/>
        <v>0.29166348255667934</v>
      </c>
      <c r="Y97">
        <f t="shared" si="23"/>
        <v>0.31022196121289586</v>
      </c>
      <c r="Z97">
        <f t="shared" si="24"/>
        <v>0.32887574579868756</v>
      </c>
    </row>
    <row r="98" spans="1:26" x14ac:dyDescent="0.2">
      <c r="A98">
        <f>'PUF (2)'!A98</f>
        <v>118</v>
      </c>
      <c r="B98">
        <f>[3]Summary!N98</f>
        <v>0.41710892481721212</v>
      </c>
      <c r="C98">
        <f>[3]Summary!O98</f>
        <v>1.1483925390597207</v>
      </c>
      <c r="D98">
        <f>[3]Summary!P98</f>
        <v>1.2724867066316887</v>
      </c>
      <c r="E98">
        <f>[4]Summary!M98</f>
        <v>0.89218137487927407</v>
      </c>
      <c r="F98">
        <f>[3]Summary!Q98</f>
        <v>0.89204264569261393</v>
      </c>
      <c r="G98">
        <f>[3]Summary!R98</f>
        <v>1.350777222876123</v>
      </c>
      <c r="H98">
        <f>[3]Summary!S98</f>
        <v>1.7448044033353178</v>
      </c>
      <c r="I98">
        <f>[4]Summary!N98</f>
        <v>1.7994506872988849</v>
      </c>
      <c r="J98">
        <f>[4]Summary!O98</f>
        <v>1.7275797654521727</v>
      </c>
      <c r="K98">
        <f>[4]Summary!P98</f>
        <v>1.6900792801186955</v>
      </c>
      <c r="L98">
        <f>[4]Summary!Q98</f>
        <v>1.6666621825945165</v>
      </c>
      <c r="M98">
        <f>[5]WB!N98</f>
        <v>3.269413168190359E-2</v>
      </c>
      <c r="O98" t="str">
        <f>'PUF (2)'!I98</f>
        <v xml:space="preserve">PCB118 </v>
      </c>
      <c r="P98">
        <f t="shared" si="14"/>
        <v>0.41710892481721212</v>
      </c>
      <c r="Q98">
        <f t="shared" si="15"/>
        <v>1.1483925390597207</v>
      </c>
      <c r="R98">
        <f t="shared" si="16"/>
        <v>1.2724867066316887</v>
      </c>
      <c r="S98">
        <f t="shared" si="17"/>
        <v>0.89218137487927407</v>
      </c>
      <c r="T98">
        <f t="shared" si="18"/>
        <v>0.89204264569261393</v>
      </c>
      <c r="U98">
        <f t="shared" si="19"/>
        <v>1.350777222876123</v>
      </c>
      <c r="V98">
        <f t="shared" si="20"/>
        <v>1.7448044033353178</v>
      </c>
      <c r="W98">
        <f t="shared" si="21"/>
        <v>1.7994506872988849</v>
      </c>
      <c r="X98">
        <f t="shared" si="22"/>
        <v>1.7275797654521727</v>
      </c>
      <c r="Y98">
        <f t="shared" si="23"/>
        <v>1.6900792801186955</v>
      </c>
      <c r="Z98">
        <f t="shared" si="24"/>
        <v>1.6666621825945165</v>
      </c>
    </row>
    <row r="99" spans="1:26" x14ac:dyDescent="0.2">
      <c r="A99">
        <f>'PUF (2)'!A99</f>
        <v>120</v>
      </c>
      <c r="B99">
        <f>[3]Summary!N99</f>
        <v>9.9155412524572564E-3</v>
      </c>
      <c r="C99">
        <f>[3]Summary!O99</f>
        <v>2.221092571184256E-2</v>
      </c>
      <c r="D99">
        <f>[3]Summary!P99</f>
        <v>1.1222676990409051E-2</v>
      </c>
      <c r="E99">
        <f>[4]Summary!M99</f>
        <v>1.5822592337489814E-2</v>
      </c>
      <c r="F99">
        <f>[3]Summary!Q99</f>
        <v>2.2755674316176332E-2</v>
      </c>
      <c r="G99">
        <f>[3]Summary!R99</f>
        <v>1.5985514369128193E-2</v>
      </c>
      <c r="H99">
        <f>[3]Summary!S99</f>
        <v>2.2231351569485767E-2</v>
      </c>
      <c r="I99">
        <f>[4]Summary!N99</f>
        <v>1.980670428071345E-2</v>
      </c>
      <c r="J99">
        <f>[4]Summary!O99</f>
        <v>1.5712529470462765E-2</v>
      </c>
      <c r="K99">
        <f>[4]Summary!P99</f>
        <v>2.7745474978618595E-2</v>
      </c>
      <c r="L99">
        <f>[4]Summary!Q99</f>
        <v>2.0935720889027318E-2</v>
      </c>
      <c r="M99">
        <f>[5]WB!N99</f>
        <v>4.1355819411279422E-3</v>
      </c>
      <c r="O99" t="str">
        <f>'PUF (2)'!I99</f>
        <v xml:space="preserve">PCB120 </v>
      </c>
      <c r="P99">
        <f t="shared" si="14"/>
        <v>9.9155412524572564E-3</v>
      </c>
      <c r="Q99">
        <f t="shared" si="15"/>
        <v>2.221092571184256E-2</v>
      </c>
      <c r="R99">
        <f t="shared" si="16"/>
        <v>1.1222676990409051E-2</v>
      </c>
      <c r="S99">
        <f t="shared" si="17"/>
        <v>1.5822592337489814E-2</v>
      </c>
      <c r="T99">
        <f t="shared" si="18"/>
        <v>2.2755674316176332E-2</v>
      </c>
      <c r="U99">
        <f t="shared" si="19"/>
        <v>1.5985514369128193E-2</v>
      </c>
      <c r="V99">
        <f t="shared" si="20"/>
        <v>2.2231351569485767E-2</v>
      </c>
      <c r="W99">
        <f t="shared" si="21"/>
        <v>1.980670428071345E-2</v>
      </c>
      <c r="X99">
        <f t="shared" si="22"/>
        <v>1.5712529470462765E-2</v>
      </c>
      <c r="Y99">
        <f t="shared" si="23"/>
        <v>2.7745474978618595E-2</v>
      </c>
      <c r="Z99">
        <f t="shared" si="24"/>
        <v>2.0935720889027318E-2</v>
      </c>
    </row>
    <row r="100" spans="1:26" x14ac:dyDescent="0.2">
      <c r="A100">
        <f>'PUF (2)'!A100</f>
        <v>121</v>
      </c>
      <c r="B100">
        <f>[3]Summary!N100</f>
        <v>7.8549582343223085E-3</v>
      </c>
      <c r="C100">
        <f>[3]Summary!O100</f>
        <v>1.4734893373341437E-2</v>
      </c>
      <c r="D100">
        <f>[3]Summary!P100</f>
        <v>1.1465619420022527E-2</v>
      </c>
      <c r="E100">
        <f>[4]Summary!M100</f>
        <v>7.4260916806342002E-3</v>
      </c>
      <c r="F100">
        <f>[3]Summary!Q100</f>
        <v>1.2271817677223965E-2</v>
      </c>
      <c r="G100">
        <f>[3]Summary!R100</f>
        <v>5.9387491349835054E-3</v>
      </c>
      <c r="H100">
        <f>[3]Summary!S100</f>
        <v>1.0636756610144932E-2</v>
      </c>
      <c r="I100">
        <f>[4]Summary!N100</f>
        <v>6.399619887900815E-3</v>
      </c>
      <c r="J100">
        <f>[4]Summary!O100</f>
        <v>1.2262609557038878E-2</v>
      </c>
      <c r="K100">
        <f>[4]Summary!P100</f>
        <v>7.0838441185225396E-3</v>
      </c>
      <c r="L100">
        <f>[4]Summary!Q100</f>
        <v>8.5272554319289953E-3</v>
      </c>
      <c r="M100">
        <f>[5]WB!N100</f>
        <v>4.4604410505650772E-3</v>
      </c>
      <c r="O100" t="str">
        <f>'PUF (2)'!I100</f>
        <v xml:space="preserve">PCB121 </v>
      </c>
      <c r="P100">
        <f t="shared" si="14"/>
        <v>7.8549582343223085E-3</v>
      </c>
      <c r="Q100">
        <f t="shared" si="15"/>
        <v>1.4734893373341437E-2</v>
      </c>
      <c r="R100">
        <f t="shared" si="16"/>
        <v>1.1465619420022527E-2</v>
      </c>
      <c r="S100">
        <f t="shared" si="17"/>
        <v>7.4260916806342002E-3</v>
      </c>
      <c r="T100">
        <f t="shared" si="18"/>
        <v>1.2271817677223965E-2</v>
      </c>
      <c r="U100">
        <f t="shared" si="19"/>
        <v>5.9387491349835054E-3</v>
      </c>
      <c r="V100">
        <f t="shared" si="20"/>
        <v>1.0636756610144932E-2</v>
      </c>
      <c r="W100">
        <f t="shared" si="21"/>
        <v>6.399619887900815E-3</v>
      </c>
      <c r="X100">
        <f t="shared" si="22"/>
        <v>1.2262609557038878E-2</v>
      </c>
      <c r="Y100">
        <f t="shared" si="23"/>
        <v>7.0838441185225396E-3</v>
      </c>
      <c r="Z100">
        <f t="shared" si="24"/>
        <v>8.5272554319289953E-3</v>
      </c>
    </row>
    <row r="101" spans="1:26" x14ac:dyDescent="0.2">
      <c r="A101">
        <f>'PUF (2)'!A101</f>
        <v>122</v>
      </c>
      <c r="B101">
        <f>[3]Summary!N101</f>
        <v>1.8116550867495897E-2</v>
      </c>
      <c r="C101">
        <f>[3]Summary!O101</f>
        <v>4.2140561710051039E-2</v>
      </c>
      <c r="D101">
        <f>[3]Summary!P101</f>
        <v>4.3873203168805094E-2</v>
      </c>
      <c r="E101">
        <f>[4]Summary!M101</f>
        <v>3.5186700292361636E-2</v>
      </c>
      <c r="F101">
        <f>[3]Summary!Q101</f>
        <v>2.67311072362518E-2</v>
      </c>
      <c r="G101">
        <f>[3]Summary!R101</f>
        <v>4.5276315581901191E-2</v>
      </c>
      <c r="H101">
        <f>[3]Summary!S101</f>
        <v>5.0868749241403423E-2</v>
      </c>
      <c r="I101">
        <f>[4]Summary!N101</f>
        <v>5.686474719152667E-2</v>
      </c>
      <c r="J101">
        <f>[4]Summary!O101</f>
        <v>5.7840873856759879E-2</v>
      </c>
      <c r="K101">
        <f>[4]Summary!P101</f>
        <v>6.2503114281596495E-2</v>
      </c>
      <c r="L101">
        <f>[4]Summary!Q101</f>
        <v>5.7754157464695359E-2</v>
      </c>
      <c r="M101">
        <f>[5]WB!N101</f>
        <v>5.0878031430674538E-3</v>
      </c>
      <c r="O101" t="str">
        <f>'PUF (2)'!I101</f>
        <v xml:space="preserve">PCB122 </v>
      </c>
      <c r="P101">
        <f t="shared" si="14"/>
        <v>1.8116550867495897E-2</v>
      </c>
      <c r="Q101">
        <f t="shared" si="15"/>
        <v>4.2140561710051039E-2</v>
      </c>
      <c r="R101">
        <f t="shared" si="16"/>
        <v>4.3873203168805094E-2</v>
      </c>
      <c r="S101">
        <f t="shared" si="17"/>
        <v>3.5186700292361636E-2</v>
      </c>
      <c r="T101">
        <f t="shared" si="18"/>
        <v>2.67311072362518E-2</v>
      </c>
      <c r="U101">
        <f t="shared" si="19"/>
        <v>4.5276315581901191E-2</v>
      </c>
      <c r="V101">
        <f t="shared" si="20"/>
        <v>5.0868749241403423E-2</v>
      </c>
      <c r="W101">
        <f t="shared" si="21"/>
        <v>5.686474719152667E-2</v>
      </c>
      <c r="X101">
        <f t="shared" si="22"/>
        <v>5.7840873856759879E-2</v>
      </c>
      <c r="Y101">
        <f t="shared" si="23"/>
        <v>6.2503114281596495E-2</v>
      </c>
      <c r="Z101">
        <f t="shared" si="24"/>
        <v>5.7754157464695359E-2</v>
      </c>
    </row>
    <row r="102" spans="1:26" x14ac:dyDescent="0.2">
      <c r="A102">
        <f>'PUF (2)'!A102</f>
        <v>123</v>
      </c>
      <c r="B102">
        <f>[3]Summary!N102</f>
        <v>1.4399214476520816E-2</v>
      </c>
      <c r="C102">
        <f>[3]Summary!O102</f>
        <v>3.1332850541638563E-2</v>
      </c>
      <c r="D102">
        <f>[3]Summary!P102</f>
        <v>3.070081412036723E-2</v>
      </c>
      <c r="E102">
        <f>[4]Summary!M102</f>
        <v>2.3698843229323086E-2</v>
      </c>
      <c r="F102">
        <f>[3]Summary!Q102</f>
        <v>2.6937685443767068E-2</v>
      </c>
      <c r="G102">
        <f>[3]Summary!R102</f>
        <v>2.9864429218311457E-2</v>
      </c>
      <c r="H102">
        <f>[3]Summary!S102</f>
        <v>2.2924067318065105E-2</v>
      </c>
      <c r="I102">
        <f>[4]Summary!N102</f>
        <v>6.0396974014125873E-2</v>
      </c>
      <c r="J102">
        <f>[4]Summary!O102</f>
        <v>4.2062926198914052E-2</v>
      </c>
      <c r="K102">
        <f>[4]Summary!P102</f>
        <v>4.4552381824946724E-2</v>
      </c>
      <c r="L102">
        <f>[4]Summary!Q102</f>
        <v>4.4274244007113064E-2</v>
      </c>
      <c r="M102">
        <f>[5]WB!N102</f>
        <v>6.9254119419680984E-3</v>
      </c>
      <c r="O102" t="str">
        <f>'PUF (2)'!I102</f>
        <v xml:space="preserve">PCB123 </v>
      </c>
      <c r="P102">
        <f t="shared" si="14"/>
        <v>1.4399214476520816E-2</v>
      </c>
      <c r="Q102">
        <f t="shared" si="15"/>
        <v>3.1332850541638563E-2</v>
      </c>
      <c r="R102">
        <f t="shared" si="16"/>
        <v>3.070081412036723E-2</v>
      </c>
      <c r="S102">
        <f t="shared" si="17"/>
        <v>2.3698843229323086E-2</v>
      </c>
      <c r="T102">
        <f t="shared" si="18"/>
        <v>2.6937685443767068E-2</v>
      </c>
      <c r="U102">
        <f t="shared" si="19"/>
        <v>2.9864429218311457E-2</v>
      </c>
      <c r="V102">
        <f t="shared" si="20"/>
        <v>2.2924067318065105E-2</v>
      </c>
      <c r="W102">
        <f t="shared" si="21"/>
        <v>6.0396974014125873E-2</v>
      </c>
      <c r="X102">
        <f t="shared" si="22"/>
        <v>4.2062926198914052E-2</v>
      </c>
      <c r="Y102">
        <f t="shared" si="23"/>
        <v>4.4552381824946724E-2</v>
      </c>
      <c r="Z102">
        <f t="shared" si="24"/>
        <v>4.4274244007113064E-2</v>
      </c>
    </row>
    <row r="103" spans="1:26" x14ac:dyDescent="0.2">
      <c r="A103">
        <f>'PUF (2)'!A103</f>
        <v>126</v>
      </c>
      <c r="B103">
        <f>[3]Summary!N103</f>
        <v>1.0304681689388943E-2</v>
      </c>
      <c r="C103">
        <f>[3]Summary!O103</f>
        <v>1.4715160520050523E-2</v>
      </c>
      <c r="D103">
        <f>[3]Summary!P103</f>
        <v>1.5490076775827345E-2</v>
      </c>
      <c r="E103">
        <f>[4]Summary!M103</f>
        <v>9.6881165105313655E-3</v>
      </c>
      <c r="F103">
        <f>[3]Summary!Q103</f>
        <v>1.4995012703524324E-2</v>
      </c>
      <c r="G103">
        <f>[3]Summary!R103</f>
        <v>1.3336446051669684E-2</v>
      </c>
      <c r="H103">
        <f>[3]Summary!S103</f>
        <v>1.7852961259442975E-2</v>
      </c>
      <c r="I103">
        <f>[4]Summary!N103</f>
        <v>1.0707195861801038E-2</v>
      </c>
      <c r="J103">
        <f>[4]Summary!O103</f>
        <v>1.2649472300962647E-2</v>
      </c>
      <c r="K103">
        <f>[4]Summary!P103</f>
        <v>1.4137009131088179E-2</v>
      </c>
      <c r="L103">
        <f>[4]Summary!Q103</f>
        <v>1.6796833634397153E-2</v>
      </c>
      <c r="M103">
        <f>[5]WB!N103</f>
        <v>5.3269298451521785E-3</v>
      </c>
      <c r="O103" t="str">
        <f>'PUF (2)'!I103</f>
        <v xml:space="preserve">PCB126 </v>
      </c>
      <c r="P103">
        <f t="shared" si="14"/>
        <v>1.0304681689388943E-2</v>
      </c>
      <c r="Q103">
        <f t="shared" si="15"/>
        <v>1.4715160520050523E-2</v>
      </c>
      <c r="R103">
        <f t="shared" si="16"/>
        <v>1.5490076775827345E-2</v>
      </c>
      <c r="S103">
        <f t="shared" si="17"/>
        <v>9.6881165105313655E-3</v>
      </c>
      <c r="T103">
        <f t="shared" si="18"/>
        <v>1.4995012703524324E-2</v>
      </c>
      <c r="U103">
        <f t="shared" si="19"/>
        <v>1.3336446051669684E-2</v>
      </c>
      <c r="V103">
        <f t="shared" si="20"/>
        <v>1.7852961259442975E-2</v>
      </c>
      <c r="W103">
        <f t="shared" si="21"/>
        <v>1.0707195861801038E-2</v>
      </c>
      <c r="X103">
        <f t="shared" si="22"/>
        <v>1.2649472300962647E-2</v>
      </c>
      <c r="Y103">
        <f t="shared" si="23"/>
        <v>1.4137009131088179E-2</v>
      </c>
      <c r="Z103">
        <f t="shared" si="24"/>
        <v>1.6796833634397153E-2</v>
      </c>
    </row>
    <row r="104" spans="1:26" x14ac:dyDescent="0.2">
      <c r="A104">
        <f>'PUF (2)'!A104</f>
        <v>127</v>
      </c>
      <c r="B104">
        <f>[3]Summary!N104</f>
        <v>7.7619088951273018E-3</v>
      </c>
      <c r="C104">
        <f>[3]Summary!O104</f>
        <v>1.4863199927909528E-2</v>
      </c>
      <c r="D104">
        <f>[3]Summary!P104</f>
        <v>2.688252169718643E-2</v>
      </c>
      <c r="E104">
        <f>[4]Summary!M104</f>
        <v>1.0292930067256375E-2</v>
      </c>
      <c r="F104">
        <f>[3]Summary!Q104</f>
        <v>1.211297267055317E-2</v>
      </c>
      <c r="G104">
        <f>[3]Summary!R104</f>
        <v>1.7396543073518685E-2</v>
      </c>
      <c r="H104">
        <f>[3]Summary!S104</f>
        <v>2.1874734460422519E-2</v>
      </c>
      <c r="I104">
        <f>[4]Summary!N104</f>
        <v>1.6182687065376039E-2</v>
      </c>
      <c r="J104">
        <f>[4]Summary!O104</f>
        <v>1.1472452415938427E-2</v>
      </c>
      <c r="K104">
        <f>[4]Summary!P104</f>
        <v>1.3395263279279312E-2</v>
      </c>
      <c r="L104">
        <f>[4]Summary!Q104</f>
        <v>1.6539669596870601E-2</v>
      </c>
      <c r="M104">
        <f>[5]WB!N104</f>
        <v>9.0070436632443823E-3</v>
      </c>
      <c r="O104" t="str">
        <f>'PUF (2)'!I104</f>
        <v xml:space="preserve">PCB127 </v>
      </c>
      <c r="P104">
        <f t="shared" si="14"/>
        <v>0</v>
      </c>
      <c r="Q104">
        <f t="shared" si="15"/>
        <v>1.4863199927909528E-2</v>
      </c>
      <c r="R104">
        <f t="shared" si="16"/>
        <v>2.688252169718643E-2</v>
      </c>
      <c r="S104">
        <f t="shared" si="17"/>
        <v>1.0292930067256375E-2</v>
      </c>
      <c r="T104">
        <f t="shared" si="18"/>
        <v>1.211297267055317E-2</v>
      </c>
      <c r="U104">
        <f t="shared" si="19"/>
        <v>1.7396543073518685E-2</v>
      </c>
      <c r="V104">
        <f t="shared" si="20"/>
        <v>2.1874734460422519E-2</v>
      </c>
      <c r="W104">
        <f t="shared" si="21"/>
        <v>1.6182687065376039E-2</v>
      </c>
      <c r="X104">
        <f t="shared" si="22"/>
        <v>1.1472452415938427E-2</v>
      </c>
      <c r="Y104">
        <f t="shared" si="23"/>
        <v>1.3395263279279312E-2</v>
      </c>
      <c r="Z104">
        <f t="shared" si="24"/>
        <v>1.6539669596870601E-2</v>
      </c>
    </row>
    <row r="105" spans="1:26" x14ac:dyDescent="0.2">
      <c r="A105" t="str">
        <f>'PUF (2)'!A105</f>
        <v>128+166</v>
      </c>
      <c r="B105">
        <f>[3]Summary!N105</f>
        <v>3.5150705054460593E-2</v>
      </c>
      <c r="C105">
        <f>[3]Summary!O105</f>
        <v>9.2935588786946008E-2</v>
      </c>
      <c r="D105">
        <f>[3]Summary!P105</f>
        <v>9.1193356593076175E-2</v>
      </c>
      <c r="E105">
        <f>[4]Summary!M105</f>
        <v>6.5100787199639618E-2</v>
      </c>
      <c r="F105">
        <f>[3]Summary!Q105</f>
        <v>6.8877131535870065E-2</v>
      </c>
      <c r="G105">
        <f>[3]Summary!R105</f>
        <v>9.141143483655309E-2</v>
      </c>
      <c r="H105">
        <f>[3]Summary!S105</f>
        <v>0.10628422154747715</v>
      </c>
      <c r="I105">
        <f>[4]Summary!N105</f>
        <v>0.11445292880190308</v>
      </c>
      <c r="J105">
        <f>[4]Summary!O105</f>
        <v>9.5211962483661247E-2</v>
      </c>
      <c r="K105">
        <f>[4]Summary!P105</f>
        <v>0.12387551661369883</v>
      </c>
      <c r="L105">
        <f>[4]Summary!Q105</f>
        <v>0.12160346998942942</v>
      </c>
      <c r="M105">
        <f>[5]WB!N105</f>
        <v>1.2919973785333091E-2</v>
      </c>
      <c r="O105" t="str">
        <f>'PUF (2)'!I105</f>
        <v>PCB128+166</v>
      </c>
      <c r="P105">
        <f t="shared" si="14"/>
        <v>3.5150705054460593E-2</v>
      </c>
      <c r="Q105">
        <f t="shared" si="15"/>
        <v>9.2935588786946008E-2</v>
      </c>
      <c r="R105">
        <f t="shared" si="16"/>
        <v>9.1193356593076175E-2</v>
      </c>
      <c r="S105">
        <f t="shared" si="17"/>
        <v>6.5100787199639618E-2</v>
      </c>
      <c r="T105">
        <f t="shared" si="18"/>
        <v>6.8877131535870065E-2</v>
      </c>
      <c r="U105">
        <f t="shared" si="19"/>
        <v>9.141143483655309E-2</v>
      </c>
      <c r="V105">
        <f t="shared" si="20"/>
        <v>0.10628422154747715</v>
      </c>
      <c r="W105">
        <f t="shared" si="21"/>
        <v>0.11445292880190308</v>
      </c>
      <c r="X105">
        <f t="shared" si="22"/>
        <v>9.5211962483661247E-2</v>
      </c>
      <c r="Y105">
        <f t="shared" si="23"/>
        <v>0.12387551661369883</v>
      </c>
      <c r="Z105">
        <f t="shared" si="24"/>
        <v>0.12160346998942942</v>
      </c>
    </row>
    <row r="106" spans="1:26" x14ac:dyDescent="0.2">
      <c r="A106" t="str">
        <f>'PUF (2)'!A106</f>
        <v>129+138+163</v>
      </c>
      <c r="B106">
        <f>[3]Summary!N106</f>
        <v>0.255220343120517</v>
      </c>
      <c r="C106">
        <f>[3]Summary!O106</f>
        <v>0.71116784342729955</v>
      </c>
      <c r="D106">
        <f>[3]Summary!P106</f>
        <v>0.78618514549742413</v>
      </c>
      <c r="E106">
        <f>[4]Summary!M106</f>
        <v>0.60723883027797543</v>
      </c>
      <c r="F106">
        <f>[3]Summary!Q106</f>
        <v>0.56751897570554577</v>
      </c>
      <c r="G106">
        <f>[3]Summary!R106</f>
        <v>0.81708315310017077</v>
      </c>
      <c r="H106">
        <f>[3]Summary!S106</f>
        <v>1.0020171269009237</v>
      </c>
      <c r="I106">
        <f>[4]Summary!N106</f>
        <v>1.1715248787687789</v>
      </c>
      <c r="J106">
        <f>[4]Summary!O106</f>
        <v>1.0143363619622101</v>
      </c>
      <c r="K106">
        <f>[4]Summary!P106</f>
        <v>1.1374954547516971</v>
      </c>
      <c r="L106">
        <f>[4]Summary!Q106</f>
        <v>1.1706196280479022</v>
      </c>
      <c r="M106">
        <f>[5]WB!N106</f>
        <v>3.3791583379335723E-2</v>
      </c>
      <c r="O106" t="str">
        <f>'PUF (2)'!I106</f>
        <v xml:space="preserve">PCB129+138+163 </v>
      </c>
      <c r="P106">
        <f>IF(B106&gt;$M106,B106,0)</f>
        <v>0.255220343120517</v>
      </c>
      <c r="Q106">
        <f t="shared" si="15"/>
        <v>0.71116784342729955</v>
      </c>
      <c r="R106">
        <f t="shared" si="16"/>
        <v>0.78618514549742413</v>
      </c>
      <c r="S106">
        <f t="shared" si="17"/>
        <v>0.60723883027797543</v>
      </c>
      <c r="T106">
        <f t="shared" si="18"/>
        <v>0.56751897570554577</v>
      </c>
      <c r="U106">
        <f t="shared" si="19"/>
        <v>0.81708315310017077</v>
      </c>
      <c r="V106">
        <f t="shared" si="20"/>
        <v>1.0020171269009237</v>
      </c>
      <c r="W106">
        <f t="shared" si="21"/>
        <v>1.1715248787687789</v>
      </c>
      <c r="X106">
        <f t="shared" si="22"/>
        <v>1.0143363619622101</v>
      </c>
      <c r="Y106">
        <f t="shared" si="23"/>
        <v>1.1374954547516971</v>
      </c>
      <c r="Z106">
        <f t="shared" si="24"/>
        <v>1.1706196280479022</v>
      </c>
    </row>
    <row r="107" spans="1:26" x14ac:dyDescent="0.2">
      <c r="A107">
        <f>'PUF (2)'!A107</f>
        <v>130</v>
      </c>
      <c r="B107">
        <f>[3]Summary!N107</f>
        <v>2.6728998952601012E-2</v>
      </c>
      <c r="C107">
        <f>[3]Summary!O107</f>
        <v>6.2777875322349283E-2</v>
      </c>
      <c r="D107">
        <f>[3]Summary!P107</f>
        <v>6.7924467584087989E-2</v>
      </c>
      <c r="E107">
        <f>[4]Summary!M107</f>
        <v>5.3380693485175087E-2</v>
      </c>
      <c r="F107">
        <f>[3]Summary!Q107</f>
        <v>5.8831258155748939E-2</v>
      </c>
      <c r="G107">
        <f>[3]Summary!R107</f>
        <v>7.6634285958244119E-2</v>
      </c>
      <c r="H107">
        <f>[3]Summary!S107</f>
        <v>9.1663513192559221E-2</v>
      </c>
      <c r="I107">
        <f>[4]Summary!N107</f>
        <v>9.000371183980431E-2</v>
      </c>
      <c r="J107">
        <f>[4]Summary!O107</f>
        <v>8.063676637793997E-2</v>
      </c>
      <c r="K107">
        <f>[4]Summary!P107</f>
        <v>9.0664793679499714E-2</v>
      </c>
      <c r="L107">
        <f>[4]Summary!Q107</f>
        <v>9.3288372475636511E-2</v>
      </c>
      <c r="M107">
        <f>[5]WB!N107</f>
        <v>9.582729003756521E-3</v>
      </c>
      <c r="O107" t="str">
        <f>'PUF (2)'!I107</f>
        <v xml:space="preserve">PCB130 </v>
      </c>
      <c r="P107">
        <f t="shared" ref="P107:P170" si="25">IF(B107&gt;$M107,B107,0)</f>
        <v>2.6728998952601012E-2</v>
      </c>
      <c r="Q107">
        <f t="shared" si="15"/>
        <v>6.2777875322349283E-2</v>
      </c>
      <c r="R107">
        <f t="shared" si="16"/>
        <v>6.7924467584087989E-2</v>
      </c>
      <c r="S107">
        <f t="shared" si="17"/>
        <v>5.3380693485175087E-2</v>
      </c>
      <c r="T107">
        <f t="shared" si="18"/>
        <v>5.8831258155748939E-2</v>
      </c>
      <c r="U107">
        <f t="shared" si="19"/>
        <v>7.6634285958244119E-2</v>
      </c>
      <c r="V107">
        <f t="shared" si="20"/>
        <v>9.1663513192559221E-2</v>
      </c>
      <c r="W107">
        <f t="shared" si="21"/>
        <v>9.000371183980431E-2</v>
      </c>
      <c r="X107">
        <f t="shared" si="22"/>
        <v>8.063676637793997E-2</v>
      </c>
      <c r="Y107">
        <f t="shared" si="23"/>
        <v>9.0664793679499714E-2</v>
      </c>
      <c r="Z107">
        <f t="shared" si="24"/>
        <v>9.3288372475636511E-2</v>
      </c>
    </row>
    <row r="108" spans="1:26" x14ac:dyDescent="0.2">
      <c r="A108">
        <f>'PUF (2)'!A108</f>
        <v>131</v>
      </c>
      <c r="B108">
        <f>[3]Summary!N108</f>
        <v>1.9266272015408384E-2</v>
      </c>
      <c r="C108">
        <f>[3]Summary!O108</f>
        <v>4.7268888733182184E-2</v>
      </c>
      <c r="D108">
        <f>[3]Summary!P108</f>
        <v>4.3995554853817218E-2</v>
      </c>
      <c r="E108">
        <f>[4]Summary!M108</f>
        <v>3.3948669481304428E-2</v>
      </c>
      <c r="F108">
        <f>[3]Summary!Q108</f>
        <v>4.266976076567728E-2</v>
      </c>
      <c r="G108">
        <f>[3]Summary!R108</f>
        <v>5.8031512167004334E-2</v>
      </c>
      <c r="H108">
        <f>[3]Summary!S108</f>
        <v>6.1539278001388698E-2</v>
      </c>
      <c r="I108">
        <f>[4]Summary!N108</f>
        <v>7.03099901573047E-2</v>
      </c>
      <c r="J108">
        <f>[4]Summary!O108</f>
        <v>6.0457672078438385E-2</v>
      </c>
      <c r="K108">
        <f>[4]Summary!P108</f>
        <v>6.1179820011518095E-2</v>
      </c>
      <c r="L108">
        <f>[4]Summary!Q108</f>
        <v>6.8303584870252024E-2</v>
      </c>
      <c r="M108">
        <f>[5]WB!N108</f>
        <v>5.924469372624864E-3</v>
      </c>
      <c r="O108" t="str">
        <f>'PUF (2)'!I108</f>
        <v xml:space="preserve">PCB131 </v>
      </c>
      <c r="P108">
        <f t="shared" si="25"/>
        <v>1.9266272015408384E-2</v>
      </c>
      <c r="Q108">
        <f t="shared" si="15"/>
        <v>4.7268888733182184E-2</v>
      </c>
      <c r="R108">
        <f t="shared" si="16"/>
        <v>4.3995554853817218E-2</v>
      </c>
      <c r="S108">
        <f t="shared" si="17"/>
        <v>3.3948669481304428E-2</v>
      </c>
      <c r="T108">
        <f t="shared" si="18"/>
        <v>4.266976076567728E-2</v>
      </c>
      <c r="U108">
        <f t="shared" si="19"/>
        <v>5.8031512167004334E-2</v>
      </c>
      <c r="V108">
        <f t="shared" si="20"/>
        <v>6.1539278001388698E-2</v>
      </c>
      <c r="W108">
        <f t="shared" si="21"/>
        <v>7.03099901573047E-2</v>
      </c>
      <c r="X108">
        <f t="shared" si="22"/>
        <v>6.0457672078438385E-2</v>
      </c>
      <c r="Y108">
        <f t="shared" si="23"/>
        <v>6.1179820011518095E-2</v>
      </c>
      <c r="Z108">
        <f t="shared" si="24"/>
        <v>6.8303584870252024E-2</v>
      </c>
    </row>
    <row r="109" spans="1:26" x14ac:dyDescent="0.2">
      <c r="A109">
        <f>'PUF (2)'!A109</f>
        <v>132</v>
      </c>
      <c r="B109">
        <f>[3]Summary!N109</f>
        <v>0.16205993887001369</v>
      </c>
      <c r="C109">
        <f>[3]Summary!O109</f>
        <v>0.42877030053251936</v>
      </c>
      <c r="D109">
        <f>[3]Summary!P109</f>
        <v>0.48631283950459703</v>
      </c>
      <c r="E109">
        <f>[4]Summary!M109</f>
        <v>0.3821237597259422</v>
      </c>
      <c r="F109">
        <f>[3]Summary!Q109</f>
        <v>0.37591924981124547</v>
      </c>
      <c r="G109">
        <f>[3]Summary!R109</f>
        <v>0.60792908471021345</v>
      </c>
      <c r="H109">
        <f>[3]Summary!S109</f>
        <v>0.63030461280641503</v>
      </c>
      <c r="I109">
        <f>[4]Summary!N109</f>
        <v>0.78185237844615041</v>
      </c>
      <c r="J109">
        <f>[4]Summary!O109</f>
        <v>0.6881668321591986</v>
      </c>
      <c r="K109">
        <f>[4]Summary!P109</f>
        <v>0.74632199833005852</v>
      </c>
      <c r="L109">
        <f>[4]Summary!Q109</f>
        <v>0.79426030324203456</v>
      </c>
      <c r="M109">
        <f>[5]WB!N109</f>
        <v>1.5121933465500456E-2</v>
      </c>
      <c r="O109" t="str">
        <f>'PUF (2)'!I109</f>
        <v xml:space="preserve">PCB132 </v>
      </c>
      <c r="P109">
        <f t="shared" si="25"/>
        <v>0.16205993887001369</v>
      </c>
      <c r="Q109">
        <f t="shared" si="15"/>
        <v>0.42877030053251936</v>
      </c>
      <c r="R109">
        <f t="shared" si="16"/>
        <v>0.48631283950459703</v>
      </c>
      <c r="S109">
        <f t="shared" si="17"/>
        <v>0.3821237597259422</v>
      </c>
      <c r="T109">
        <f t="shared" si="18"/>
        <v>0.37591924981124547</v>
      </c>
      <c r="U109">
        <f t="shared" si="19"/>
        <v>0.60792908471021345</v>
      </c>
      <c r="V109">
        <f t="shared" si="20"/>
        <v>0.63030461280641503</v>
      </c>
      <c r="W109">
        <f t="shared" si="21"/>
        <v>0.78185237844615041</v>
      </c>
      <c r="X109">
        <f t="shared" si="22"/>
        <v>0.6881668321591986</v>
      </c>
      <c r="Y109">
        <f t="shared" si="23"/>
        <v>0.74632199833005852</v>
      </c>
      <c r="Z109">
        <f t="shared" si="24"/>
        <v>0.79426030324203456</v>
      </c>
    </row>
    <row r="110" spans="1:26" x14ac:dyDescent="0.2">
      <c r="A110">
        <f>'PUF (2)'!A110</f>
        <v>133</v>
      </c>
      <c r="B110">
        <f>[3]Summary!N110</f>
        <v>1.4205183930655094E-2</v>
      </c>
      <c r="C110">
        <f>[3]Summary!O110</f>
        <v>2.4257715095070968E-2</v>
      </c>
      <c r="D110">
        <f>[3]Summary!P110</f>
        <v>3.4587661523746205E-2</v>
      </c>
      <c r="E110">
        <f>[4]Summary!M110</f>
        <v>2.1913539359986908E-2</v>
      </c>
      <c r="F110">
        <f>[3]Summary!Q110</f>
        <v>2.1546983556906589E-2</v>
      </c>
      <c r="G110">
        <f>[3]Summary!R110</f>
        <v>3.2456066561883622E-2</v>
      </c>
      <c r="H110">
        <f>[3]Summary!S110</f>
        <v>3.7328418941702378E-2</v>
      </c>
      <c r="I110">
        <f>[4]Summary!N110</f>
        <v>3.1236664484643444E-2</v>
      </c>
      <c r="J110">
        <f>[4]Summary!O110</f>
        <v>2.694810293438929E-2</v>
      </c>
      <c r="K110">
        <f>[4]Summary!P110</f>
        <v>3.1187389122282857E-2</v>
      </c>
      <c r="L110">
        <f>[4]Summary!Q110</f>
        <v>3.2366568003695195E-2</v>
      </c>
      <c r="M110">
        <f>[5]WB!N110</f>
        <v>7.0502229782787229E-3</v>
      </c>
      <c r="O110" t="str">
        <f>'PUF (2)'!I110</f>
        <v xml:space="preserve">PCB133 </v>
      </c>
      <c r="P110">
        <f t="shared" si="25"/>
        <v>1.4205183930655094E-2</v>
      </c>
      <c r="Q110">
        <f t="shared" si="15"/>
        <v>2.4257715095070968E-2</v>
      </c>
      <c r="R110">
        <f t="shared" si="16"/>
        <v>3.4587661523746205E-2</v>
      </c>
      <c r="S110">
        <f t="shared" si="17"/>
        <v>2.1913539359986908E-2</v>
      </c>
      <c r="T110">
        <f t="shared" si="18"/>
        <v>2.1546983556906589E-2</v>
      </c>
      <c r="U110">
        <f t="shared" si="19"/>
        <v>3.2456066561883622E-2</v>
      </c>
      <c r="V110">
        <f t="shared" si="20"/>
        <v>3.7328418941702378E-2</v>
      </c>
      <c r="W110">
        <f t="shared" si="21"/>
        <v>3.1236664484643444E-2</v>
      </c>
      <c r="X110">
        <f t="shared" si="22"/>
        <v>2.694810293438929E-2</v>
      </c>
      <c r="Y110">
        <f t="shared" si="23"/>
        <v>3.1187389122282857E-2</v>
      </c>
      <c r="Z110">
        <f t="shared" si="24"/>
        <v>3.2366568003695195E-2</v>
      </c>
    </row>
    <row r="111" spans="1:26" x14ac:dyDescent="0.2">
      <c r="A111">
        <f>'PUF (2)'!A111</f>
        <v>134</v>
      </c>
      <c r="B111">
        <f>[3]Summary!N111</f>
        <v>2.9839377631093053E-2</v>
      </c>
      <c r="C111">
        <f>[3]Summary!O111</f>
        <v>0.14407663681621463</v>
      </c>
      <c r="D111">
        <f>[3]Summary!P111</f>
        <v>0.14679693286233342</v>
      </c>
      <c r="E111">
        <f>[4]Summary!M111</f>
        <v>0.13045271556219828</v>
      </c>
      <c r="F111">
        <f>[3]Summary!Q111</f>
        <v>0.14795108210133762</v>
      </c>
      <c r="G111">
        <f>[3]Summary!R111</f>
        <v>0.22219806615483625</v>
      </c>
      <c r="H111">
        <f>[3]Summary!S111</f>
        <v>0.2267026875708236</v>
      </c>
      <c r="I111">
        <f>[4]Summary!N111</f>
        <v>0.24252746351571808</v>
      </c>
      <c r="J111">
        <f>[4]Summary!O111</f>
        <v>0.22600708843398268</v>
      </c>
      <c r="K111">
        <f>[4]Summary!P111</f>
        <v>0.25030489393442473</v>
      </c>
      <c r="L111">
        <f>[4]Summary!Q111</f>
        <v>0.24124348844090868</v>
      </c>
      <c r="M111">
        <f>[5]WB!N111</f>
        <v>8.0250217000615021E-3</v>
      </c>
      <c r="O111" t="str">
        <f>'PUF (2)'!I111</f>
        <v xml:space="preserve">PCB134 </v>
      </c>
      <c r="P111">
        <f t="shared" si="25"/>
        <v>2.9839377631093053E-2</v>
      </c>
      <c r="Q111">
        <f t="shared" si="15"/>
        <v>0.14407663681621463</v>
      </c>
      <c r="R111">
        <f t="shared" si="16"/>
        <v>0.14679693286233342</v>
      </c>
      <c r="S111">
        <f t="shared" si="17"/>
        <v>0.13045271556219828</v>
      </c>
      <c r="T111">
        <f t="shared" si="18"/>
        <v>0.14795108210133762</v>
      </c>
      <c r="U111">
        <f t="shared" si="19"/>
        <v>0.22219806615483625</v>
      </c>
      <c r="V111">
        <f t="shared" si="20"/>
        <v>0.2267026875708236</v>
      </c>
      <c r="W111">
        <f t="shared" si="21"/>
        <v>0.24252746351571808</v>
      </c>
      <c r="X111">
        <f t="shared" si="22"/>
        <v>0.22600708843398268</v>
      </c>
      <c r="Y111">
        <f t="shared" si="23"/>
        <v>0.25030489393442473</v>
      </c>
      <c r="Z111">
        <f t="shared" si="24"/>
        <v>0.24124348844090868</v>
      </c>
    </row>
    <row r="112" spans="1:26" x14ac:dyDescent="0.2">
      <c r="A112" t="str">
        <f>'PUF (2)'!A112</f>
        <v>135+151</v>
      </c>
      <c r="B112">
        <f>[3]Summary!N112</f>
        <v>0.18597937230398948</v>
      </c>
      <c r="C112">
        <f>[3]Summary!O112</f>
        <v>0.50012007951170767</v>
      </c>
      <c r="D112">
        <f>[3]Summary!P112</f>
        <v>0.56961648045305802</v>
      </c>
      <c r="E112">
        <f>[4]Summary!M112</f>
        <v>0.43311684534114964</v>
      </c>
      <c r="F112">
        <f>[3]Summary!Q112</f>
        <v>0.55974571723433941</v>
      </c>
      <c r="G112">
        <f>[3]Summary!R112</f>
        <v>0.64340437749781809</v>
      </c>
      <c r="H112">
        <f>[3]Summary!S112</f>
        <v>0.77148396625342419</v>
      </c>
      <c r="I112">
        <f>[4]Summary!N112</f>
        <v>0.9127695141346589</v>
      </c>
      <c r="J112">
        <f>[4]Summary!O112</f>
        <v>0.77175093445215359</v>
      </c>
      <c r="K112">
        <f>[4]Summary!P112</f>
        <v>0.85859874621097454</v>
      </c>
      <c r="L112">
        <f>[4]Summary!Q112</f>
        <v>0.87220987537910899</v>
      </c>
      <c r="M112">
        <f>[5]WB!N112</f>
        <v>1.9804462851141867E-2</v>
      </c>
      <c r="O112" t="str">
        <f>'PUF (2)'!I112</f>
        <v xml:space="preserve">PCB135+151 </v>
      </c>
      <c r="P112">
        <f t="shared" si="25"/>
        <v>0.18597937230398948</v>
      </c>
      <c r="Q112">
        <f t="shared" si="15"/>
        <v>0.50012007951170767</v>
      </c>
      <c r="R112">
        <f t="shared" si="16"/>
        <v>0.56961648045305802</v>
      </c>
      <c r="S112">
        <f t="shared" si="17"/>
        <v>0.43311684534114964</v>
      </c>
      <c r="T112">
        <f t="shared" si="18"/>
        <v>0.55974571723433941</v>
      </c>
      <c r="U112">
        <f t="shared" si="19"/>
        <v>0.64340437749781809</v>
      </c>
      <c r="V112">
        <f t="shared" si="20"/>
        <v>0.77148396625342419</v>
      </c>
      <c r="W112">
        <f t="shared" si="21"/>
        <v>0.9127695141346589</v>
      </c>
      <c r="X112">
        <f t="shared" si="22"/>
        <v>0.77175093445215359</v>
      </c>
      <c r="Y112">
        <f t="shared" si="23"/>
        <v>0.85859874621097454</v>
      </c>
      <c r="Z112">
        <f t="shared" si="24"/>
        <v>0.87220987537910899</v>
      </c>
    </row>
    <row r="113" spans="1:26" x14ac:dyDescent="0.2">
      <c r="A113">
        <f>'PUF (2)'!A113</f>
        <v>136</v>
      </c>
      <c r="B113">
        <f>[3]Summary!N113</f>
        <v>0.15136442795729099</v>
      </c>
      <c r="C113">
        <f>[3]Summary!O113</f>
        <v>0.4200044955940877</v>
      </c>
      <c r="D113">
        <f>[3]Summary!P113</f>
        <v>0.47222104343344989</v>
      </c>
      <c r="E113">
        <f>[4]Summary!M113</f>
        <v>0.35965059985902009</v>
      </c>
      <c r="F113">
        <f>[3]Summary!Q113</f>
        <v>0.40668394864703722</v>
      </c>
      <c r="G113">
        <f>[3]Summary!R113</f>
        <v>0.57320031127530646</v>
      </c>
      <c r="H113">
        <f>[3]Summary!S113</f>
        <v>0.61482898311714362</v>
      </c>
      <c r="I113">
        <f>[4]Summary!N113</f>
        <v>0.76557137929200025</v>
      </c>
      <c r="J113">
        <f>[4]Summary!O113</f>
        <v>0.664459271807879</v>
      </c>
      <c r="K113">
        <f>[4]Summary!P113</f>
        <v>0.70899537140479996</v>
      </c>
      <c r="L113">
        <f>[4]Summary!Q113</f>
        <v>0.73602850302195055</v>
      </c>
      <c r="M113">
        <f>[5]WB!N113</f>
        <v>1.1244149117824414E-2</v>
      </c>
      <c r="O113" t="str">
        <f>'PUF (2)'!I113</f>
        <v xml:space="preserve">PCB136 </v>
      </c>
      <c r="P113">
        <f t="shared" si="25"/>
        <v>0.15136442795729099</v>
      </c>
      <c r="Q113">
        <f t="shared" si="15"/>
        <v>0.4200044955940877</v>
      </c>
      <c r="R113">
        <f t="shared" si="16"/>
        <v>0.47222104343344989</v>
      </c>
      <c r="S113">
        <f t="shared" si="17"/>
        <v>0.35965059985902009</v>
      </c>
      <c r="T113">
        <f t="shared" si="18"/>
        <v>0.40668394864703722</v>
      </c>
      <c r="U113">
        <f t="shared" si="19"/>
        <v>0.57320031127530646</v>
      </c>
      <c r="V113">
        <f t="shared" si="20"/>
        <v>0.61482898311714362</v>
      </c>
      <c r="W113">
        <f t="shared" si="21"/>
        <v>0.76557137929200025</v>
      </c>
      <c r="X113">
        <f t="shared" si="22"/>
        <v>0.664459271807879</v>
      </c>
      <c r="Y113">
        <f t="shared" si="23"/>
        <v>0.70899537140479996</v>
      </c>
      <c r="Z113">
        <f t="shared" si="24"/>
        <v>0.73602850302195055</v>
      </c>
    </row>
    <row r="114" spans="1:26" x14ac:dyDescent="0.2">
      <c r="A114">
        <f>'PUF (2)'!A114</f>
        <v>137</v>
      </c>
      <c r="B114">
        <f>[3]Summary!N114</f>
        <v>2.5702114330594699E-2</v>
      </c>
      <c r="C114">
        <f>[3]Summary!O114</f>
        <v>6.4460059461175126E-2</v>
      </c>
      <c r="D114">
        <f>[3]Summary!P114</f>
        <v>9.6300560057742263E-2</v>
      </c>
      <c r="E114">
        <f>[4]Summary!M114</f>
        <v>5.5405070626687723E-2</v>
      </c>
      <c r="F114">
        <f>[3]Summary!Q114</f>
        <v>5.5539977282311449E-2</v>
      </c>
      <c r="G114">
        <f>[3]Summary!R114</f>
        <v>7.102386401392112E-2</v>
      </c>
      <c r="H114">
        <f>[3]Summary!S114</f>
        <v>8.748970317054558E-2</v>
      </c>
      <c r="I114">
        <f>[4]Summary!N114</f>
        <v>0.10577430237284553</v>
      </c>
      <c r="J114">
        <f>[4]Summary!O114</f>
        <v>0.10129284894393677</v>
      </c>
      <c r="K114">
        <f>[4]Summary!P114</f>
        <v>0.11466905812072145</v>
      </c>
      <c r="L114">
        <f>[4]Summary!Q114</f>
        <v>9.9654005430028475E-2</v>
      </c>
      <c r="M114">
        <f>[5]WB!N114</f>
        <v>9.3760982893407868E-3</v>
      </c>
      <c r="O114" t="str">
        <f>'PUF (2)'!I114</f>
        <v xml:space="preserve">PCB137 </v>
      </c>
      <c r="P114">
        <f t="shared" si="25"/>
        <v>2.5702114330594699E-2</v>
      </c>
      <c r="Q114">
        <f t="shared" si="15"/>
        <v>6.4460059461175126E-2</v>
      </c>
      <c r="R114">
        <f t="shared" si="16"/>
        <v>9.6300560057742263E-2</v>
      </c>
      <c r="S114">
        <f t="shared" si="17"/>
        <v>5.5405070626687723E-2</v>
      </c>
      <c r="T114">
        <f t="shared" si="18"/>
        <v>5.5539977282311449E-2</v>
      </c>
      <c r="U114">
        <f t="shared" si="19"/>
        <v>7.102386401392112E-2</v>
      </c>
      <c r="V114">
        <f t="shared" si="20"/>
        <v>8.748970317054558E-2</v>
      </c>
      <c r="W114">
        <f t="shared" si="21"/>
        <v>0.10577430237284553</v>
      </c>
      <c r="X114">
        <f t="shared" si="22"/>
        <v>0.10129284894393677</v>
      </c>
      <c r="Y114">
        <f t="shared" si="23"/>
        <v>0.11466905812072145</v>
      </c>
      <c r="Z114">
        <f t="shared" si="24"/>
        <v>9.9654005430028475E-2</v>
      </c>
    </row>
    <row r="115" spans="1:26" x14ac:dyDescent="0.2">
      <c r="A115" t="str">
        <f>'PUF (2)'!A115</f>
        <v>139+140</v>
      </c>
      <c r="B115">
        <f>[3]Summary!N115</f>
        <v>2.6936448929499708E-2</v>
      </c>
      <c r="C115">
        <f>[3]Summary!O115</f>
        <v>6.2042428876225943E-2</v>
      </c>
      <c r="D115">
        <f>[3]Summary!P115</f>
        <v>7.5539338784399071E-2</v>
      </c>
      <c r="E115">
        <f>[4]Summary!M115</f>
        <v>3.8035372544052731E-2</v>
      </c>
      <c r="F115">
        <f>[3]Summary!Q115</f>
        <v>6.374293291787346E-2</v>
      </c>
      <c r="G115">
        <f>[3]Summary!R115</f>
        <v>8.1015486031493028E-2</v>
      </c>
      <c r="H115">
        <f>[3]Summary!S115</f>
        <v>8.0110268146866365E-2</v>
      </c>
      <c r="I115">
        <f>[4]Summary!N115</f>
        <v>8.337872241456952E-2</v>
      </c>
      <c r="J115">
        <f>[4]Summary!O115</f>
        <v>7.626892907627536E-2</v>
      </c>
      <c r="K115">
        <f>[4]Summary!P115</f>
        <v>8.6609164003239036E-2</v>
      </c>
      <c r="L115">
        <f>[4]Summary!Q115</f>
        <v>8.3559524428546944E-2</v>
      </c>
      <c r="M115">
        <f>[5]WB!N115</f>
        <v>1.0455067052230566E-2</v>
      </c>
      <c r="O115" t="str">
        <f>'PUF (2)'!I115</f>
        <v xml:space="preserve">PCB139+140 </v>
      </c>
      <c r="P115">
        <f t="shared" si="25"/>
        <v>2.6936448929499708E-2</v>
      </c>
      <c r="Q115">
        <f t="shared" si="15"/>
        <v>6.2042428876225943E-2</v>
      </c>
      <c r="R115">
        <f t="shared" si="16"/>
        <v>7.5539338784399071E-2</v>
      </c>
      <c r="S115">
        <f t="shared" si="17"/>
        <v>3.8035372544052731E-2</v>
      </c>
      <c r="T115">
        <f t="shared" si="18"/>
        <v>6.374293291787346E-2</v>
      </c>
      <c r="U115">
        <f t="shared" si="19"/>
        <v>8.1015486031493028E-2</v>
      </c>
      <c r="V115">
        <f t="shared" si="20"/>
        <v>8.0110268146866365E-2</v>
      </c>
      <c r="W115">
        <f t="shared" si="21"/>
        <v>8.337872241456952E-2</v>
      </c>
      <c r="X115">
        <f t="shared" si="22"/>
        <v>7.626892907627536E-2</v>
      </c>
      <c r="Y115">
        <f t="shared" si="23"/>
        <v>8.6609164003239036E-2</v>
      </c>
      <c r="Z115">
        <f t="shared" si="24"/>
        <v>8.3559524428546944E-2</v>
      </c>
    </row>
    <row r="116" spans="1:26" x14ac:dyDescent="0.2">
      <c r="A116">
        <f>'PUF (2)'!A116</f>
        <v>141</v>
      </c>
      <c r="B116">
        <f>[3]Summary!N116</f>
        <v>5.4970264690211851E-2</v>
      </c>
      <c r="C116">
        <f>[3]Summary!O116</f>
        <v>0.13521940303954935</v>
      </c>
      <c r="D116">
        <f>[3]Summary!P116</f>
        <v>0.16162971481567764</v>
      </c>
      <c r="E116">
        <f>[4]Summary!M116</f>
        <v>0.12583308264220425</v>
      </c>
      <c r="F116">
        <f>[3]Summary!Q116</f>
        <v>0.12781128874249301</v>
      </c>
      <c r="G116">
        <f>[3]Summary!R116</f>
        <v>0.16394087277406075</v>
      </c>
      <c r="H116">
        <f>[3]Summary!S116</f>
        <v>0.18993830596293707</v>
      </c>
      <c r="I116">
        <f>[4]Summary!N116</f>
        <v>0.22074851935497705</v>
      </c>
      <c r="J116">
        <f>[4]Summary!O116</f>
        <v>0.18268413950569684</v>
      </c>
      <c r="K116">
        <f>[4]Summary!P116</f>
        <v>0.19288737880234411</v>
      </c>
      <c r="L116">
        <f>[4]Summary!Q116</f>
        <v>0.24060449149019769</v>
      </c>
      <c r="M116">
        <f>[5]WB!N116</f>
        <v>8.8309939138807234E-3</v>
      </c>
      <c r="O116" t="str">
        <f>'PUF (2)'!I116</f>
        <v xml:space="preserve">PCB141 </v>
      </c>
      <c r="P116">
        <f t="shared" si="25"/>
        <v>5.4970264690211851E-2</v>
      </c>
      <c r="Q116">
        <f t="shared" si="15"/>
        <v>0.13521940303954935</v>
      </c>
      <c r="R116">
        <f t="shared" si="16"/>
        <v>0.16162971481567764</v>
      </c>
      <c r="S116">
        <f t="shared" si="17"/>
        <v>0.12583308264220425</v>
      </c>
      <c r="T116">
        <f t="shared" si="18"/>
        <v>0.12781128874249301</v>
      </c>
      <c r="U116">
        <f t="shared" si="19"/>
        <v>0.16394087277406075</v>
      </c>
      <c r="V116">
        <f t="shared" si="20"/>
        <v>0.18993830596293707</v>
      </c>
      <c r="W116">
        <f t="shared" si="21"/>
        <v>0.22074851935497705</v>
      </c>
      <c r="X116">
        <f t="shared" si="22"/>
        <v>0.18268413950569684</v>
      </c>
      <c r="Y116">
        <f t="shared" si="23"/>
        <v>0.19288737880234411</v>
      </c>
      <c r="Z116">
        <f t="shared" si="24"/>
        <v>0.24060449149019769</v>
      </c>
    </row>
    <row r="117" spans="1:26" x14ac:dyDescent="0.2">
      <c r="A117">
        <f>'PUF (2)'!A117</f>
        <v>142</v>
      </c>
      <c r="B117">
        <f>[3]Summary!N117</f>
        <v>5.2392664641161615E-3</v>
      </c>
      <c r="C117">
        <f>[3]Summary!O117</f>
        <v>1.2003783292583059E-2</v>
      </c>
      <c r="D117">
        <f>[3]Summary!P117</f>
        <v>7.1918040068457241E-3</v>
      </c>
      <c r="E117">
        <f>[4]Summary!M117</f>
        <v>4.3528865222973766E-3</v>
      </c>
      <c r="F117">
        <f>[3]Summary!Q117</f>
        <v>8.0916193291953667E-3</v>
      </c>
      <c r="G117">
        <f>[3]Summary!R117</f>
        <v>1.075104287681773E-2</v>
      </c>
      <c r="H117">
        <f>[3]Summary!S117</f>
        <v>9.0620615541395534E-3</v>
      </c>
      <c r="I117">
        <f>[4]Summary!N117</f>
        <v>8.0984929161587831E-3</v>
      </c>
      <c r="J117">
        <f>[4]Summary!O117</f>
        <v>9.0588348741741393E-3</v>
      </c>
      <c r="K117">
        <f>[4]Summary!P117</f>
        <v>1.1319135301732843E-2</v>
      </c>
      <c r="L117">
        <f>[4]Summary!Q117</f>
        <v>9.0676350221409498E-3</v>
      </c>
      <c r="M117">
        <f>[5]WB!N117</f>
        <v>5.506722101271332E-3</v>
      </c>
      <c r="O117" t="str">
        <f>'PUF (2)'!I117</f>
        <v xml:space="preserve">PCB142 </v>
      </c>
      <c r="P117">
        <f t="shared" si="25"/>
        <v>0</v>
      </c>
      <c r="Q117">
        <f t="shared" si="15"/>
        <v>1.2003783292583059E-2</v>
      </c>
      <c r="R117">
        <f t="shared" si="16"/>
        <v>7.1918040068457241E-3</v>
      </c>
      <c r="S117">
        <f t="shared" si="17"/>
        <v>0</v>
      </c>
      <c r="T117">
        <f t="shared" si="18"/>
        <v>8.0916193291953667E-3</v>
      </c>
      <c r="U117">
        <f t="shared" si="19"/>
        <v>1.075104287681773E-2</v>
      </c>
      <c r="V117">
        <f t="shared" si="20"/>
        <v>9.0620615541395534E-3</v>
      </c>
      <c r="W117">
        <f t="shared" si="21"/>
        <v>8.0984929161587831E-3</v>
      </c>
      <c r="X117">
        <f t="shared" si="22"/>
        <v>9.0588348741741393E-3</v>
      </c>
      <c r="Y117">
        <f t="shared" si="23"/>
        <v>1.1319135301732843E-2</v>
      </c>
      <c r="Z117">
        <f t="shared" si="24"/>
        <v>9.0676350221409498E-3</v>
      </c>
    </row>
    <row r="118" spans="1:26" x14ac:dyDescent="0.2">
      <c r="A118">
        <f>'PUF (2)'!A118</f>
        <v>143</v>
      </c>
      <c r="B118">
        <f>[3]Summary!N118</f>
        <v>1.7834630708242805E-2</v>
      </c>
      <c r="C118">
        <f>[3]Summary!O118</f>
        <v>1.6420822715243616E-2</v>
      </c>
      <c r="D118">
        <f>[3]Summary!P118</f>
        <v>1.4682931848332565E-2</v>
      </c>
      <c r="E118">
        <f>[4]Summary!M118</f>
        <v>1.5471494518159174E-2</v>
      </c>
      <c r="F118">
        <f>[3]Summary!Q118</f>
        <v>7.1284987282750319E-3</v>
      </c>
      <c r="G118">
        <f>[3]Summary!R118</f>
        <v>5.6598344770037931E-3</v>
      </c>
      <c r="H118">
        <f>[3]Summary!S118</f>
        <v>1.1344559733204926E-2</v>
      </c>
      <c r="I118">
        <f>[4]Summary!N118</f>
        <v>3.2840140360997895E-2</v>
      </c>
      <c r="J118">
        <f>[4]Summary!O118</f>
        <v>2.2291679544562595E-2</v>
      </c>
      <c r="K118">
        <f>[4]Summary!P118</f>
        <v>2.304474235709671E-2</v>
      </c>
      <c r="L118">
        <f>[4]Summary!Q118</f>
        <v>1.5680213877453147E-2</v>
      </c>
      <c r="M118">
        <f>[5]WB!N118</f>
        <v>5.8608991614602507E-3</v>
      </c>
      <c r="O118" t="str">
        <f>'PUF (2)'!I118</f>
        <v>PCB143</v>
      </c>
      <c r="P118">
        <f t="shared" si="25"/>
        <v>1.7834630708242805E-2</v>
      </c>
      <c r="Q118">
        <f t="shared" si="15"/>
        <v>1.6420822715243616E-2</v>
      </c>
      <c r="R118">
        <f t="shared" si="16"/>
        <v>1.4682931848332565E-2</v>
      </c>
      <c r="S118">
        <f t="shared" si="17"/>
        <v>1.5471494518159174E-2</v>
      </c>
      <c r="T118">
        <f t="shared" si="18"/>
        <v>7.1284987282750319E-3</v>
      </c>
      <c r="U118">
        <f t="shared" si="19"/>
        <v>0</v>
      </c>
      <c r="V118">
        <f t="shared" si="20"/>
        <v>1.1344559733204926E-2</v>
      </c>
      <c r="W118">
        <f t="shared" si="21"/>
        <v>3.2840140360997895E-2</v>
      </c>
      <c r="X118">
        <f t="shared" si="22"/>
        <v>2.2291679544562595E-2</v>
      </c>
      <c r="Y118">
        <f t="shared" si="23"/>
        <v>2.304474235709671E-2</v>
      </c>
      <c r="Z118">
        <f t="shared" si="24"/>
        <v>1.5680213877453147E-2</v>
      </c>
    </row>
    <row r="119" spans="1:26" x14ac:dyDescent="0.2">
      <c r="A119">
        <f>'PUF (2)'!A119</f>
        <v>144</v>
      </c>
      <c r="B119">
        <f>[3]Summary!N119</f>
        <v>3.6313949377059285E-2</v>
      </c>
      <c r="C119">
        <f>[3]Summary!O119</f>
        <v>9.8805613830216868E-2</v>
      </c>
      <c r="D119">
        <f>[3]Summary!P119</f>
        <v>0.10530784090098093</v>
      </c>
      <c r="E119">
        <f>[4]Summary!M119</f>
        <v>8.0361190464559529E-2</v>
      </c>
      <c r="F119">
        <f>[3]Summary!Q119</f>
        <v>9.9638975664017068E-2</v>
      </c>
      <c r="G119">
        <f>[3]Summary!R119</f>
        <v>0.13337580339384583</v>
      </c>
      <c r="H119">
        <f>[3]Summary!S119</f>
        <v>0.13356593187164104</v>
      </c>
      <c r="I119">
        <f>[4]Summary!N119</f>
        <v>0.16475327306751555</v>
      </c>
      <c r="J119">
        <f>[4]Summary!O119</f>
        <v>0.14059484045157361</v>
      </c>
      <c r="K119">
        <f>[4]Summary!P119</f>
        <v>0.15214705222302341</v>
      </c>
      <c r="L119">
        <f>[4]Summary!Q119</f>
        <v>0.15894563194826128</v>
      </c>
      <c r="M119">
        <f>[5]WB!N119</f>
        <v>6.4097008284620064E-3</v>
      </c>
      <c r="O119" t="str">
        <f>'PUF (2)'!I119</f>
        <v xml:space="preserve">PCB144 </v>
      </c>
      <c r="P119">
        <f t="shared" si="25"/>
        <v>3.6313949377059285E-2</v>
      </c>
      <c r="Q119">
        <f t="shared" si="15"/>
        <v>9.8805613830216868E-2</v>
      </c>
      <c r="R119">
        <f t="shared" si="16"/>
        <v>0.10530784090098093</v>
      </c>
      <c r="S119">
        <f t="shared" si="17"/>
        <v>8.0361190464559529E-2</v>
      </c>
      <c r="T119">
        <f t="shared" si="18"/>
        <v>9.9638975664017068E-2</v>
      </c>
      <c r="U119">
        <f t="shared" si="19"/>
        <v>0.13337580339384583</v>
      </c>
      <c r="V119">
        <f t="shared" si="20"/>
        <v>0.13356593187164104</v>
      </c>
      <c r="W119">
        <f t="shared" si="21"/>
        <v>0.16475327306751555</v>
      </c>
      <c r="X119">
        <f t="shared" si="22"/>
        <v>0.14059484045157361</v>
      </c>
      <c r="Y119">
        <f t="shared" si="23"/>
        <v>0.15214705222302341</v>
      </c>
      <c r="Z119">
        <f t="shared" si="24"/>
        <v>0.15894563194826128</v>
      </c>
    </row>
    <row r="120" spans="1:26" x14ac:dyDescent="0.2">
      <c r="A120">
        <f>'PUF (2)'!A120</f>
        <v>145</v>
      </c>
      <c r="B120">
        <f>[3]Summary!N120</f>
        <v>5.2463335856830365E-3</v>
      </c>
      <c r="C120">
        <f>[3]Summary!O120</f>
        <v>1.1712828334823892E-2</v>
      </c>
      <c r="D120">
        <f>[3]Summary!P120</f>
        <v>1.2528933893393768E-2</v>
      </c>
      <c r="E120">
        <f>[4]Summary!M120</f>
        <v>6.2100503918847763E-3</v>
      </c>
      <c r="F120">
        <f>[3]Summary!Q120</f>
        <v>1.0821147276750617E-2</v>
      </c>
      <c r="G120">
        <f>[3]Summary!R120</f>
        <v>1.1276602551757543E-2</v>
      </c>
      <c r="H120">
        <f>[3]Summary!S120</f>
        <v>8.4905592073191583E-3</v>
      </c>
      <c r="I120">
        <f>[4]Summary!N120</f>
        <v>1.0098446348676673E-2</v>
      </c>
      <c r="J120">
        <f>[4]Summary!O120</f>
        <v>1.145518355837764E-2</v>
      </c>
      <c r="K120">
        <f>[4]Summary!P120</f>
        <v>9.9785621265813251E-3</v>
      </c>
      <c r="L120">
        <f>[4]Summary!Q120</f>
        <v>8.5715139927751913E-3</v>
      </c>
      <c r="M120">
        <f>[5]WB!N120</f>
        <v>5.1631331442054083E-3</v>
      </c>
      <c r="O120" t="str">
        <f>'PUF (2)'!I120</f>
        <v xml:space="preserve">PCB145 </v>
      </c>
      <c r="P120">
        <f t="shared" si="25"/>
        <v>5.2463335856830365E-3</v>
      </c>
      <c r="Q120">
        <f t="shared" si="15"/>
        <v>1.1712828334823892E-2</v>
      </c>
      <c r="R120">
        <f t="shared" si="16"/>
        <v>1.2528933893393768E-2</v>
      </c>
      <c r="S120">
        <f t="shared" si="17"/>
        <v>6.2100503918847763E-3</v>
      </c>
      <c r="T120">
        <f t="shared" si="18"/>
        <v>1.0821147276750617E-2</v>
      </c>
      <c r="U120">
        <f t="shared" si="19"/>
        <v>1.1276602551757543E-2</v>
      </c>
      <c r="V120">
        <f t="shared" si="20"/>
        <v>8.4905592073191583E-3</v>
      </c>
      <c r="W120">
        <f t="shared" si="21"/>
        <v>1.0098446348676673E-2</v>
      </c>
      <c r="X120">
        <f t="shared" si="22"/>
        <v>1.145518355837764E-2</v>
      </c>
      <c r="Y120">
        <f t="shared" si="23"/>
        <v>9.9785621265813251E-3</v>
      </c>
      <c r="Z120">
        <f t="shared" si="24"/>
        <v>8.5715139927751913E-3</v>
      </c>
    </row>
    <row r="121" spans="1:26" x14ac:dyDescent="0.2">
      <c r="A121">
        <f>'PUF (2)'!A121</f>
        <v>146</v>
      </c>
      <c r="B121">
        <f>[3]Summary!N121</f>
        <v>3.7705677279084748E-2</v>
      </c>
      <c r="C121">
        <f>[3]Summary!O121</f>
        <v>0.10685362722733979</v>
      </c>
      <c r="D121">
        <f>[3]Summary!P121</f>
        <v>0.12138704742992705</v>
      </c>
      <c r="E121">
        <f>[4]Summary!M121</f>
        <v>0.10010439917817893</v>
      </c>
      <c r="F121">
        <f>[3]Summary!Q121</f>
        <v>8.8712521344620057E-2</v>
      </c>
      <c r="G121">
        <f>[3]Summary!R121</f>
        <v>0.13533386929952276</v>
      </c>
      <c r="H121">
        <f>[3]Summary!S121</f>
        <v>0.14306943952222081</v>
      </c>
      <c r="I121">
        <f>[4]Summary!N121</f>
        <v>0.18873037317473149</v>
      </c>
      <c r="J121">
        <f>[4]Summary!O121</f>
        <v>0.15871137740972927</v>
      </c>
      <c r="K121">
        <f>[4]Summary!P121</f>
        <v>0.17646034401598343</v>
      </c>
      <c r="L121">
        <f>[4]Summary!Q121</f>
        <v>0.18167398120228248</v>
      </c>
      <c r="M121">
        <f>[5]WB!N121</f>
        <v>7.5903032288845949E-3</v>
      </c>
      <c r="O121" t="str">
        <f>'PUF (2)'!I121</f>
        <v xml:space="preserve">PCB146 </v>
      </c>
      <c r="P121">
        <f t="shared" si="25"/>
        <v>3.7705677279084748E-2</v>
      </c>
      <c r="Q121">
        <f t="shared" si="15"/>
        <v>0.10685362722733979</v>
      </c>
      <c r="R121">
        <f t="shared" si="16"/>
        <v>0.12138704742992705</v>
      </c>
      <c r="S121">
        <f t="shared" si="17"/>
        <v>0.10010439917817893</v>
      </c>
      <c r="T121">
        <f t="shared" si="18"/>
        <v>8.8712521344620057E-2</v>
      </c>
      <c r="U121">
        <f t="shared" si="19"/>
        <v>0.13533386929952276</v>
      </c>
      <c r="V121">
        <f t="shared" si="20"/>
        <v>0.14306943952222081</v>
      </c>
      <c r="W121">
        <f t="shared" si="21"/>
        <v>0.18873037317473149</v>
      </c>
      <c r="X121">
        <f t="shared" si="22"/>
        <v>0.15871137740972927</v>
      </c>
      <c r="Y121">
        <f t="shared" si="23"/>
        <v>0.17646034401598343</v>
      </c>
      <c r="Z121">
        <f t="shared" si="24"/>
        <v>0.18167398120228248</v>
      </c>
    </row>
    <row r="122" spans="1:26" x14ac:dyDescent="0.2">
      <c r="A122" t="str">
        <f>'PUF (2)'!A122</f>
        <v>147+149</v>
      </c>
      <c r="B122">
        <f>[3]Summary!N122</f>
        <v>0.40425511629889571</v>
      </c>
      <c r="C122">
        <f>[3]Summary!O122</f>
        <v>1.0840302492684768</v>
      </c>
      <c r="D122">
        <f>[3]Summary!P122</f>
        <v>1.2794461772874286</v>
      </c>
      <c r="E122">
        <f>[4]Summary!M122</f>
        <v>0.94633884337367002</v>
      </c>
      <c r="F122">
        <f>[3]Summary!Q122</f>
        <v>1.1201293973523641</v>
      </c>
      <c r="G122">
        <f>[3]Summary!R122</f>
        <v>1.6204181065622656</v>
      </c>
      <c r="H122">
        <f>[3]Summary!S122</f>
        <v>1.6404108413401415</v>
      </c>
      <c r="I122">
        <f>[4]Summary!N122</f>
        <v>1.9648889906463574</v>
      </c>
      <c r="J122">
        <f>[4]Summary!O122</f>
        <v>1.6992274468828434</v>
      </c>
      <c r="K122">
        <f>[4]Summary!P122</f>
        <v>1.8367403694514914</v>
      </c>
      <c r="L122">
        <f>[4]Summary!Q122</f>
        <v>1.9382283083697192</v>
      </c>
      <c r="M122">
        <f>[5]WB!N122</f>
        <v>2.9489070017646602E-2</v>
      </c>
      <c r="O122" t="str">
        <f>'PUF (2)'!I122</f>
        <v xml:space="preserve">PCB147+149 </v>
      </c>
      <c r="P122">
        <f t="shared" si="25"/>
        <v>0.40425511629889571</v>
      </c>
      <c r="Q122">
        <f t="shared" si="15"/>
        <v>1.0840302492684768</v>
      </c>
      <c r="R122">
        <f t="shared" si="16"/>
        <v>1.2794461772874286</v>
      </c>
      <c r="S122">
        <f t="shared" si="17"/>
        <v>0.94633884337367002</v>
      </c>
      <c r="T122">
        <f t="shared" si="18"/>
        <v>1.1201293973523641</v>
      </c>
      <c r="U122">
        <f t="shared" si="19"/>
        <v>1.6204181065622656</v>
      </c>
      <c r="V122">
        <f t="shared" si="20"/>
        <v>1.6404108413401415</v>
      </c>
      <c r="W122">
        <f t="shared" si="21"/>
        <v>1.9648889906463574</v>
      </c>
      <c r="X122">
        <f t="shared" si="22"/>
        <v>1.6992274468828434</v>
      </c>
      <c r="Y122">
        <f t="shared" si="23"/>
        <v>1.8367403694514914</v>
      </c>
      <c r="Z122">
        <f t="shared" si="24"/>
        <v>1.9382283083697192</v>
      </c>
    </row>
    <row r="123" spans="1:26" x14ac:dyDescent="0.2">
      <c r="A123">
        <f>'PUF (2)'!A123</f>
        <v>148</v>
      </c>
      <c r="B123">
        <f>[3]Summary!N123</f>
        <v>5.2463065823217065E-3</v>
      </c>
      <c r="C123">
        <f>[3]Summary!O123</f>
        <v>1.5946149966051471E-2</v>
      </c>
      <c r="D123">
        <f>[3]Summary!P123</f>
        <v>1.3787425518077816E-2</v>
      </c>
      <c r="E123">
        <f>[4]Summary!M123</f>
        <v>7.0048844836987046E-3</v>
      </c>
      <c r="F123">
        <f>[3]Summary!Q123</f>
        <v>1.4542934748498847E-2</v>
      </c>
      <c r="G123">
        <f>[3]Summary!R123</f>
        <v>1.2313468143155211E-2</v>
      </c>
      <c r="H123">
        <f>[3]Summary!S123</f>
        <v>1.1504376378221786E-2</v>
      </c>
      <c r="I123">
        <f>[4]Summary!N123</f>
        <v>9.4690954487966546E-3</v>
      </c>
      <c r="J123">
        <f>[4]Summary!O123</f>
        <v>6.9621888391134586E-3</v>
      </c>
      <c r="K123">
        <f>[4]Summary!P123</f>
        <v>8.0750529649008893E-3</v>
      </c>
      <c r="L123">
        <f>[4]Summary!Q123</f>
        <v>9.4247453917246024E-3</v>
      </c>
      <c r="M123">
        <f>[5]WB!N123</f>
        <v>7.0401642685096622E-3</v>
      </c>
      <c r="O123" t="str">
        <f>'PUF (2)'!I123</f>
        <v xml:space="preserve">PCB148 </v>
      </c>
      <c r="P123">
        <f t="shared" si="25"/>
        <v>0</v>
      </c>
      <c r="Q123">
        <f t="shared" si="15"/>
        <v>1.5946149966051471E-2</v>
      </c>
      <c r="R123">
        <f t="shared" si="16"/>
        <v>1.3787425518077816E-2</v>
      </c>
      <c r="S123">
        <f t="shared" si="17"/>
        <v>0</v>
      </c>
      <c r="T123">
        <f t="shared" si="18"/>
        <v>1.4542934748498847E-2</v>
      </c>
      <c r="U123">
        <f t="shared" si="19"/>
        <v>1.2313468143155211E-2</v>
      </c>
      <c r="V123">
        <f t="shared" si="20"/>
        <v>1.1504376378221786E-2</v>
      </c>
      <c r="W123">
        <f t="shared" si="21"/>
        <v>9.4690954487966546E-3</v>
      </c>
      <c r="X123">
        <f t="shared" si="22"/>
        <v>0</v>
      </c>
      <c r="Y123">
        <f t="shared" si="23"/>
        <v>8.0750529649008893E-3</v>
      </c>
      <c r="Z123">
        <f t="shared" si="24"/>
        <v>9.4247453917246024E-3</v>
      </c>
    </row>
    <row r="124" spans="1:26" x14ac:dyDescent="0.2">
      <c r="A124">
        <f>'PUF (2)'!A124</f>
        <v>150</v>
      </c>
      <c r="B124">
        <f>[3]Summary!N124</f>
        <v>4.8917427062238738E-3</v>
      </c>
      <c r="C124">
        <f>[3]Summary!O124</f>
        <v>1.0144778649916997E-2</v>
      </c>
      <c r="D124">
        <f>[3]Summary!P124</f>
        <v>1.1210574035185234E-2</v>
      </c>
      <c r="E124">
        <f>[4]Summary!M124</f>
        <v>6.8626323980118149E-3</v>
      </c>
      <c r="F124">
        <f>[3]Summary!Q124</f>
        <v>1.0599651107533414E-2</v>
      </c>
      <c r="G124">
        <f>[3]Summary!R124</f>
        <v>1.0689468143467676E-2</v>
      </c>
      <c r="H124">
        <f>[3]Summary!S124</f>
        <v>1.2237609075238225E-2</v>
      </c>
      <c r="I124">
        <f>[4]Summary!N124</f>
        <v>1.1796001145690684E-2</v>
      </c>
      <c r="J124">
        <f>[4]Summary!O124</f>
        <v>9.7502587773601514E-3</v>
      </c>
      <c r="K124">
        <f>[4]Summary!P124</f>
        <v>1.0998098413416217E-2</v>
      </c>
      <c r="L124">
        <f>[4]Summary!Q124</f>
        <v>1.050275788140554E-2</v>
      </c>
      <c r="M124">
        <f>[5]WB!N124</f>
        <v>5.7179257466058314E-3</v>
      </c>
      <c r="O124" t="str">
        <f>'PUF (2)'!I124</f>
        <v xml:space="preserve">PCB150 </v>
      </c>
      <c r="P124">
        <f t="shared" si="25"/>
        <v>0</v>
      </c>
      <c r="Q124">
        <f t="shared" si="15"/>
        <v>1.0144778649916997E-2</v>
      </c>
      <c r="R124">
        <f t="shared" si="16"/>
        <v>1.1210574035185234E-2</v>
      </c>
      <c r="S124">
        <f t="shared" si="17"/>
        <v>6.8626323980118149E-3</v>
      </c>
      <c r="T124">
        <f t="shared" si="18"/>
        <v>1.0599651107533414E-2</v>
      </c>
      <c r="U124">
        <f t="shared" si="19"/>
        <v>1.0689468143467676E-2</v>
      </c>
      <c r="V124">
        <f t="shared" si="20"/>
        <v>1.2237609075238225E-2</v>
      </c>
      <c r="W124">
        <f t="shared" si="21"/>
        <v>1.1796001145690684E-2</v>
      </c>
      <c r="X124">
        <f t="shared" si="22"/>
        <v>9.7502587773601514E-3</v>
      </c>
      <c r="Y124">
        <f t="shared" si="23"/>
        <v>1.0998098413416217E-2</v>
      </c>
      <c r="Z124">
        <f t="shared" si="24"/>
        <v>1.050275788140554E-2</v>
      </c>
    </row>
    <row r="125" spans="1:26" x14ac:dyDescent="0.2">
      <c r="A125">
        <f>'PUF (2)'!A125</f>
        <v>152</v>
      </c>
      <c r="B125">
        <f>[3]Summary!N125</f>
        <v>5.3107745397299715E-3</v>
      </c>
      <c r="C125">
        <f>[3]Summary!O125</f>
        <v>1.0534930594684836E-2</v>
      </c>
      <c r="D125">
        <f>[3]Summary!P125</f>
        <v>1.0997786400914745E-2</v>
      </c>
      <c r="E125">
        <f>[4]Summary!M125</f>
        <v>8.0143946403486467E-3</v>
      </c>
      <c r="F125">
        <f>[3]Summary!Q125</f>
        <v>1.2126318086058824E-2</v>
      </c>
      <c r="G125">
        <f>[3]Summary!R125</f>
        <v>1.353932911991592E-2</v>
      </c>
      <c r="H125">
        <f>[3]Summary!S125</f>
        <v>1.126221610430226E-2</v>
      </c>
      <c r="I125">
        <f>[4]Summary!N125</f>
        <v>1.1850963664484916E-2</v>
      </c>
      <c r="J125">
        <f>[4]Summary!O125</f>
        <v>1.2259498720957196E-2</v>
      </c>
      <c r="K125">
        <f>[4]Summary!P125</f>
        <v>1.1317855575587062E-2</v>
      </c>
      <c r="L125">
        <f>[4]Summary!Q125</f>
        <v>1.3431391987044664E-2</v>
      </c>
      <c r="M125">
        <f>[5]WB!N125</f>
        <v>4.3447540145302114E-3</v>
      </c>
      <c r="O125" t="str">
        <f>'PUF (2)'!I125</f>
        <v xml:space="preserve">PCB152 </v>
      </c>
      <c r="P125">
        <f t="shared" si="25"/>
        <v>5.3107745397299715E-3</v>
      </c>
      <c r="Q125">
        <f t="shared" si="15"/>
        <v>1.0534930594684836E-2</v>
      </c>
      <c r="R125">
        <f t="shared" si="16"/>
        <v>1.0997786400914745E-2</v>
      </c>
      <c r="S125">
        <f t="shared" si="17"/>
        <v>8.0143946403486467E-3</v>
      </c>
      <c r="T125">
        <f t="shared" si="18"/>
        <v>1.2126318086058824E-2</v>
      </c>
      <c r="U125">
        <f t="shared" si="19"/>
        <v>1.353932911991592E-2</v>
      </c>
      <c r="V125">
        <f t="shared" si="20"/>
        <v>1.126221610430226E-2</v>
      </c>
      <c r="W125">
        <f t="shared" si="21"/>
        <v>1.1850963664484916E-2</v>
      </c>
      <c r="X125">
        <f t="shared" si="22"/>
        <v>1.2259498720957196E-2</v>
      </c>
      <c r="Y125">
        <f t="shared" si="23"/>
        <v>1.1317855575587062E-2</v>
      </c>
      <c r="Z125">
        <f t="shared" si="24"/>
        <v>1.3431391987044664E-2</v>
      </c>
    </row>
    <row r="126" spans="1:26" x14ac:dyDescent="0.2">
      <c r="A126" t="str">
        <f>'PUF (2)'!A126</f>
        <v>153+168</v>
      </c>
      <c r="B126">
        <f>[3]Summary!N126</f>
        <v>0.22861982325739266</v>
      </c>
      <c r="C126">
        <f>[3]Summary!O126</f>
        <v>0.58976115039983557</v>
      </c>
      <c r="D126">
        <f>[3]Summary!P126</f>
        <v>0.68105862924205973</v>
      </c>
      <c r="E126">
        <f>[4]Summary!M126</f>
        <v>0.51410451273467317</v>
      </c>
      <c r="F126">
        <f>[3]Summary!Q126</f>
        <v>0.50408201777039174</v>
      </c>
      <c r="G126">
        <f>[3]Summary!R126</f>
        <v>0.7137829352216537</v>
      </c>
      <c r="H126">
        <f>[3]Summary!S126</f>
        <v>0.89531115851153364</v>
      </c>
      <c r="I126">
        <f>[4]Summary!N126</f>
        <v>0.98451684270486806</v>
      </c>
      <c r="J126">
        <f>[4]Summary!O126</f>
        <v>0.88050540075235095</v>
      </c>
      <c r="K126">
        <f>[4]Summary!P126</f>
        <v>0.98632179757839011</v>
      </c>
      <c r="L126">
        <f>[4]Summary!Q126</f>
        <v>0.9963079877448856</v>
      </c>
      <c r="M126">
        <f>[5]WB!N126</f>
        <v>2.1290376481037161E-2</v>
      </c>
      <c r="O126" t="str">
        <f>'PUF (2)'!I126</f>
        <v xml:space="preserve">PCB153+168 </v>
      </c>
      <c r="P126">
        <f t="shared" si="25"/>
        <v>0.22861982325739266</v>
      </c>
      <c r="Q126">
        <f t="shared" si="15"/>
        <v>0.58976115039983557</v>
      </c>
      <c r="R126">
        <f t="shared" si="16"/>
        <v>0.68105862924205973</v>
      </c>
      <c r="S126">
        <f t="shared" si="17"/>
        <v>0.51410451273467317</v>
      </c>
      <c r="T126">
        <f t="shared" si="18"/>
        <v>0.50408201777039174</v>
      </c>
      <c r="U126">
        <f t="shared" si="19"/>
        <v>0.7137829352216537</v>
      </c>
      <c r="V126">
        <f t="shared" si="20"/>
        <v>0.89531115851153364</v>
      </c>
      <c r="W126">
        <f t="shared" si="21"/>
        <v>0.98451684270486806</v>
      </c>
      <c r="X126">
        <f t="shared" si="22"/>
        <v>0.88050540075235095</v>
      </c>
      <c r="Y126">
        <f t="shared" si="23"/>
        <v>0.98632179757839011</v>
      </c>
      <c r="Z126">
        <f t="shared" si="24"/>
        <v>0.9963079877448856</v>
      </c>
    </row>
    <row r="127" spans="1:26" x14ac:dyDescent="0.2">
      <c r="A127">
        <f>'PUF (2)'!A127</f>
        <v>154</v>
      </c>
      <c r="B127">
        <f>[3]Summary!N127</f>
        <v>1.1319115577266165E-2</v>
      </c>
      <c r="C127">
        <f>[3]Summary!O127</f>
        <v>3.1383222708604532E-2</v>
      </c>
      <c r="D127">
        <f>[3]Summary!P127</f>
        <v>2.5895756374827196E-2</v>
      </c>
      <c r="E127">
        <f>[4]Summary!M127</f>
        <v>2.2780882303665213E-2</v>
      </c>
      <c r="F127">
        <f>[3]Summary!Q127</f>
        <v>3.161228863447129E-2</v>
      </c>
      <c r="G127">
        <f>[3]Summary!R127</f>
        <v>3.2639209404833606E-2</v>
      </c>
      <c r="H127">
        <f>[3]Summary!S127</f>
        <v>3.3355164201639136E-2</v>
      </c>
      <c r="I127">
        <f>[4]Summary!N127</f>
        <v>3.4760205794442292E-2</v>
      </c>
      <c r="J127">
        <f>[4]Summary!O127</f>
        <v>2.8296742398776338E-2</v>
      </c>
      <c r="K127">
        <f>[4]Summary!P127</f>
        <v>3.0433598133066331E-2</v>
      </c>
      <c r="L127">
        <f>[4]Summary!Q127</f>
        <v>3.0682359914966414E-2</v>
      </c>
      <c r="M127">
        <f>[5]WB!N127</f>
        <v>6.1287117650834161E-3</v>
      </c>
      <c r="O127" t="str">
        <f>'PUF (2)'!I127</f>
        <v xml:space="preserve">PCB154 </v>
      </c>
      <c r="P127">
        <f t="shared" si="25"/>
        <v>1.1319115577266165E-2</v>
      </c>
      <c r="Q127">
        <f t="shared" si="15"/>
        <v>3.1383222708604532E-2</v>
      </c>
      <c r="R127">
        <f t="shared" si="16"/>
        <v>2.5895756374827196E-2</v>
      </c>
      <c r="S127">
        <f t="shared" si="17"/>
        <v>2.2780882303665213E-2</v>
      </c>
      <c r="T127">
        <f t="shared" si="18"/>
        <v>3.161228863447129E-2</v>
      </c>
      <c r="U127">
        <f t="shared" si="19"/>
        <v>3.2639209404833606E-2</v>
      </c>
      <c r="V127">
        <f t="shared" si="20"/>
        <v>3.3355164201639136E-2</v>
      </c>
      <c r="W127">
        <f t="shared" si="21"/>
        <v>3.4760205794442292E-2</v>
      </c>
      <c r="X127">
        <f t="shared" si="22"/>
        <v>2.8296742398776338E-2</v>
      </c>
      <c r="Y127">
        <f t="shared" si="23"/>
        <v>3.0433598133066331E-2</v>
      </c>
      <c r="Z127">
        <f t="shared" si="24"/>
        <v>3.0682359914966414E-2</v>
      </c>
    </row>
    <row r="128" spans="1:26" x14ac:dyDescent="0.2">
      <c r="A128">
        <f>'PUF (2)'!A128</f>
        <v>155</v>
      </c>
      <c r="B128">
        <f>[3]Summary!N128</f>
        <v>5.9609586899382954E-3</v>
      </c>
      <c r="C128">
        <f>[3]Summary!O128</f>
        <v>8.8404431838606124E-3</v>
      </c>
      <c r="D128">
        <f>[3]Summary!P128</f>
        <v>9.1187525271938744E-3</v>
      </c>
      <c r="E128">
        <f>[4]Summary!M128</f>
        <v>4.2537726013129329E-3</v>
      </c>
      <c r="F128">
        <f>[3]Summary!Q128</f>
        <v>1.0219584631145227E-2</v>
      </c>
      <c r="G128">
        <f>[3]Summary!R128</f>
        <v>8.2691947514190699E-3</v>
      </c>
      <c r="H128">
        <f>[3]Summary!S128</f>
        <v>5.300502147694227E-3</v>
      </c>
      <c r="I128">
        <f>[4]Summary!N128</f>
        <v>3.9906212688768927E-3</v>
      </c>
      <c r="J128">
        <f>[4]Summary!O128</f>
        <v>4.7555116926718084E-3</v>
      </c>
      <c r="K128">
        <f>[4]Summary!P128</f>
        <v>5.6323289603122098E-3</v>
      </c>
      <c r="L128">
        <f>[4]Summary!Q128</f>
        <v>3.9857219670455359E-3</v>
      </c>
      <c r="M128">
        <f>[5]WB!N128</f>
        <v>5.9808732208278927E-3</v>
      </c>
      <c r="O128" t="str">
        <f>'PUF (2)'!I128</f>
        <v xml:space="preserve">PCB155 </v>
      </c>
      <c r="P128">
        <f t="shared" si="25"/>
        <v>0</v>
      </c>
      <c r="Q128">
        <f t="shared" si="15"/>
        <v>8.8404431838606124E-3</v>
      </c>
      <c r="R128">
        <f t="shared" si="16"/>
        <v>9.1187525271938744E-3</v>
      </c>
      <c r="S128">
        <f t="shared" si="17"/>
        <v>0</v>
      </c>
      <c r="T128">
        <f t="shared" si="18"/>
        <v>1.0219584631145227E-2</v>
      </c>
      <c r="U128">
        <f t="shared" si="19"/>
        <v>8.2691947514190699E-3</v>
      </c>
      <c r="V128">
        <f t="shared" si="20"/>
        <v>0</v>
      </c>
      <c r="W128">
        <f t="shared" si="21"/>
        <v>0</v>
      </c>
      <c r="X128">
        <f t="shared" si="22"/>
        <v>0</v>
      </c>
      <c r="Y128">
        <f t="shared" si="23"/>
        <v>0</v>
      </c>
      <c r="Z128">
        <f t="shared" si="24"/>
        <v>0</v>
      </c>
    </row>
    <row r="129" spans="1:26" x14ac:dyDescent="0.2">
      <c r="A129" t="str">
        <f>'PUF (2)'!A129</f>
        <v>156+157</v>
      </c>
      <c r="B129">
        <f>[3]Summary!N129</f>
        <v>2.1998252183203972E-2</v>
      </c>
      <c r="C129">
        <f>[3]Summary!O129</f>
        <v>0.21678168042801477</v>
      </c>
      <c r="D129">
        <f>[3]Summary!P129</f>
        <v>9.6518254251962435E-2</v>
      </c>
      <c r="E129">
        <f>[4]Summary!M129</f>
        <v>7.5650579156617589E-2</v>
      </c>
      <c r="F129">
        <f>[3]Summary!Q129</f>
        <v>2.5383919245718381E-2</v>
      </c>
      <c r="G129">
        <f>[3]Summary!R129</f>
        <v>3.7910265932424136E-2</v>
      </c>
      <c r="H129">
        <f>[3]Summary!S129</f>
        <v>4.5172479608567649E-2</v>
      </c>
      <c r="I129">
        <f>[4]Summary!N129</f>
        <v>0.13717522966230222</v>
      </c>
      <c r="J129">
        <f>[4]Summary!O129</f>
        <v>4.6155637406192829E-2</v>
      </c>
      <c r="K129">
        <f>[4]Summary!P129</f>
        <v>8.5248772271884807E-2</v>
      </c>
      <c r="L129">
        <f>[4]Summary!Q129</f>
        <v>4.8261087972941014E-2</v>
      </c>
      <c r="M129">
        <f>[5]WB!N129</f>
        <v>1.1373572961809963E-2</v>
      </c>
      <c r="O129" t="str">
        <f>'PUF (2)'!I129</f>
        <v xml:space="preserve">PCB156+157 </v>
      </c>
      <c r="P129">
        <f t="shared" si="25"/>
        <v>2.1998252183203972E-2</v>
      </c>
      <c r="Q129">
        <f t="shared" si="15"/>
        <v>0.21678168042801477</v>
      </c>
      <c r="R129">
        <f t="shared" si="16"/>
        <v>9.6518254251962435E-2</v>
      </c>
      <c r="S129">
        <f t="shared" si="17"/>
        <v>7.5650579156617589E-2</v>
      </c>
      <c r="T129">
        <f t="shared" si="18"/>
        <v>2.5383919245718381E-2</v>
      </c>
      <c r="U129">
        <f t="shared" si="19"/>
        <v>3.7910265932424136E-2</v>
      </c>
      <c r="V129">
        <f t="shared" si="20"/>
        <v>4.5172479608567649E-2</v>
      </c>
      <c r="W129">
        <f t="shared" si="21"/>
        <v>0.13717522966230222</v>
      </c>
      <c r="X129">
        <f t="shared" si="22"/>
        <v>4.6155637406192829E-2</v>
      </c>
      <c r="Y129">
        <f t="shared" si="23"/>
        <v>8.5248772271884807E-2</v>
      </c>
      <c r="Z129">
        <f t="shared" si="24"/>
        <v>4.8261087972941014E-2</v>
      </c>
    </row>
    <row r="130" spans="1:26" x14ac:dyDescent="0.2">
      <c r="A130">
        <f>'PUF (2)'!A130</f>
        <v>158</v>
      </c>
      <c r="B130">
        <f>[3]Summary!N130</f>
        <v>2.7619388646304806E-2</v>
      </c>
      <c r="C130">
        <f>[3]Summary!O130</f>
        <v>7.7992029706236046E-2</v>
      </c>
      <c r="D130">
        <f>[3]Summary!P130</f>
        <v>7.9979609346914185E-2</v>
      </c>
      <c r="E130">
        <f>[4]Summary!M130</f>
        <v>6.5295323694250715E-2</v>
      </c>
      <c r="F130">
        <f>[3]Summary!Q130</f>
        <v>6.4166438720776403E-2</v>
      </c>
      <c r="G130">
        <f>[3]Summary!R130</f>
        <v>9.5239087771577635E-2</v>
      </c>
      <c r="H130">
        <f>[3]Summary!S130</f>
        <v>0.10497773783645892</v>
      </c>
      <c r="I130">
        <f>[4]Summary!N130</f>
        <v>0.12387121567536345</v>
      </c>
      <c r="J130">
        <f>[4]Summary!O130</f>
        <v>0.10026190653845488</v>
      </c>
      <c r="K130">
        <f>[4]Summary!P130</f>
        <v>0.10073511420901186</v>
      </c>
      <c r="L130">
        <f>[4]Summary!Q130</f>
        <v>0.13531117554055372</v>
      </c>
      <c r="M130">
        <f>[5]WB!N130</f>
        <v>6.5231801624578197E-3</v>
      </c>
      <c r="O130" t="str">
        <f>'PUF (2)'!I130</f>
        <v xml:space="preserve">PCB158 </v>
      </c>
      <c r="P130">
        <f t="shared" si="25"/>
        <v>2.7619388646304806E-2</v>
      </c>
      <c r="Q130">
        <f t="shared" si="15"/>
        <v>7.7992029706236046E-2</v>
      </c>
      <c r="R130">
        <f t="shared" si="16"/>
        <v>7.9979609346914185E-2</v>
      </c>
      <c r="S130">
        <f t="shared" si="17"/>
        <v>6.5295323694250715E-2</v>
      </c>
      <c r="T130">
        <f t="shared" si="18"/>
        <v>6.4166438720776403E-2</v>
      </c>
      <c r="U130">
        <f t="shared" si="19"/>
        <v>9.5239087771577635E-2</v>
      </c>
      <c r="V130">
        <f t="shared" si="20"/>
        <v>0.10497773783645892</v>
      </c>
      <c r="W130">
        <f t="shared" si="21"/>
        <v>0.12387121567536345</v>
      </c>
      <c r="X130">
        <f t="shared" si="22"/>
        <v>0.10026190653845488</v>
      </c>
      <c r="Y130">
        <f t="shared" si="23"/>
        <v>0.10073511420901186</v>
      </c>
      <c r="Z130">
        <f t="shared" si="24"/>
        <v>0.13531117554055372</v>
      </c>
    </row>
    <row r="131" spans="1:26" x14ac:dyDescent="0.2">
      <c r="A131">
        <f>'PUF (2)'!A131</f>
        <v>159</v>
      </c>
      <c r="B131">
        <f>[3]Summary!N131</f>
        <v>8.8156100214197113E-3</v>
      </c>
      <c r="C131">
        <f>[3]Summary!O131</f>
        <v>1.8782803622041214E-2</v>
      </c>
      <c r="D131">
        <f>[3]Summary!P131</f>
        <v>1.1921683803845111E-2</v>
      </c>
      <c r="E131">
        <f>[4]Summary!M131</f>
        <v>6.3861880952980369E-3</v>
      </c>
      <c r="F131">
        <f>[3]Summary!Q131</f>
        <v>1.2442588071418187E-2</v>
      </c>
      <c r="G131">
        <f>[3]Summary!R131</f>
        <v>8.4142937752915807E-3</v>
      </c>
      <c r="H131">
        <f>[3]Summary!S131</f>
        <v>9.6005043367502849E-3</v>
      </c>
      <c r="I131">
        <f>[4]Summary!N131</f>
        <v>6.3964006262811702E-3</v>
      </c>
      <c r="J131">
        <f>[4]Summary!O131</f>
        <v>6.0055364354576375E-3</v>
      </c>
      <c r="K131">
        <f>[4]Summary!P131</f>
        <v>6.4846333624674728E-3</v>
      </c>
      <c r="L131">
        <f>[4]Summary!Q131</f>
        <v>7.5614896595000217E-3</v>
      </c>
      <c r="M131">
        <f>[5]WB!N131</f>
        <v>6.7373062730929235E-3</v>
      </c>
      <c r="O131" t="str">
        <f>'PUF (2)'!I131</f>
        <v xml:space="preserve">PCB159 </v>
      </c>
      <c r="P131">
        <f t="shared" si="25"/>
        <v>8.8156100214197113E-3</v>
      </c>
      <c r="Q131">
        <f t="shared" si="15"/>
        <v>1.8782803622041214E-2</v>
      </c>
      <c r="R131">
        <f t="shared" si="16"/>
        <v>1.1921683803845111E-2</v>
      </c>
      <c r="S131">
        <f t="shared" si="17"/>
        <v>0</v>
      </c>
      <c r="T131">
        <f t="shared" si="18"/>
        <v>1.2442588071418187E-2</v>
      </c>
      <c r="U131">
        <f t="shared" si="19"/>
        <v>8.4142937752915807E-3</v>
      </c>
      <c r="V131">
        <f t="shared" si="20"/>
        <v>9.6005043367502849E-3</v>
      </c>
      <c r="W131">
        <f t="shared" si="21"/>
        <v>0</v>
      </c>
      <c r="X131">
        <f t="shared" si="22"/>
        <v>0</v>
      </c>
      <c r="Y131">
        <f t="shared" si="23"/>
        <v>0</v>
      </c>
      <c r="Z131">
        <f t="shared" si="24"/>
        <v>7.5614896595000217E-3</v>
      </c>
    </row>
    <row r="132" spans="1:26" x14ac:dyDescent="0.2">
      <c r="A132">
        <f>'PUF (2)'!A132</f>
        <v>160</v>
      </c>
      <c r="B132">
        <f>[3]Summary!N132</f>
        <v>5.4908456184401856E-3</v>
      </c>
      <c r="C132">
        <f>[3]Summary!O132</f>
        <v>1.1486252299467609E-2</v>
      </c>
      <c r="D132">
        <f>[3]Summary!P132</f>
        <v>1.5028600623311376E-2</v>
      </c>
      <c r="E132">
        <f>[4]Summary!M132</f>
        <v>1.3471375352973223E-2</v>
      </c>
      <c r="F132">
        <f>[3]Summary!Q132</f>
        <v>7.4201424452424222E-3</v>
      </c>
      <c r="G132">
        <f>[3]Summary!R132</f>
        <v>7.7324515684395016E-3</v>
      </c>
      <c r="H132">
        <f>[3]Summary!S132</f>
        <v>7.0029886052060371E-3</v>
      </c>
      <c r="I132">
        <f>[4]Summary!N132</f>
        <v>1.852789846059176E-2</v>
      </c>
      <c r="J132">
        <f>[4]Summary!O132</f>
        <v>2.3551123318641197E-2</v>
      </c>
      <c r="K132">
        <f>[4]Summary!P132</f>
        <v>2.1683128817526879E-2</v>
      </c>
      <c r="L132">
        <f>[4]Summary!Q132</f>
        <v>1.5187110247328699E-2</v>
      </c>
      <c r="M132">
        <f>[5]WB!N132</f>
        <v>5.9277021998337415E-3</v>
      </c>
      <c r="O132" t="str">
        <f>'PUF (2)'!I132</f>
        <v xml:space="preserve">PCB160 </v>
      </c>
      <c r="P132">
        <f t="shared" si="25"/>
        <v>0</v>
      </c>
      <c r="Q132">
        <f t="shared" ref="Q132:Q174" si="26">IF(C132&gt;$M132,C132,0)</f>
        <v>1.1486252299467609E-2</v>
      </c>
      <c r="R132">
        <f t="shared" ref="R132:R174" si="27">IF(D132&gt;$M132,D132,0)</f>
        <v>1.5028600623311376E-2</v>
      </c>
      <c r="S132">
        <f t="shared" ref="S132:S174" si="28">IF(E132&gt;$M132,E132,0)</f>
        <v>1.3471375352973223E-2</v>
      </c>
      <c r="T132">
        <f t="shared" ref="T132:T174" si="29">IF(F132&gt;$M132,F132,0)</f>
        <v>7.4201424452424222E-3</v>
      </c>
      <c r="U132">
        <f t="shared" ref="U132:U174" si="30">IF(G132&gt;$M132,G132,0)</f>
        <v>7.7324515684395016E-3</v>
      </c>
      <c r="V132">
        <f t="shared" ref="V132:V174" si="31">IF(H132&gt;$M132,H132,0)</f>
        <v>7.0029886052060371E-3</v>
      </c>
      <c r="W132">
        <f t="shared" ref="W132:W174" si="32">IF(I132&gt;$M132,I132,0)</f>
        <v>1.852789846059176E-2</v>
      </c>
      <c r="X132">
        <f t="shared" ref="X132:X174" si="33">IF(J132&gt;$M132,J132,0)</f>
        <v>2.3551123318641197E-2</v>
      </c>
      <c r="Y132">
        <f t="shared" ref="Y132:Y174" si="34">IF(K132&gt;$M132,K132,0)</f>
        <v>2.1683128817526879E-2</v>
      </c>
      <c r="Z132">
        <f t="shared" ref="Z132:Z174" si="35">IF(L132&gt;$M132,L132,0)</f>
        <v>1.5187110247328699E-2</v>
      </c>
    </row>
    <row r="133" spans="1:26" x14ac:dyDescent="0.2">
      <c r="A133">
        <f>'PUF (2)'!A133</f>
        <v>161</v>
      </c>
      <c r="B133">
        <f>[3]Summary!N133</f>
        <v>4.8716659994744059E-3</v>
      </c>
      <c r="C133">
        <f>[3]Summary!O133</f>
        <v>1.0273181278039473E-2</v>
      </c>
      <c r="D133">
        <f>[3]Summary!P133</f>
        <v>7.0467358029956875E-3</v>
      </c>
      <c r="E133">
        <f>[4]Summary!M133</f>
        <v>5.0761343463519111E-3</v>
      </c>
      <c r="F133">
        <f>[3]Summary!Q133</f>
        <v>5.5215647450459725E-3</v>
      </c>
      <c r="G133">
        <f>[3]Summary!R133</f>
        <v>3.8728603363828314E-3</v>
      </c>
      <c r="H133">
        <f>[3]Summary!S133</f>
        <v>4.8322545744860796E-3</v>
      </c>
      <c r="I133">
        <f>[4]Summary!N133</f>
        <v>6.5709561516273341E-3</v>
      </c>
      <c r="J133">
        <f>[4]Summary!O133</f>
        <v>7.1215650775327032E-3</v>
      </c>
      <c r="K133">
        <f>[4]Summary!P133</f>
        <v>6.479279344038867E-3</v>
      </c>
      <c r="L133">
        <f>[4]Summary!Q133</f>
        <v>7.3688577821759485E-3</v>
      </c>
      <c r="M133">
        <f>[5]WB!N133</f>
        <v>5.3353879945597536E-3</v>
      </c>
      <c r="O133" t="str">
        <f>'PUF (2)'!I133</f>
        <v xml:space="preserve">PCB161 </v>
      </c>
      <c r="P133">
        <f t="shared" si="25"/>
        <v>0</v>
      </c>
      <c r="Q133">
        <f t="shared" si="26"/>
        <v>1.0273181278039473E-2</v>
      </c>
      <c r="R133">
        <f t="shared" si="27"/>
        <v>7.0467358029956875E-3</v>
      </c>
      <c r="S133">
        <f t="shared" si="28"/>
        <v>0</v>
      </c>
      <c r="T133">
        <f t="shared" si="29"/>
        <v>5.5215647450459725E-3</v>
      </c>
      <c r="U133">
        <f t="shared" si="30"/>
        <v>0</v>
      </c>
      <c r="V133">
        <f t="shared" si="31"/>
        <v>0</v>
      </c>
      <c r="W133">
        <f t="shared" si="32"/>
        <v>6.5709561516273341E-3</v>
      </c>
      <c r="X133">
        <f t="shared" si="33"/>
        <v>7.1215650775327032E-3</v>
      </c>
      <c r="Y133">
        <f t="shared" si="34"/>
        <v>6.479279344038867E-3</v>
      </c>
      <c r="Z133">
        <f t="shared" si="35"/>
        <v>7.3688577821759485E-3</v>
      </c>
    </row>
    <row r="134" spans="1:26" x14ac:dyDescent="0.2">
      <c r="A134">
        <f>'PUF (2)'!A134</f>
        <v>162</v>
      </c>
      <c r="B134">
        <f>[3]Summary!N134</f>
        <v>8.4989915585646884E-3</v>
      </c>
      <c r="C134">
        <f>[3]Summary!O134</f>
        <v>1.7953270281788791E-2</v>
      </c>
      <c r="D134">
        <f>[3]Summary!P134</f>
        <v>1.6973385835234566E-2</v>
      </c>
      <c r="E134">
        <f>[4]Summary!M134</f>
        <v>6.1656182184103153E-3</v>
      </c>
      <c r="F134">
        <f>[3]Summary!Q134</f>
        <v>1.594422773457781E-2</v>
      </c>
      <c r="G134">
        <f>[3]Summary!R134</f>
        <v>1.4925617673353233E-2</v>
      </c>
      <c r="H134">
        <f>[3]Summary!S134</f>
        <v>8.7432698063467599E-3</v>
      </c>
      <c r="I134">
        <f>[4]Summary!N134</f>
        <v>8.8054029170818136E-3</v>
      </c>
      <c r="J134">
        <f>[4]Summary!O134</f>
        <v>8.9361038482956723E-3</v>
      </c>
      <c r="K134">
        <f>[4]Summary!P134</f>
        <v>7.4438541625671357E-3</v>
      </c>
      <c r="L134">
        <f>[4]Summary!Q134</f>
        <v>9.4343003544088404E-3</v>
      </c>
      <c r="M134">
        <f>[5]WB!N134</f>
        <v>8.8460887816633575E-3</v>
      </c>
      <c r="O134" t="str">
        <f>'PUF (2)'!I134</f>
        <v xml:space="preserve">PCB162 </v>
      </c>
      <c r="P134">
        <f t="shared" si="25"/>
        <v>0</v>
      </c>
      <c r="Q134">
        <f t="shared" si="26"/>
        <v>1.7953270281788791E-2</v>
      </c>
      <c r="R134">
        <f t="shared" si="27"/>
        <v>1.6973385835234566E-2</v>
      </c>
      <c r="S134">
        <f t="shared" si="28"/>
        <v>0</v>
      </c>
      <c r="T134">
        <f t="shared" si="29"/>
        <v>1.594422773457781E-2</v>
      </c>
      <c r="U134">
        <f t="shared" si="30"/>
        <v>1.4925617673353233E-2</v>
      </c>
      <c r="V134">
        <f t="shared" si="31"/>
        <v>0</v>
      </c>
      <c r="W134">
        <f t="shared" si="32"/>
        <v>0</v>
      </c>
      <c r="X134">
        <f t="shared" si="33"/>
        <v>8.9361038482956723E-3</v>
      </c>
      <c r="Y134">
        <f t="shared" si="34"/>
        <v>0</v>
      </c>
      <c r="Z134">
        <f t="shared" si="35"/>
        <v>9.4343003544088404E-3</v>
      </c>
    </row>
    <row r="135" spans="1:26" x14ac:dyDescent="0.2">
      <c r="A135">
        <f>'PUF (2)'!A135</f>
        <v>164</v>
      </c>
      <c r="B135">
        <f>[3]Summary!N135</f>
        <v>1.9890946456234359E-2</v>
      </c>
      <c r="C135">
        <f>[3]Summary!O135</f>
        <v>4.3297569636176557E-2</v>
      </c>
      <c r="D135">
        <f>[3]Summary!P135</f>
        <v>2.9831909764383883E-2</v>
      </c>
      <c r="E135">
        <f>[4]Summary!M135</f>
        <v>3.1944922628829357E-2</v>
      </c>
      <c r="F135">
        <f>[3]Summary!Q135</f>
        <v>3.8115484757977623E-2</v>
      </c>
      <c r="G135">
        <f>[3]Summary!R135</f>
        <v>5.1279964786385537E-2</v>
      </c>
      <c r="H135">
        <f>[3]Summary!S135</f>
        <v>6.0273154245298194E-2</v>
      </c>
      <c r="I135">
        <f>[4]Summary!N135</f>
        <v>5.7776378946839103E-2</v>
      </c>
      <c r="J135">
        <f>[4]Summary!O135</f>
        <v>4.7453878926486517E-2</v>
      </c>
      <c r="K135">
        <f>[4]Summary!P135</f>
        <v>4.8113330895723179E-2</v>
      </c>
      <c r="L135">
        <f>[4]Summary!Q135</f>
        <v>7.2671771685085665E-2</v>
      </c>
      <c r="M135">
        <f>[5]WB!N135</f>
        <v>5.0868997423728652E-3</v>
      </c>
      <c r="O135" t="str">
        <f>'PUF (2)'!I135</f>
        <v xml:space="preserve">PCB164 </v>
      </c>
      <c r="P135">
        <f t="shared" si="25"/>
        <v>1.9890946456234359E-2</v>
      </c>
      <c r="Q135">
        <f t="shared" si="26"/>
        <v>4.3297569636176557E-2</v>
      </c>
      <c r="R135">
        <f t="shared" si="27"/>
        <v>2.9831909764383883E-2</v>
      </c>
      <c r="S135">
        <f t="shared" si="28"/>
        <v>3.1944922628829357E-2</v>
      </c>
      <c r="T135">
        <f t="shared" si="29"/>
        <v>3.8115484757977623E-2</v>
      </c>
      <c r="U135">
        <f t="shared" si="30"/>
        <v>5.1279964786385537E-2</v>
      </c>
      <c r="V135">
        <f t="shared" si="31"/>
        <v>6.0273154245298194E-2</v>
      </c>
      <c r="W135">
        <f t="shared" si="32"/>
        <v>5.7776378946839103E-2</v>
      </c>
      <c r="X135">
        <f t="shared" si="33"/>
        <v>4.7453878926486517E-2</v>
      </c>
      <c r="Y135">
        <f t="shared" si="34"/>
        <v>4.8113330895723179E-2</v>
      </c>
      <c r="Z135">
        <f t="shared" si="35"/>
        <v>7.2671771685085665E-2</v>
      </c>
    </row>
    <row r="136" spans="1:26" x14ac:dyDescent="0.2">
      <c r="A136">
        <f>'PUF (2)'!A136</f>
        <v>165</v>
      </c>
      <c r="B136">
        <f>[3]Summary!N136</f>
        <v>4.5203987977383E-3</v>
      </c>
      <c r="C136">
        <f>[3]Summary!O136</f>
        <v>1.0835209706764062E-2</v>
      </c>
      <c r="D136">
        <f>[3]Summary!P136</f>
        <v>5.3001324977129741E-3</v>
      </c>
      <c r="E136">
        <f>[4]Summary!M136</f>
        <v>4.6341362252537875E-3</v>
      </c>
      <c r="F136">
        <f>[3]Summary!Q136</f>
        <v>5.7814610311875047E-3</v>
      </c>
      <c r="G136">
        <f>[3]Summary!R136</f>
        <v>8.866685446605016E-3</v>
      </c>
      <c r="H136">
        <f>[3]Summary!S136</f>
        <v>4.5764081596001271E-3</v>
      </c>
      <c r="I136">
        <f>[4]Summary!N136</f>
        <v>6.3456113848961394E-3</v>
      </c>
      <c r="J136">
        <f>[4]Summary!O136</f>
        <v>6.4002062419945922E-3</v>
      </c>
      <c r="K136">
        <f>[4]Summary!P136</f>
        <v>9.6147525555037271E-3</v>
      </c>
      <c r="L136">
        <f>[4]Summary!Q136</f>
        <v>9.1636352645597993E-3</v>
      </c>
      <c r="M136">
        <f>[5]WB!N136</f>
        <v>6.5284975427702101E-3</v>
      </c>
      <c r="O136" t="str">
        <f>'PUF (2)'!I136</f>
        <v xml:space="preserve">PCB165 </v>
      </c>
      <c r="P136">
        <f t="shared" si="25"/>
        <v>0</v>
      </c>
      <c r="Q136">
        <f t="shared" si="26"/>
        <v>1.0835209706764062E-2</v>
      </c>
      <c r="R136">
        <f t="shared" si="27"/>
        <v>0</v>
      </c>
      <c r="S136">
        <f t="shared" si="28"/>
        <v>0</v>
      </c>
      <c r="T136">
        <f t="shared" si="29"/>
        <v>0</v>
      </c>
      <c r="U136">
        <f t="shared" si="30"/>
        <v>8.866685446605016E-3</v>
      </c>
      <c r="V136">
        <f t="shared" si="31"/>
        <v>0</v>
      </c>
      <c r="W136">
        <f t="shared" si="32"/>
        <v>0</v>
      </c>
      <c r="X136">
        <f t="shared" si="33"/>
        <v>0</v>
      </c>
      <c r="Y136">
        <f t="shared" si="34"/>
        <v>9.6147525555037271E-3</v>
      </c>
      <c r="Z136">
        <f t="shared" si="35"/>
        <v>9.1636352645597993E-3</v>
      </c>
    </row>
    <row r="137" spans="1:26" x14ac:dyDescent="0.2">
      <c r="A137">
        <f>'PUF (2)'!A137</f>
        <v>167</v>
      </c>
      <c r="B137">
        <f>[3]Summary!N137</f>
        <v>1.2417229162512554E-2</v>
      </c>
      <c r="C137">
        <f>[3]Summary!O137</f>
        <v>2.7856233242370663E-2</v>
      </c>
      <c r="D137">
        <f>[3]Summary!P137</f>
        <v>3.3088345325953478E-2</v>
      </c>
      <c r="E137">
        <f>[4]Summary!M137</f>
        <v>1.5244576662581562E-2</v>
      </c>
      <c r="F137">
        <f>[3]Summary!Q137</f>
        <v>2.3244733934709581E-2</v>
      </c>
      <c r="G137">
        <f>[3]Summary!R137</f>
        <v>2.7376391825486842E-2</v>
      </c>
      <c r="H137">
        <f>[3]Summary!S137</f>
        <v>2.7091225451264567E-2</v>
      </c>
      <c r="I137">
        <f>[4]Summary!N137</f>
        <v>2.4942185286182566E-2</v>
      </c>
      <c r="J137">
        <f>[4]Summary!O137</f>
        <v>2.1963359565741598E-2</v>
      </c>
      <c r="K137">
        <f>[4]Summary!P137</f>
        <v>2.3703102296888174E-2</v>
      </c>
      <c r="L137">
        <f>[4]Summary!Q137</f>
        <v>2.5915388537557579E-2</v>
      </c>
      <c r="M137">
        <f>[5]WB!N137</f>
        <v>9.5704520220322477E-3</v>
      </c>
      <c r="O137" t="str">
        <f>'PUF (2)'!I137</f>
        <v xml:space="preserve">PCB167 </v>
      </c>
      <c r="P137">
        <f t="shared" si="25"/>
        <v>1.2417229162512554E-2</v>
      </c>
      <c r="Q137">
        <f t="shared" si="26"/>
        <v>2.7856233242370663E-2</v>
      </c>
      <c r="R137">
        <f t="shared" si="27"/>
        <v>3.3088345325953478E-2</v>
      </c>
      <c r="S137">
        <f t="shared" si="28"/>
        <v>1.5244576662581562E-2</v>
      </c>
      <c r="T137">
        <f t="shared" si="29"/>
        <v>2.3244733934709581E-2</v>
      </c>
      <c r="U137">
        <f t="shared" si="30"/>
        <v>2.7376391825486842E-2</v>
      </c>
      <c r="V137">
        <f t="shared" si="31"/>
        <v>2.7091225451264567E-2</v>
      </c>
      <c r="W137">
        <f t="shared" si="32"/>
        <v>2.4942185286182566E-2</v>
      </c>
      <c r="X137">
        <f t="shared" si="33"/>
        <v>2.1963359565741598E-2</v>
      </c>
      <c r="Y137">
        <f t="shared" si="34"/>
        <v>2.3703102296888174E-2</v>
      </c>
      <c r="Z137">
        <f t="shared" si="35"/>
        <v>2.5915388537557579E-2</v>
      </c>
    </row>
    <row r="138" spans="1:26" x14ac:dyDescent="0.2">
      <c r="A138">
        <f>'PUF (2)'!A138</f>
        <v>169</v>
      </c>
      <c r="B138">
        <f>[3]Summary!N138</f>
        <v>1.4387950286715204E-2</v>
      </c>
      <c r="C138">
        <f>[3]Summary!O138</f>
        <v>3.4781791504412914E-2</v>
      </c>
      <c r="D138">
        <f>[3]Summary!P138</f>
        <v>2.2150510926627304E-2</v>
      </c>
      <c r="E138">
        <f>[4]Summary!M138</f>
        <v>1.2885096677533386E-2</v>
      </c>
      <c r="F138">
        <f>[3]Summary!Q138</f>
        <v>1.6220726825490594E-2</v>
      </c>
      <c r="G138">
        <f>[3]Summary!R138</f>
        <v>1.6007900142568299E-2</v>
      </c>
      <c r="H138">
        <f>[3]Summary!S138</f>
        <v>1.8790549333371296E-2</v>
      </c>
      <c r="I138">
        <f>[4]Summary!N138</f>
        <v>1.2404023325112826E-2</v>
      </c>
      <c r="J138">
        <f>[4]Summary!O138</f>
        <v>1.3884340242408725E-2</v>
      </c>
      <c r="K138">
        <f>[4]Summary!P138</f>
        <v>1.9131709027799131E-2</v>
      </c>
      <c r="L138">
        <f>[4]Summary!Q138</f>
        <v>1.39997853485191E-2</v>
      </c>
      <c r="M138">
        <f>[5]WB!N138</f>
        <v>1.6381483188437754E-2</v>
      </c>
      <c r="O138" t="str">
        <f>'PUF (2)'!I138</f>
        <v xml:space="preserve">PCB169 </v>
      </c>
      <c r="P138">
        <f t="shared" si="25"/>
        <v>0</v>
      </c>
      <c r="Q138">
        <f t="shared" si="26"/>
        <v>3.4781791504412914E-2</v>
      </c>
      <c r="R138">
        <f t="shared" si="27"/>
        <v>2.2150510926627304E-2</v>
      </c>
      <c r="S138">
        <f t="shared" si="28"/>
        <v>0</v>
      </c>
      <c r="T138">
        <f t="shared" si="29"/>
        <v>0</v>
      </c>
      <c r="U138">
        <f t="shared" si="30"/>
        <v>0</v>
      </c>
      <c r="V138">
        <f t="shared" si="31"/>
        <v>1.8790549333371296E-2</v>
      </c>
      <c r="W138">
        <f t="shared" si="32"/>
        <v>0</v>
      </c>
      <c r="X138">
        <f t="shared" si="33"/>
        <v>0</v>
      </c>
      <c r="Y138">
        <f t="shared" si="34"/>
        <v>1.9131709027799131E-2</v>
      </c>
      <c r="Z138">
        <f t="shared" si="35"/>
        <v>0</v>
      </c>
    </row>
    <row r="139" spans="1:26" x14ac:dyDescent="0.2">
      <c r="A139">
        <f>'PUF (2)'!A139</f>
        <v>170</v>
      </c>
      <c r="B139">
        <f>[3]Summary!N139</f>
        <v>2.4418021541654147E-2</v>
      </c>
      <c r="C139">
        <f>[3]Summary!O139</f>
        <v>4.3532127971439884E-2</v>
      </c>
      <c r="D139">
        <f>[3]Summary!P139</f>
        <v>4.1300599510306575E-2</v>
      </c>
      <c r="E139">
        <f>[4]Summary!M139</f>
        <v>2.7303868838029117E-2</v>
      </c>
      <c r="F139">
        <f>[3]Summary!Q139</f>
        <v>3.1259928609158438E-2</v>
      </c>
      <c r="G139">
        <f>[3]Summary!R139</f>
        <v>3.1380081387173075E-2</v>
      </c>
      <c r="H139">
        <f>[3]Summary!S139</f>
        <v>2.8199882534455885E-2</v>
      </c>
      <c r="I139">
        <f>[4]Summary!N139</f>
        <v>3.0180208262657608E-2</v>
      </c>
      <c r="J139">
        <f>[4]Summary!O139</f>
        <v>3.455449254723765E-2</v>
      </c>
      <c r="K139">
        <f>[4]Summary!P139</f>
        <v>3.4362081695504053E-2</v>
      </c>
      <c r="L139">
        <f>[4]Summary!Q139</f>
        <v>3.2555742872919929E-2</v>
      </c>
      <c r="M139">
        <f>[5]WB!N139</f>
        <v>2.1865809407529278E-2</v>
      </c>
      <c r="O139" t="str">
        <f>'PUF (2)'!I139</f>
        <v xml:space="preserve">PCB170 </v>
      </c>
      <c r="P139">
        <f t="shared" si="25"/>
        <v>2.4418021541654147E-2</v>
      </c>
      <c r="Q139">
        <f t="shared" si="26"/>
        <v>4.3532127971439884E-2</v>
      </c>
      <c r="R139">
        <f t="shared" si="27"/>
        <v>4.1300599510306575E-2</v>
      </c>
      <c r="S139">
        <f t="shared" si="28"/>
        <v>2.7303868838029117E-2</v>
      </c>
      <c r="T139">
        <f t="shared" si="29"/>
        <v>3.1259928609158438E-2</v>
      </c>
      <c r="U139">
        <f t="shared" si="30"/>
        <v>3.1380081387173075E-2</v>
      </c>
      <c r="V139">
        <f t="shared" si="31"/>
        <v>2.8199882534455885E-2</v>
      </c>
      <c r="W139">
        <f t="shared" si="32"/>
        <v>3.0180208262657608E-2</v>
      </c>
      <c r="X139">
        <f t="shared" si="33"/>
        <v>3.455449254723765E-2</v>
      </c>
      <c r="Y139">
        <f t="shared" si="34"/>
        <v>3.4362081695504053E-2</v>
      </c>
      <c r="Z139">
        <f t="shared" si="35"/>
        <v>3.2555742872919929E-2</v>
      </c>
    </row>
    <row r="140" spans="1:26" x14ac:dyDescent="0.2">
      <c r="A140" t="str">
        <f>'PUF (2)'!A140</f>
        <v>171+173</v>
      </c>
      <c r="B140">
        <f>[3]Summary!N140</f>
        <v>2.2538547814139779E-2</v>
      </c>
      <c r="C140">
        <f>[3]Summary!O140</f>
        <v>4.3202058647631963E-2</v>
      </c>
      <c r="D140">
        <f>[3]Summary!P140</f>
        <v>4.098745008278095E-2</v>
      </c>
      <c r="E140">
        <f>[4]Summary!M140</f>
        <v>2.0918821829566118E-2</v>
      </c>
      <c r="F140">
        <f>[3]Summary!Q140</f>
        <v>3.0222389095973381E-2</v>
      </c>
      <c r="G140">
        <f>[3]Summary!R140</f>
        <v>3.5076016081585282E-2</v>
      </c>
      <c r="H140">
        <f>[3]Summary!S140</f>
        <v>3.064554352672896E-2</v>
      </c>
      <c r="I140">
        <f>[4]Summary!N140</f>
        <v>2.775071822595776E-2</v>
      </c>
      <c r="J140">
        <f>[4]Summary!O140</f>
        <v>2.9025596380473584E-2</v>
      </c>
      <c r="K140">
        <f>[4]Summary!P140</f>
        <v>2.2950821373650444E-2</v>
      </c>
      <c r="L140">
        <f>[4]Summary!Q140</f>
        <v>2.2050352217745216E-2</v>
      </c>
      <c r="M140">
        <f>[5]WB!N140</f>
        <v>1.9811110145975332E-2</v>
      </c>
      <c r="O140" t="str">
        <f>'PUF (2)'!I140</f>
        <v xml:space="preserve">PCB171+173 </v>
      </c>
      <c r="P140">
        <f t="shared" si="25"/>
        <v>2.2538547814139779E-2</v>
      </c>
      <c r="Q140">
        <f t="shared" si="26"/>
        <v>4.3202058647631963E-2</v>
      </c>
      <c r="R140">
        <f t="shared" si="27"/>
        <v>4.098745008278095E-2</v>
      </c>
      <c r="S140">
        <f t="shared" si="28"/>
        <v>2.0918821829566118E-2</v>
      </c>
      <c r="T140">
        <f t="shared" si="29"/>
        <v>3.0222389095973381E-2</v>
      </c>
      <c r="U140">
        <f t="shared" si="30"/>
        <v>3.5076016081585282E-2</v>
      </c>
      <c r="V140">
        <f t="shared" si="31"/>
        <v>3.064554352672896E-2</v>
      </c>
      <c r="W140">
        <f t="shared" si="32"/>
        <v>2.775071822595776E-2</v>
      </c>
      <c r="X140">
        <f t="shared" si="33"/>
        <v>2.9025596380473584E-2</v>
      </c>
      <c r="Y140">
        <f t="shared" si="34"/>
        <v>2.2950821373650444E-2</v>
      </c>
      <c r="Z140">
        <f t="shared" si="35"/>
        <v>2.2050352217745216E-2</v>
      </c>
    </row>
    <row r="141" spans="1:26" x14ac:dyDescent="0.2">
      <c r="A141">
        <f>'PUF (2)'!A141</f>
        <v>172</v>
      </c>
      <c r="B141">
        <f>[3]Summary!N141</f>
        <v>2.056138781949212E-2</v>
      </c>
      <c r="C141">
        <f>[3]Summary!O141</f>
        <v>3.5966024376581765E-2</v>
      </c>
      <c r="D141">
        <f>[3]Summary!P141</f>
        <v>3.4122346826915173E-2</v>
      </c>
      <c r="E141">
        <f>[4]Summary!M141</f>
        <v>1.5896736781489073E-2</v>
      </c>
      <c r="F141">
        <f>[3]Summary!Q141</f>
        <v>2.2772495954298033E-2</v>
      </c>
      <c r="G141">
        <f>[3]Summary!R141</f>
        <v>2.8069802134220757E-2</v>
      </c>
      <c r="H141">
        <f>[3]Summary!S141</f>
        <v>2.800415402647961E-2</v>
      </c>
      <c r="I141">
        <f>[4]Summary!N141</f>
        <v>1.4956515401925599E-2</v>
      </c>
      <c r="J141">
        <f>[4]Summary!O141</f>
        <v>1.7157988010924871E-2</v>
      </c>
      <c r="K141">
        <f>[4]Summary!P141</f>
        <v>1.6355968745509538E-2</v>
      </c>
      <c r="L141">
        <f>[4]Summary!Q141</f>
        <v>1.825270207116796E-2</v>
      </c>
      <c r="M141">
        <f>[5]WB!N141</f>
        <v>1.5827084522882201E-2</v>
      </c>
      <c r="O141" t="str">
        <f>'PUF (2)'!I141</f>
        <v xml:space="preserve">PCB172 </v>
      </c>
      <c r="P141">
        <f t="shared" si="25"/>
        <v>2.056138781949212E-2</v>
      </c>
      <c r="Q141">
        <f t="shared" si="26"/>
        <v>3.5966024376581765E-2</v>
      </c>
      <c r="R141">
        <f t="shared" si="27"/>
        <v>3.4122346826915173E-2</v>
      </c>
      <c r="S141">
        <f t="shared" si="28"/>
        <v>1.5896736781489073E-2</v>
      </c>
      <c r="T141">
        <f t="shared" si="29"/>
        <v>2.2772495954298033E-2</v>
      </c>
      <c r="U141">
        <f t="shared" si="30"/>
        <v>2.8069802134220757E-2</v>
      </c>
      <c r="V141">
        <f t="shared" si="31"/>
        <v>2.800415402647961E-2</v>
      </c>
      <c r="W141">
        <f t="shared" si="32"/>
        <v>0</v>
      </c>
      <c r="X141">
        <f t="shared" si="33"/>
        <v>1.7157988010924871E-2</v>
      </c>
      <c r="Y141">
        <f t="shared" si="34"/>
        <v>1.6355968745509538E-2</v>
      </c>
      <c r="Z141">
        <f t="shared" si="35"/>
        <v>1.825270207116796E-2</v>
      </c>
    </row>
    <row r="142" spans="1:26" x14ac:dyDescent="0.2">
      <c r="A142">
        <f>'PUF (2)'!A142</f>
        <v>174</v>
      </c>
      <c r="B142">
        <f>[3]Summary!N142</f>
        <v>1.9882278382369403E-2</v>
      </c>
      <c r="C142">
        <f>[3]Summary!O142</f>
        <v>3.1852861846744775E-2</v>
      </c>
      <c r="D142">
        <f>[3]Summary!P142</f>
        <v>3.0220031771766763E-2</v>
      </c>
      <c r="E142">
        <f>[4]Summary!M142</f>
        <v>2.6646336952132393E-2</v>
      </c>
      <c r="F142">
        <f>[3]Summary!Q142</f>
        <v>4.0077788839573469E-2</v>
      </c>
      <c r="G142">
        <f>[3]Summary!R142</f>
        <v>3.9561626802566606E-2</v>
      </c>
      <c r="H142">
        <f>[3]Summary!S142</f>
        <v>4.4502036936630435E-2</v>
      </c>
      <c r="I142">
        <f>[4]Summary!N142</f>
        <v>4.8006145606313805E-2</v>
      </c>
      <c r="J142">
        <f>[4]Summary!O142</f>
        <v>3.2366694221659893E-2</v>
      </c>
      <c r="K142">
        <f>[4]Summary!P142</f>
        <v>3.8580641505685631E-2</v>
      </c>
      <c r="L142">
        <f>[4]Summary!Q142</f>
        <v>3.3155244144078701E-2</v>
      </c>
      <c r="M142">
        <f>[5]WB!N142</f>
        <v>1.0648323093951854E-2</v>
      </c>
      <c r="O142" t="str">
        <f>'PUF (2)'!I142</f>
        <v xml:space="preserve">PCB174 </v>
      </c>
      <c r="P142">
        <f t="shared" si="25"/>
        <v>1.9882278382369403E-2</v>
      </c>
      <c r="Q142">
        <f t="shared" si="26"/>
        <v>3.1852861846744775E-2</v>
      </c>
      <c r="R142">
        <f t="shared" si="27"/>
        <v>3.0220031771766763E-2</v>
      </c>
      <c r="S142">
        <f t="shared" si="28"/>
        <v>2.6646336952132393E-2</v>
      </c>
      <c r="T142">
        <f t="shared" si="29"/>
        <v>4.0077788839573469E-2</v>
      </c>
      <c r="U142">
        <f t="shared" si="30"/>
        <v>3.9561626802566606E-2</v>
      </c>
      <c r="V142">
        <f t="shared" si="31"/>
        <v>4.4502036936630435E-2</v>
      </c>
      <c r="W142">
        <f t="shared" si="32"/>
        <v>4.8006145606313805E-2</v>
      </c>
      <c r="X142">
        <f t="shared" si="33"/>
        <v>3.2366694221659893E-2</v>
      </c>
      <c r="Y142">
        <f t="shared" si="34"/>
        <v>3.8580641505685631E-2</v>
      </c>
      <c r="Z142">
        <f t="shared" si="35"/>
        <v>3.3155244144078701E-2</v>
      </c>
    </row>
    <row r="143" spans="1:26" x14ac:dyDescent="0.2">
      <c r="A143">
        <f>'PUF (2)'!A143</f>
        <v>175</v>
      </c>
      <c r="B143">
        <f>[3]Summary!N143</f>
        <v>1.0397704746890333E-2</v>
      </c>
      <c r="C143">
        <f>[3]Summary!O143</f>
        <v>2.0688494872030439E-2</v>
      </c>
      <c r="D143">
        <f>[3]Summary!P143</f>
        <v>1.962796860611403E-2</v>
      </c>
      <c r="E143">
        <f>[4]Summary!M143</f>
        <v>4.8754978918303053E-3</v>
      </c>
      <c r="F143">
        <f>[3]Summary!Q143</f>
        <v>1.6018831219415362E-2</v>
      </c>
      <c r="G143">
        <f>[3]Summary!R143</f>
        <v>1.5224897010470449E-2</v>
      </c>
      <c r="H143">
        <f>[3]Summary!S143</f>
        <v>1.5291345558552051E-2</v>
      </c>
      <c r="I143">
        <f>[4]Summary!N143</f>
        <v>6.1733390059988012E-3</v>
      </c>
      <c r="J143">
        <f>[4]Summary!O143</f>
        <v>7.9748578437617203E-3</v>
      </c>
      <c r="K143">
        <f>[4]Summary!P143</f>
        <v>7.869676392681468E-3</v>
      </c>
      <c r="L143">
        <f>[4]Summary!Q143</f>
        <v>7.7037630419500274E-3</v>
      </c>
      <c r="M143">
        <f>[5]WB!N143</f>
        <v>8.9294525091660783E-3</v>
      </c>
      <c r="O143" t="str">
        <f>'PUF (2)'!I143</f>
        <v xml:space="preserve">PCB175 </v>
      </c>
      <c r="P143">
        <f t="shared" si="25"/>
        <v>1.0397704746890333E-2</v>
      </c>
      <c r="Q143">
        <f t="shared" si="26"/>
        <v>2.0688494872030439E-2</v>
      </c>
      <c r="R143">
        <f t="shared" si="27"/>
        <v>1.962796860611403E-2</v>
      </c>
      <c r="S143">
        <f t="shared" si="28"/>
        <v>0</v>
      </c>
      <c r="T143">
        <f t="shared" si="29"/>
        <v>1.6018831219415362E-2</v>
      </c>
      <c r="U143">
        <f t="shared" si="30"/>
        <v>1.5224897010470449E-2</v>
      </c>
      <c r="V143">
        <f t="shared" si="31"/>
        <v>1.5291345558552051E-2</v>
      </c>
      <c r="W143">
        <f t="shared" si="32"/>
        <v>0</v>
      </c>
      <c r="X143">
        <f t="shared" si="33"/>
        <v>0</v>
      </c>
      <c r="Y143">
        <f t="shared" si="34"/>
        <v>0</v>
      </c>
      <c r="Z143">
        <f t="shared" si="35"/>
        <v>0</v>
      </c>
    </row>
    <row r="144" spans="1:26" x14ac:dyDescent="0.2">
      <c r="A144">
        <f>'PUF (2)'!A144</f>
        <v>176</v>
      </c>
      <c r="B144">
        <f>[3]Summary!N144</f>
        <v>1.1814421569961637E-2</v>
      </c>
      <c r="C144">
        <f>[3]Summary!O144</f>
        <v>2.0252495714422565E-2</v>
      </c>
      <c r="D144">
        <f>[3]Summary!P144</f>
        <v>1.9214319482252964E-2</v>
      </c>
      <c r="E144">
        <f>[4]Summary!M144</f>
        <v>1.3113319422325579E-2</v>
      </c>
      <c r="F144">
        <f>[3]Summary!Q144</f>
        <v>2.1024246858133103E-2</v>
      </c>
      <c r="G144">
        <f>[3]Summary!R144</f>
        <v>2.0100843834653648E-2</v>
      </c>
      <c r="H144">
        <f>[3]Summary!S144</f>
        <v>2.118470137819221E-2</v>
      </c>
      <c r="I144">
        <f>[4]Summary!N144</f>
        <v>2.3781829380028843E-2</v>
      </c>
      <c r="J144">
        <f>[4]Summary!O144</f>
        <v>2.0136239547226546E-2</v>
      </c>
      <c r="K144">
        <f>[4]Summary!P144</f>
        <v>2.2094931089973645E-2</v>
      </c>
      <c r="L144">
        <f>[4]Summary!Q144</f>
        <v>2.1238334106262854E-2</v>
      </c>
      <c r="M144">
        <f>[5]WB!N144</f>
        <v>6.7134485214687435E-3</v>
      </c>
      <c r="O144" t="str">
        <f>'PUF (2)'!I144</f>
        <v xml:space="preserve">PCB176 </v>
      </c>
      <c r="P144">
        <f t="shared" si="25"/>
        <v>1.1814421569961637E-2</v>
      </c>
      <c r="Q144">
        <f t="shared" si="26"/>
        <v>2.0252495714422565E-2</v>
      </c>
      <c r="R144">
        <f t="shared" si="27"/>
        <v>1.9214319482252964E-2</v>
      </c>
      <c r="S144">
        <f t="shared" si="28"/>
        <v>1.3113319422325579E-2</v>
      </c>
      <c r="T144">
        <f t="shared" si="29"/>
        <v>2.1024246858133103E-2</v>
      </c>
      <c r="U144">
        <f t="shared" si="30"/>
        <v>2.0100843834653648E-2</v>
      </c>
      <c r="V144">
        <f t="shared" si="31"/>
        <v>2.118470137819221E-2</v>
      </c>
      <c r="W144">
        <f t="shared" si="32"/>
        <v>2.3781829380028843E-2</v>
      </c>
      <c r="X144">
        <f t="shared" si="33"/>
        <v>2.0136239547226546E-2</v>
      </c>
      <c r="Y144">
        <f t="shared" si="34"/>
        <v>2.2094931089973645E-2</v>
      </c>
      <c r="Z144">
        <f t="shared" si="35"/>
        <v>2.1238334106262854E-2</v>
      </c>
    </row>
    <row r="145" spans="1:26" x14ac:dyDescent="0.2">
      <c r="A145">
        <f>'PUF (2)'!A145</f>
        <v>177</v>
      </c>
      <c r="B145">
        <f>[3]Summary!N145</f>
        <v>2.1790542789315973E-2</v>
      </c>
      <c r="C145">
        <f>[3]Summary!O145</f>
        <v>4.1421973133738764E-2</v>
      </c>
      <c r="D145">
        <f>[3]Summary!P145</f>
        <v>3.9298614679383378E-2</v>
      </c>
      <c r="E145">
        <f>[4]Summary!M145</f>
        <v>2.5429533330527845E-2</v>
      </c>
      <c r="F145">
        <f>[3]Summary!Q145</f>
        <v>3.2123298569302038E-2</v>
      </c>
      <c r="G145">
        <f>[3]Summary!R145</f>
        <v>3.258862429853622E-2</v>
      </c>
      <c r="H145">
        <f>[3]Summary!S145</f>
        <v>3.3494038773724387E-2</v>
      </c>
      <c r="I145">
        <f>[4]Summary!N145</f>
        <v>3.2812749403847839E-2</v>
      </c>
      <c r="J145">
        <f>[4]Summary!O145</f>
        <v>3.1235905435465897E-2</v>
      </c>
      <c r="K145">
        <f>[4]Summary!P145</f>
        <v>3.0781835038000672E-2</v>
      </c>
      <c r="L145">
        <f>[4]Summary!Q145</f>
        <v>3.2403711685497584E-2</v>
      </c>
      <c r="M145">
        <f>[5]WB!N145</f>
        <v>1.6409048494582676E-2</v>
      </c>
      <c r="O145" t="str">
        <f>'PUF (2)'!I145</f>
        <v xml:space="preserve">PCB177 </v>
      </c>
      <c r="P145">
        <f t="shared" si="25"/>
        <v>2.1790542789315973E-2</v>
      </c>
      <c r="Q145">
        <f t="shared" si="26"/>
        <v>4.1421973133738764E-2</v>
      </c>
      <c r="R145">
        <f t="shared" si="27"/>
        <v>3.9298614679383378E-2</v>
      </c>
      <c r="S145">
        <f t="shared" si="28"/>
        <v>2.5429533330527845E-2</v>
      </c>
      <c r="T145">
        <f t="shared" si="29"/>
        <v>3.2123298569302038E-2</v>
      </c>
      <c r="U145">
        <f t="shared" si="30"/>
        <v>3.258862429853622E-2</v>
      </c>
      <c r="V145">
        <f t="shared" si="31"/>
        <v>3.3494038773724387E-2</v>
      </c>
      <c r="W145">
        <f t="shared" si="32"/>
        <v>3.2812749403847839E-2</v>
      </c>
      <c r="X145">
        <f t="shared" si="33"/>
        <v>3.1235905435465897E-2</v>
      </c>
      <c r="Y145">
        <f t="shared" si="34"/>
        <v>3.0781835038000672E-2</v>
      </c>
      <c r="Z145">
        <f t="shared" si="35"/>
        <v>3.2403711685497584E-2</v>
      </c>
    </row>
    <row r="146" spans="1:26" x14ac:dyDescent="0.2">
      <c r="A146">
        <f>'PUF (2)'!A146</f>
        <v>178</v>
      </c>
      <c r="B146">
        <f>[3]Summary!N146</f>
        <v>1.5119176619078536E-2</v>
      </c>
      <c r="C146">
        <f>[3]Summary!O146</f>
        <v>2.7442129502811007E-2</v>
      </c>
      <c r="D146">
        <f>[3]Summary!P146</f>
        <v>2.6035400820496071E-2</v>
      </c>
      <c r="E146">
        <f>[4]Summary!M146</f>
        <v>1.4307688653496109E-2</v>
      </c>
      <c r="F146">
        <f>[3]Summary!Q146</f>
        <v>2.5988917813894615E-2</v>
      </c>
      <c r="G146">
        <f>[3]Summary!R146</f>
        <v>2.5908024577143019E-2</v>
      </c>
      <c r="H146">
        <f>[3]Summary!S146</f>
        <v>2.5888169009684443E-2</v>
      </c>
      <c r="I146">
        <f>[4]Summary!N146</f>
        <v>2.1846884452873104E-2</v>
      </c>
      <c r="J146">
        <f>[4]Summary!O146</f>
        <v>1.9215179936044463E-2</v>
      </c>
      <c r="K146">
        <f>[4]Summary!P146</f>
        <v>1.9128079521842891E-2</v>
      </c>
      <c r="L146">
        <f>[4]Summary!Q146</f>
        <v>2.1903142501629214E-2</v>
      </c>
      <c r="M146">
        <f>[5]WB!N146</f>
        <v>1.3690791615012131E-2</v>
      </c>
      <c r="O146" t="str">
        <f>'PUF (2)'!I146</f>
        <v xml:space="preserve">PCB178 </v>
      </c>
      <c r="P146">
        <f t="shared" si="25"/>
        <v>1.5119176619078536E-2</v>
      </c>
      <c r="Q146">
        <f t="shared" si="26"/>
        <v>2.7442129502811007E-2</v>
      </c>
      <c r="R146">
        <f t="shared" si="27"/>
        <v>2.6035400820496071E-2</v>
      </c>
      <c r="S146">
        <f t="shared" si="28"/>
        <v>1.4307688653496109E-2</v>
      </c>
      <c r="T146">
        <f t="shared" si="29"/>
        <v>2.5988917813894615E-2</v>
      </c>
      <c r="U146">
        <f t="shared" si="30"/>
        <v>2.5908024577143019E-2</v>
      </c>
      <c r="V146">
        <f t="shared" si="31"/>
        <v>2.5888169009684443E-2</v>
      </c>
      <c r="W146">
        <f t="shared" si="32"/>
        <v>2.1846884452873104E-2</v>
      </c>
      <c r="X146">
        <f t="shared" si="33"/>
        <v>1.9215179936044463E-2</v>
      </c>
      <c r="Y146">
        <f t="shared" si="34"/>
        <v>1.9128079521842891E-2</v>
      </c>
      <c r="Z146">
        <f t="shared" si="35"/>
        <v>2.1903142501629214E-2</v>
      </c>
    </row>
    <row r="147" spans="1:26" x14ac:dyDescent="0.2">
      <c r="A147">
        <f>'PUF (2)'!A147</f>
        <v>179</v>
      </c>
      <c r="B147">
        <f>[3]Summary!N147</f>
        <v>1.4455529608285897E-2</v>
      </c>
      <c r="C147">
        <f>[3]Summary!O147</f>
        <v>4.1238243399325421E-2</v>
      </c>
      <c r="D147">
        <f>[3]Summary!P147</f>
        <v>3.9124303233268938E-2</v>
      </c>
      <c r="E147">
        <f>[4]Summary!M147</f>
        <v>3.0135119856592629E-2</v>
      </c>
      <c r="F147">
        <f>[3]Summary!Q147</f>
        <v>3.8278866719698143E-2</v>
      </c>
      <c r="G147">
        <f>[3]Summary!R147</f>
        <v>5.1832926489054423E-2</v>
      </c>
      <c r="H147">
        <f>[3]Summary!S147</f>
        <v>4.8914961800227294E-2</v>
      </c>
      <c r="I147">
        <f>[4]Summary!N147</f>
        <v>5.9338218064498953E-2</v>
      </c>
      <c r="J147">
        <f>[4]Summary!O147</f>
        <v>5.6317548865653294E-2</v>
      </c>
      <c r="K147">
        <f>[4]Summary!P147</f>
        <v>5.5289939013514901E-2</v>
      </c>
      <c r="L147">
        <f>[4]Summary!Q147</f>
        <v>5.7208841191576452E-2</v>
      </c>
      <c r="M147">
        <f>[5]WB!N147</f>
        <v>5.6559181739006112E-3</v>
      </c>
      <c r="O147" t="str">
        <f>'PUF (2)'!I147</f>
        <v xml:space="preserve">PCB179 </v>
      </c>
      <c r="P147">
        <f t="shared" si="25"/>
        <v>1.4455529608285897E-2</v>
      </c>
      <c r="Q147">
        <f t="shared" si="26"/>
        <v>4.1238243399325421E-2</v>
      </c>
      <c r="R147">
        <f t="shared" si="27"/>
        <v>3.9124303233268938E-2</v>
      </c>
      <c r="S147">
        <f t="shared" si="28"/>
        <v>3.0135119856592629E-2</v>
      </c>
      <c r="T147">
        <f t="shared" si="29"/>
        <v>3.8278866719698143E-2</v>
      </c>
      <c r="U147">
        <f t="shared" si="30"/>
        <v>5.1832926489054423E-2</v>
      </c>
      <c r="V147">
        <f t="shared" si="31"/>
        <v>4.8914961800227294E-2</v>
      </c>
      <c r="W147">
        <f t="shared" si="32"/>
        <v>5.9338218064498953E-2</v>
      </c>
      <c r="X147">
        <f t="shared" si="33"/>
        <v>5.6317548865653294E-2</v>
      </c>
      <c r="Y147">
        <f t="shared" si="34"/>
        <v>5.5289939013514901E-2</v>
      </c>
      <c r="Z147">
        <f t="shared" si="35"/>
        <v>5.7208841191576452E-2</v>
      </c>
    </row>
    <row r="148" spans="1:26" x14ac:dyDescent="0.2">
      <c r="A148" t="str">
        <f>'PUF (2)'!A148</f>
        <v>180+193</v>
      </c>
      <c r="B148">
        <f>[3]Summary!N148</f>
        <v>3.2226618647554051E-2</v>
      </c>
      <c r="C148">
        <f>[3]Summary!O148</f>
        <v>5.5488980590866724E-2</v>
      </c>
      <c r="D148">
        <f>[3]Summary!P148</f>
        <v>5.2644524203413506E-2</v>
      </c>
      <c r="E148">
        <f>[4]Summary!M148</f>
        <v>3.2554046665301178E-2</v>
      </c>
      <c r="F148">
        <f>[3]Summary!Q148</f>
        <v>4.2651634324145128E-2</v>
      </c>
      <c r="G148">
        <f>[3]Summary!R148</f>
        <v>5.2541498641689555E-2</v>
      </c>
      <c r="H148">
        <f>[3]Summary!S148</f>
        <v>5.2064348973936733E-2</v>
      </c>
      <c r="I148">
        <f>[4]Summary!N148</f>
        <v>4.4948591212642386E-2</v>
      </c>
      <c r="J148">
        <f>[4]Summary!O148</f>
        <v>4.6347144519488133E-2</v>
      </c>
      <c r="K148">
        <f>[4]Summary!P148</f>
        <v>4.4888428684505113E-2</v>
      </c>
      <c r="L148">
        <f>[4]Summary!Q148</f>
        <v>4.5049362094269414E-2</v>
      </c>
      <c r="M148">
        <f>[5]WB!N148</f>
        <v>2.3503911214002207E-2</v>
      </c>
      <c r="O148" t="str">
        <f>'PUF (2)'!I148</f>
        <v xml:space="preserve">PCB180+193 </v>
      </c>
      <c r="P148">
        <f t="shared" si="25"/>
        <v>3.2226618647554051E-2</v>
      </c>
      <c r="Q148">
        <f t="shared" si="26"/>
        <v>5.5488980590866724E-2</v>
      </c>
      <c r="R148">
        <f t="shared" si="27"/>
        <v>5.2644524203413506E-2</v>
      </c>
      <c r="S148">
        <f t="shared" si="28"/>
        <v>3.2554046665301178E-2</v>
      </c>
      <c r="T148">
        <f t="shared" si="29"/>
        <v>4.2651634324145128E-2</v>
      </c>
      <c r="U148">
        <f t="shared" si="30"/>
        <v>5.2541498641689555E-2</v>
      </c>
      <c r="V148">
        <f t="shared" si="31"/>
        <v>5.2064348973936733E-2</v>
      </c>
      <c r="W148">
        <f t="shared" si="32"/>
        <v>4.4948591212642386E-2</v>
      </c>
      <c r="X148">
        <f t="shared" si="33"/>
        <v>4.6347144519488133E-2</v>
      </c>
      <c r="Y148">
        <f t="shared" si="34"/>
        <v>4.4888428684505113E-2</v>
      </c>
      <c r="Z148">
        <f t="shared" si="35"/>
        <v>4.5049362094269414E-2</v>
      </c>
    </row>
    <row r="149" spans="1:26" x14ac:dyDescent="0.2">
      <c r="A149">
        <f>'PUF (2)'!A149</f>
        <v>181</v>
      </c>
      <c r="B149">
        <f>[3]Summary!N149</f>
        <v>3.9861341793818762E-2</v>
      </c>
      <c r="C149">
        <f>[3]Summary!O149</f>
        <v>6.3383991745900689E-2</v>
      </c>
      <c r="D149">
        <f>[3]Summary!P149</f>
        <v>6.0134824104612572E-2</v>
      </c>
      <c r="E149">
        <f>[4]Summary!M149</f>
        <v>2.5563268823398176E-2</v>
      </c>
      <c r="F149">
        <f>[3]Summary!Q149</f>
        <v>6.3499432369528083E-2</v>
      </c>
      <c r="G149">
        <f>[3]Summary!R149</f>
        <v>5.1634832215599537E-2</v>
      </c>
      <c r="H149">
        <f>[3]Summary!S149</f>
        <v>5.8564003250013659E-2</v>
      </c>
      <c r="I149">
        <f>[4]Summary!N149</f>
        <v>2.2243632538109393E-2</v>
      </c>
      <c r="J149">
        <f>[4]Summary!O149</f>
        <v>2.4416014288279022E-2</v>
      </c>
      <c r="K149">
        <f>[4]Summary!P149</f>
        <v>2.4010524895071449E-2</v>
      </c>
      <c r="L149">
        <f>[4]Summary!Q149</f>
        <v>2.3261528383953383E-2</v>
      </c>
      <c r="M149">
        <f>[5]WB!N149</f>
        <v>3.4899245166111224E-2</v>
      </c>
      <c r="O149" t="str">
        <f>'PUF (2)'!I149</f>
        <v xml:space="preserve">PCB181 </v>
      </c>
      <c r="P149">
        <f t="shared" si="25"/>
        <v>3.9861341793818762E-2</v>
      </c>
      <c r="Q149">
        <f t="shared" si="26"/>
        <v>6.3383991745900689E-2</v>
      </c>
      <c r="R149">
        <f t="shared" si="27"/>
        <v>6.0134824104612572E-2</v>
      </c>
      <c r="S149">
        <f t="shared" si="28"/>
        <v>0</v>
      </c>
      <c r="T149">
        <f t="shared" si="29"/>
        <v>6.3499432369528083E-2</v>
      </c>
      <c r="U149">
        <f t="shared" si="30"/>
        <v>5.1634832215599537E-2</v>
      </c>
      <c r="V149">
        <f t="shared" si="31"/>
        <v>5.8564003250013659E-2</v>
      </c>
      <c r="W149">
        <f t="shared" si="32"/>
        <v>0</v>
      </c>
      <c r="X149">
        <f t="shared" si="33"/>
        <v>0</v>
      </c>
      <c r="Y149">
        <f t="shared" si="34"/>
        <v>0</v>
      </c>
      <c r="Z149">
        <f t="shared" si="35"/>
        <v>0</v>
      </c>
    </row>
    <row r="150" spans="1:26" x14ac:dyDescent="0.2">
      <c r="A150">
        <f>'PUF (2)'!A150</f>
        <v>182</v>
      </c>
      <c r="B150">
        <f>[3]Summary!N150</f>
        <v>7.2525443714749921E-2</v>
      </c>
      <c r="C150">
        <f>[3]Summary!O150</f>
        <v>0.11251079718854964</v>
      </c>
      <c r="D150">
        <f>[3]Summary!P150</f>
        <v>0.10674330871944089</v>
      </c>
      <c r="E150">
        <f>[4]Summary!M150</f>
        <v>4.7229020156876127E-2</v>
      </c>
      <c r="F150">
        <f>[3]Summary!Q150</f>
        <v>0.10891211358341088</v>
      </c>
      <c r="G150">
        <f>[3]Summary!R150</f>
        <v>8.5921047412243864E-2</v>
      </c>
      <c r="H150">
        <f>[3]Summary!S150</f>
        <v>0.11944595884000911</v>
      </c>
      <c r="I150">
        <f>[4]Summary!N150</f>
        <v>3.4378653043345669E-2</v>
      </c>
      <c r="J150">
        <f>[4]Summary!O150</f>
        <v>3.6108955852534354E-2</v>
      </c>
      <c r="K150">
        <f>[4]Summary!P150</f>
        <v>3.419916695859225E-2</v>
      </c>
      <c r="L150">
        <f>[4]Summary!Q150</f>
        <v>4.3244629277917855E-2</v>
      </c>
      <c r="M150">
        <f>[5]WB!N150</f>
        <v>5.9219488948292501E-2</v>
      </c>
      <c r="O150" t="str">
        <f>'PUF (2)'!I150</f>
        <v xml:space="preserve">PCB182 </v>
      </c>
      <c r="P150">
        <f t="shared" si="25"/>
        <v>7.2525443714749921E-2</v>
      </c>
      <c r="Q150">
        <f t="shared" si="26"/>
        <v>0.11251079718854964</v>
      </c>
      <c r="R150">
        <f t="shared" si="27"/>
        <v>0.10674330871944089</v>
      </c>
      <c r="S150">
        <f t="shared" si="28"/>
        <v>0</v>
      </c>
      <c r="T150">
        <f t="shared" si="29"/>
        <v>0.10891211358341088</v>
      </c>
      <c r="U150">
        <f t="shared" si="30"/>
        <v>8.5921047412243864E-2</v>
      </c>
      <c r="V150">
        <f t="shared" si="31"/>
        <v>0.11944595884000911</v>
      </c>
      <c r="W150">
        <f t="shared" si="32"/>
        <v>0</v>
      </c>
      <c r="X150">
        <f t="shared" si="33"/>
        <v>0</v>
      </c>
      <c r="Y150">
        <f t="shared" si="34"/>
        <v>0</v>
      </c>
      <c r="Z150">
        <f t="shared" si="35"/>
        <v>0</v>
      </c>
    </row>
    <row r="151" spans="1:26" x14ac:dyDescent="0.2">
      <c r="A151">
        <f>'PUF (2)'!A151</f>
        <v>183</v>
      </c>
      <c r="B151">
        <f>[3]Summary!N151</f>
        <v>1.8091483729765729E-2</v>
      </c>
      <c r="C151">
        <f>[3]Summary!O151</f>
        <v>3.991206023349525E-2</v>
      </c>
      <c r="D151">
        <f>[3]Summary!P151</f>
        <v>3.7866102397206045E-2</v>
      </c>
      <c r="E151">
        <f>[4]Summary!M151</f>
        <v>2.2599271972172298E-2</v>
      </c>
      <c r="F151">
        <f>[3]Summary!Q151</f>
        <v>3.3274352683893615E-2</v>
      </c>
      <c r="G151">
        <f>[3]Summary!R151</f>
        <v>3.4173018892248573E-2</v>
      </c>
      <c r="H151">
        <f>[3]Summary!S151</f>
        <v>4.0804109513119531E-2</v>
      </c>
      <c r="I151">
        <f>[4]Summary!N151</f>
        <v>3.8563348059645584E-2</v>
      </c>
      <c r="J151">
        <f>[4]Summary!O151</f>
        <v>3.2675000125931282E-2</v>
      </c>
      <c r="K151">
        <f>[4]Summary!P151</f>
        <v>3.8518006199546817E-2</v>
      </c>
      <c r="L151">
        <f>[4]Summary!Q151</f>
        <v>3.8967509362535326E-2</v>
      </c>
      <c r="M151">
        <f>[5]WB!N151</f>
        <v>8.1582858534861545E-3</v>
      </c>
      <c r="O151" t="str">
        <f>'PUF (2)'!I151</f>
        <v xml:space="preserve">PCB183 </v>
      </c>
      <c r="P151">
        <f t="shared" si="25"/>
        <v>1.8091483729765729E-2</v>
      </c>
      <c r="Q151">
        <f t="shared" si="26"/>
        <v>3.991206023349525E-2</v>
      </c>
      <c r="R151">
        <f t="shared" si="27"/>
        <v>3.7866102397206045E-2</v>
      </c>
      <c r="S151">
        <f t="shared" si="28"/>
        <v>2.2599271972172298E-2</v>
      </c>
      <c r="T151">
        <f t="shared" si="29"/>
        <v>3.3274352683893615E-2</v>
      </c>
      <c r="U151">
        <f t="shared" si="30"/>
        <v>3.4173018892248573E-2</v>
      </c>
      <c r="V151">
        <f t="shared" si="31"/>
        <v>4.0804109513119531E-2</v>
      </c>
      <c r="W151">
        <f t="shared" si="32"/>
        <v>3.8563348059645584E-2</v>
      </c>
      <c r="X151">
        <f t="shared" si="33"/>
        <v>3.2675000125931282E-2</v>
      </c>
      <c r="Y151">
        <f t="shared" si="34"/>
        <v>3.8518006199546817E-2</v>
      </c>
      <c r="Z151">
        <f t="shared" si="35"/>
        <v>3.8967509362535326E-2</v>
      </c>
    </row>
    <row r="152" spans="1:26" x14ac:dyDescent="0.2">
      <c r="A152">
        <f>'PUF (2)'!A152</f>
        <v>184</v>
      </c>
      <c r="B152">
        <f>[3]Summary!N152</f>
        <v>6.4753580748651049E-2</v>
      </c>
      <c r="C152">
        <f>[3]Summary!O152</f>
        <v>0.10397219575681103</v>
      </c>
      <c r="D152">
        <f>[3]Summary!P152</f>
        <v>9.8642410037397835E-2</v>
      </c>
      <c r="E152">
        <f>[4]Summary!M152</f>
        <v>5.6429478247335678E-2</v>
      </c>
      <c r="F152">
        <f>[3]Summary!Q152</f>
        <v>9.3290843921078767E-2</v>
      </c>
      <c r="G152">
        <f>[3]Summary!R152</f>
        <v>7.806139983131602E-2</v>
      </c>
      <c r="H152">
        <f>[3]Summary!S152</f>
        <v>0.11094887265520974</v>
      </c>
      <c r="I152">
        <f>[4]Summary!N152</f>
        <v>3.9505481879350997E-2</v>
      </c>
      <c r="J152">
        <f>[4]Summary!O152</f>
        <v>3.7596028123671008E-2</v>
      </c>
      <c r="K152">
        <f>[4]Summary!P152</f>
        <v>4.146106623010562E-2</v>
      </c>
      <c r="L152">
        <f>[4]Summary!Q152</f>
        <v>4.7038681754731013E-2</v>
      </c>
      <c r="M152">
        <f>[5]WB!N152</f>
        <v>5.8449396123750996E-2</v>
      </c>
      <c r="O152" t="str">
        <f>'PUF (2)'!I152</f>
        <v xml:space="preserve">PCB184 </v>
      </c>
      <c r="P152">
        <f t="shared" si="25"/>
        <v>6.4753580748651049E-2</v>
      </c>
      <c r="Q152">
        <f t="shared" si="26"/>
        <v>0.10397219575681103</v>
      </c>
      <c r="R152">
        <f t="shared" si="27"/>
        <v>9.8642410037397835E-2</v>
      </c>
      <c r="S152">
        <f t="shared" si="28"/>
        <v>0</v>
      </c>
      <c r="T152">
        <f t="shared" si="29"/>
        <v>9.3290843921078767E-2</v>
      </c>
      <c r="U152">
        <f t="shared" si="30"/>
        <v>7.806139983131602E-2</v>
      </c>
      <c r="V152">
        <f t="shared" si="31"/>
        <v>0.11094887265520974</v>
      </c>
      <c r="W152">
        <f t="shared" si="32"/>
        <v>0</v>
      </c>
      <c r="X152">
        <f t="shared" si="33"/>
        <v>0</v>
      </c>
      <c r="Y152">
        <f t="shared" si="34"/>
        <v>0</v>
      </c>
      <c r="Z152">
        <f t="shared" si="35"/>
        <v>0</v>
      </c>
    </row>
    <row r="153" spans="1:26" x14ac:dyDescent="0.2">
      <c r="A153">
        <f>'PUF (2)'!A153</f>
        <v>185</v>
      </c>
      <c r="B153">
        <f>[3]Summary!N153</f>
        <v>1.1319409541028145E-2</v>
      </c>
      <c r="C153">
        <f>[3]Summary!O153</f>
        <v>2.2034979438160848E-2</v>
      </c>
      <c r="D153">
        <f>[3]Summary!P153</f>
        <v>2.0905430159315497E-2</v>
      </c>
      <c r="E153">
        <f>[4]Summary!M153</f>
        <v>6.0186919072900413E-3</v>
      </c>
      <c r="F153">
        <f>[3]Summary!Q153</f>
        <v>1.1212713717044241E-2</v>
      </c>
      <c r="G153">
        <f>[3]Summary!R153</f>
        <v>1.3799769095973904E-2</v>
      </c>
      <c r="H153">
        <f>[3]Summary!S153</f>
        <v>1.1623280847799865E-2</v>
      </c>
      <c r="I153">
        <f>[4]Summary!N153</f>
        <v>7.4034047598846593E-3</v>
      </c>
      <c r="J153">
        <f>[4]Summary!O153</f>
        <v>1.8226385973643289E-2</v>
      </c>
      <c r="K153">
        <f>[4]Summary!P153</f>
        <v>1.6328653641929213E-2</v>
      </c>
      <c r="L153">
        <f>[4]Summary!Q153</f>
        <v>2.1286132337125101E-2</v>
      </c>
      <c r="M153">
        <f>[5]WB!N153</f>
        <v>8.9092287827255943E-3</v>
      </c>
      <c r="O153" t="str">
        <f>'PUF (2)'!I153</f>
        <v xml:space="preserve">PCB185 </v>
      </c>
      <c r="P153">
        <f t="shared" si="25"/>
        <v>1.1319409541028145E-2</v>
      </c>
      <c r="Q153">
        <f t="shared" si="26"/>
        <v>2.2034979438160848E-2</v>
      </c>
      <c r="R153">
        <f t="shared" si="27"/>
        <v>2.0905430159315497E-2</v>
      </c>
      <c r="S153">
        <f t="shared" si="28"/>
        <v>0</v>
      </c>
      <c r="T153">
        <f t="shared" si="29"/>
        <v>1.1212713717044241E-2</v>
      </c>
      <c r="U153">
        <f t="shared" si="30"/>
        <v>1.3799769095973904E-2</v>
      </c>
      <c r="V153">
        <f t="shared" si="31"/>
        <v>1.1623280847799865E-2</v>
      </c>
      <c r="W153">
        <f t="shared" si="32"/>
        <v>0</v>
      </c>
      <c r="X153">
        <f t="shared" si="33"/>
        <v>1.8226385973643289E-2</v>
      </c>
      <c r="Y153">
        <f t="shared" si="34"/>
        <v>1.6328653641929213E-2</v>
      </c>
      <c r="Z153">
        <f t="shared" si="35"/>
        <v>2.1286132337125101E-2</v>
      </c>
    </row>
    <row r="154" spans="1:26" x14ac:dyDescent="0.2">
      <c r="A154">
        <f>'PUF (2)'!A154</f>
        <v>186</v>
      </c>
      <c r="B154">
        <f>[3]Summary!N154</f>
        <v>1.2289759903419828E-2</v>
      </c>
      <c r="C154">
        <f>[3]Summary!O154</f>
        <v>2.2963388943632358E-2</v>
      </c>
      <c r="D154">
        <f>[3]Summary!P154</f>
        <v>2.1786247866922095E-2</v>
      </c>
      <c r="E154">
        <f>[4]Summary!M154</f>
        <v>9.9506671626941618E-3</v>
      </c>
      <c r="F154">
        <f>[3]Summary!Q154</f>
        <v>1.9837688644141722E-2</v>
      </c>
      <c r="G154">
        <f>[3]Summary!R154</f>
        <v>1.3966916717949958E-2</v>
      </c>
      <c r="H154">
        <f>[3]Summary!S154</f>
        <v>1.9312054687134823E-2</v>
      </c>
      <c r="I154">
        <f>[4]Summary!N154</f>
        <v>6.8536481848200841E-3</v>
      </c>
      <c r="J154">
        <f>[4]Summary!O154</f>
        <v>9.2219334307539515E-3</v>
      </c>
      <c r="K154">
        <f>[4]Summary!P154</f>
        <v>8.2887273046196829E-3</v>
      </c>
      <c r="L154">
        <f>[4]Summary!Q154</f>
        <v>8.5224132776611696E-3</v>
      </c>
      <c r="M154">
        <f>[5]WB!N154</f>
        <v>1.327778894625458E-2</v>
      </c>
      <c r="O154" t="str">
        <f>'PUF (2)'!I154</f>
        <v xml:space="preserve">PCB186 </v>
      </c>
      <c r="P154">
        <f t="shared" si="25"/>
        <v>0</v>
      </c>
      <c r="Q154">
        <f t="shared" si="26"/>
        <v>2.2963388943632358E-2</v>
      </c>
      <c r="R154">
        <f t="shared" si="27"/>
        <v>2.1786247866922095E-2</v>
      </c>
      <c r="S154">
        <f t="shared" si="28"/>
        <v>0</v>
      </c>
      <c r="T154">
        <f t="shared" si="29"/>
        <v>1.9837688644141722E-2</v>
      </c>
      <c r="U154">
        <f t="shared" si="30"/>
        <v>1.3966916717949958E-2</v>
      </c>
      <c r="V154">
        <f t="shared" si="31"/>
        <v>1.9312054687134823E-2</v>
      </c>
      <c r="W154">
        <f t="shared" si="32"/>
        <v>0</v>
      </c>
      <c r="X154">
        <f t="shared" si="33"/>
        <v>0</v>
      </c>
      <c r="Y154">
        <f t="shared" si="34"/>
        <v>0</v>
      </c>
      <c r="Z154">
        <f t="shared" si="35"/>
        <v>0</v>
      </c>
    </row>
    <row r="155" spans="1:26" x14ac:dyDescent="0.2">
      <c r="A155">
        <f>'PUF (2)'!A155</f>
        <v>187</v>
      </c>
      <c r="B155">
        <f>[3]Summary!N155</f>
        <v>2.3363024155118352E-2</v>
      </c>
      <c r="C155">
        <f>[3]Summary!O155</f>
        <v>4.1996161634433496E-2</v>
      </c>
      <c r="D155">
        <f>[3]Summary!P155</f>
        <v>3.9843369333375366E-2</v>
      </c>
      <c r="E155">
        <f>[4]Summary!M155</f>
        <v>3.2669943598799954E-2</v>
      </c>
      <c r="F155">
        <f>[3]Summary!Q155</f>
        <v>4.6056021087864531E-2</v>
      </c>
      <c r="G155">
        <f>[3]Summary!R155</f>
        <v>4.9480317833065293E-2</v>
      </c>
      <c r="H155">
        <f>[3]Summary!S155</f>
        <v>5.8361595821230079E-2</v>
      </c>
      <c r="I155">
        <f>[4]Summary!N155</f>
        <v>6.0340711392115852E-2</v>
      </c>
      <c r="J155">
        <f>[4]Summary!O155</f>
        <v>5.4949703631174643E-2</v>
      </c>
      <c r="K155">
        <f>[4]Summary!P155</f>
        <v>5.8358861582436951E-2</v>
      </c>
      <c r="L155">
        <f>[4]Summary!Q155</f>
        <v>6.2018799003046118E-2</v>
      </c>
      <c r="M155">
        <f>[5]WB!N155</f>
        <v>9.068542416860394E-3</v>
      </c>
      <c r="O155" t="str">
        <f>'PUF (2)'!I155</f>
        <v xml:space="preserve">PCB187 </v>
      </c>
      <c r="P155">
        <f t="shared" si="25"/>
        <v>2.3363024155118352E-2</v>
      </c>
      <c r="Q155">
        <f t="shared" si="26"/>
        <v>4.1996161634433496E-2</v>
      </c>
      <c r="R155">
        <f t="shared" si="27"/>
        <v>3.9843369333375366E-2</v>
      </c>
      <c r="S155">
        <f t="shared" si="28"/>
        <v>3.2669943598799954E-2</v>
      </c>
      <c r="T155">
        <f t="shared" si="29"/>
        <v>4.6056021087864531E-2</v>
      </c>
      <c r="U155">
        <f t="shared" si="30"/>
        <v>4.9480317833065293E-2</v>
      </c>
      <c r="V155">
        <f t="shared" si="31"/>
        <v>5.8361595821230079E-2</v>
      </c>
      <c r="W155">
        <f t="shared" si="32"/>
        <v>6.0340711392115852E-2</v>
      </c>
      <c r="X155">
        <f t="shared" si="33"/>
        <v>5.4949703631174643E-2</v>
      </c>
      <c r="Y155">
        <f t="shared" si="34"/>
        <v>5.8358861582436951E-2</v>
      </c>
      <c r="Z155">
        <f t="shared" si="35"/>
        <v>6.2018799003046118E-2</v>
      </c>
    </row>
    <row r="156" spans="1:26" x14ac:dyDescent="0.2">
      <c r="A156">
        <f>'PUF (2)'!A156</f>
        <v>188</v>
      </c>
      <c r="B156">
        <f>[3]Summary!N156</f>
        <v>4.9876435410555052E-2</v>
      </c>
      <c r="C156">
        <f>[3]Summary!O156</f>
        <v>7.0910692445110196E-2</v>
      </c>
      <c r="D156">
        <f>[3]Summary!P156</f>
        <v>6.7275693749577772E-2</v>
      </c>
      <c r="E156">
        <f>[4]Summary!M156</f>
        <v>3.6754445156779489E-2</v>
      </c>
      <c r="F156">
        <f>[3]Summary!Q156</f>
        <v>7.1652606802812144E-2</v>
      </c>
      <c r="G156">
        <f>[3]Summary!R156</f>
        <v>7.392015168569227E-2</v>
      </c>
      <c r="H156">
        <f>[3]Summary!S156</f>
        <v>7.3829508772330368E-2</v>
      </c>
      <c r="I156">
        <f>[4]Summary!N156</f>
        <v>2.4700726259573844E-2</v>
      </c>
      <c r="J156">
        <f>[4]Summary!O156</f>
        <v>2.5584253708135034E-2</v>
      </c>
      <c r="K156">
        <f>[4]Summary!P156</f>
        <v>3.0239474098717734E-2</v>
      </c>
      <c r="L156">
        <f>[4]Summary!Q156</f>
        <v>3.2124779529354781E-2</v>
      </c>
      <c r="M156">
        <f>[5]WB!N156</f>
        <v>4.0173239627452589E-2</v>
      </c>
      <c r="O156" t="str">
        <f>'PUF (2)'!I156</f>
        <v xml:space="preserve">PCB188 </v>
      </c>
      <c r="P156">
        <f t="shared" si="25"/>
        <v>4.9876435410555052E-2</v>
      </c>
      <c r="Q156">
        <f t="shared" si="26"/>
        <v>7.0910692445110196E-2</v>
      </c>
      <c r="R156">
        <f t="shared" si="27"/>
        <v>6.7275693749577772E-2</v>
      </c>
      <c r="S156">
        <f t="shared" si="28"/>
        <v>0</v>
      </c>
      <c r="T156">
        <f t="shared" si="29"/>
        <v>7.1652606802812144E-2</v>
      </c>
      <c r="U156">
        <f t="shared" si="30"/>
        <v>7.392015168569227E-2</v>
      </c>
      <c r="V156">
        <f t="shared" si="31"/>
        <v>7.3829508772330368E-2</v>
      </c>
      <c r="W156">
        <f t="shared" si="32"/>
        <v>0</v>
      </c>
      <c r="X156">
        <f t="shared" si="33"/>
        <v>0</v>
      </c>
      <c r="Y156">
        <f t="shared" si="34"/>
        <v>0</v>
      </c>
      <c r="Z156">
        <f t="shared" si="35"/>
        <v>0</v>
      </c>
    </row>
    <row r="157" spans="1:26" x14ac:dyDescent="0.2">
      <c r="A157">
        <f>'PUF (2)'!A157</f>
        <v>189</v>
      </c>
      <c r="B157">
        <f>[3]Summary!N157</f>
        <v>3.7626138242780126E-2</v>
      </c>
      <c r="C157">
        <f>[3]Summary!O157</f>
        <v>5.7955990282884055E-2</v>
      </c>
      <c r="D157">
        <f>[3]Summary!P157</f>
        <v>5.4985070922032434E-2</v>
      </c>
      <c r="E157">
        <f>[4]Summary!M157</f>
        <v>3.677821416923948E-2</v>
      </c>
      <c r="F157">
        <f>[3]Summary!Q157</f>
        <v>5.0839941335107657E-2</v>
      </c>
      <c r="G157">
        <f>[3]Summary!R157</f>
        <v>3.9615212328055011E-2</v>
      </c>
      <c r="H157">
        <f>[3]Summary!S157</f>
        <v>3.0197668845256442E-2</v>
      </c>
      <c r="I157">
        <f>[4]Summary!N157</f>
        <v>3.9249442685209843E-2</v>
      </c>
      <c r="J157">
        <f>[4]Summary!O157</f>
        <v>3.7027967334270127E-2</v>
      </c>
      <c r="K157">
        <f>[4]Summary!P157</f>
        <v>3.0761347964701456E-2</v>
      </c>
      <c r="L157">
        <f>[4]Summary!Q157</f>
        <v>2.719696444726943E-2</v>
      </c>
      <c r="M157">
        <f>[5]WB!N157</f>
        <v>3.3883880007333916E-2</v>
      </c>
      <c r="O157" t="str">
        <f>'PUF (2)'!I157</f>
        <v xml:space="preserve">PCB189 </v>
      </c>
      <c r="P157">
        <f t="shared" si="25"/>
        <v>3.7626138242780126E-2</v>
      </c>
      <c r="Q157">
        <f t="shared" si="26"/>
        <v>5.7955990282884055E-2</v>
      </c>
      <c r="R157">
        <f t="shared" si="27"/>
        <v>5.4985070922032434E-2</v>
      </c>
      <c r="S157">
        <f t="shared" si="28"/>
        <v>3.677821416923948E-2</v>
      </c>
      <c r="T157">
        <f t="shared" si="29"/>
        <v>5.0839941335107657E-2</v>
      </c>
      <c r="U157">
        <f t="shared" si="30"/>
        <v>3.9615212328055011E-2</v>
      </c>
      <c r="V157">
        <f t="shared" si="31"/>
        <v>0</v>
      </c>
      <c r="W157">
        <f t="shared" si="32"/>
        <v>3.9249442685209843E-2</v>
      </c>
      <c r="X157">
        <f t="shared" si="33"/>
        <v>3.7027967334270127E-2</v>
      </c>
      <c r="Y157">
        <f t="shared" si="34"/>
        <v>0</v>
      </c>
      <c r="Z157">
        <f t="shared" si="35"/>
        <v>0</v>
      </c>
    </row>
    <row r="158" spans="1:26" x14ac:dyDescent="0.2">
      <c r="A158">
        <f>'PUF (2)'!A158</f>
        <v>190</v>
      </c>
      <c r="B158">
        <f>[3]Summary!N158</f>
        <v>2.3607566126314899E-2</v>
      </c>
      <c r="C158">
        <f>[3]Summary!O158</f>
        <v>4.0468517986250618E-2</v>
      </c>
      <c r="D158">
        <f>[3]Summary!P158</f>
        <v>3.8394035210553297E-2</v>
      </c>
      <c r="E158">
        <f>[4]Summary!M158</f>
        <v>2.1728790186553031E-2</v>
      </c>
      <c r="F158">
        <f>[3]Summary!Q158</f>
        <v>3.3328821898064687E-2</v>
      </c>
      <c r="G158">
        <f>[3]Summary!R158</f>
        <v>2.7861259985908365E-2</v>
      </c>
      <c r="H158">
        <f>[3]Summary!S158</f>
        <v>2.2781393482179408E-2</v>
      </c>
      <c r="I158">
        <f>[4]Summary!N158</f>
        <v>2.144553898005909E-2</v>
      </c>
      <c r="J158">
        <f>[4]Summary!O158</f>
        <v>2.311367492456565E-2</v>
      </c>
      <c r="K158">
        <f>[4]Summary!P158</f>
        <v>2.1265940060393288E-2</v>
      </c>
      <c r="L158">
        <f>[4]Summary!Q158</f>
        <v>1.1539443105196596E-2</v>
      </c>
      <c r="M158">
        <f>[5]WB!N158</f>
        <v>2.3175771849266592E-2</v>
      </c>
      <c r="O158" t="str">
        <f>'PUF (2)'!I158</f>
        <v xml:space="preserve">PCB190 </v>
      </c>
      <c r="P158">
        <f t="shared" si="25"/>
        <v>2.3607566126314899E-2</v>
      </c>
      <c r="Q158">
        <f t="shared" si="26"/>
        <v>4.0468517986250618E-2</v>
      </c>
      <c r="R158">
        <f t="shared" si="27"/>
        <v>3.8394035210553297E-2</v>
      </c>
      <c r="S158">
        <f t="shared" si="28"/>
        <v>0</v>
      </c>
      <c r="T158">
        <f t="shared" si="29"/>
        <v>3.3328821898064687E-2</v>
      </c>
      <c r="U158">
        <f t="shared" si="30"/>
        <v>2.7861259985908365E-2</v>
      </c>
      <c r="V158">
        <f t="shared" si="31"/>
        <v>0</v>
      </c>
      <c r="W158">
        <f t="shared" si="32"/>
        <v>0</v>
      </c>
      <c r="X158">
        <f t="shared" si="33"/>
        <v>0</v>
      </c>
      <c r="Y158">
        <f t="shared" si="34"/>
        <v>0</v>
      </c>
      <c r="Z158">
        <f t="shared" si="35"/>
        <v>0</v>
      </c>
    </row>
    <row r="159" spans="1:26" x14ac:dyDescent="0.2">
      <c r="A159">
        <f>'PUF (2)'!A159</f>
        <v>191</v>
      </c>
      <c r="B159">
        <f>[3]Summary!N159</f>
        <v>1.8043410075645163E-2</v>
      </c>
      <c r="C159">
        <f>[3]Summary!O159</f>
        <v>3.5380749520780561E-2</v>
      </c>
      <c r="D159">
        <f>[3]Summary!P159</f>
        <v>3.356707412260914E-2</v>
      </c>
      <c r="E159">
        <f>[4]Summary!M159</f>
        <v>1.4286612474363016E-2</v>
      </c>
      <c r="F159">
        <f>[3]Summary!Q159</f>
        <v>1.4450520426735879E-2</v>
      </c>
      <c r="G159">
        <f>[3]Summary!R159</f>
        <v>2.0167758329494939E-2</v>
      </c>
      <c r="H159">
        <f>[3]Summary!S159</f>
        <v>1.6834544985289527E-2</v>
      </c>
      <c r="I159">
        <f>[4]Summary!N159</f>
        <v>1.381243662223639E-2</v>
      </c>
      <c r="J159">
        <f>[4]Summary!O159</f>
        <v>1.4565890243713695E-2</v>
      </c>
      <c r="K159">
        <f>[4]Summary!P159</f>
        <v>1.4732638322340121E-2</v>
      </c>
      <c r="L159">
        <f>[4]Summary!Q159</f>
        <v>1.1880035678107873E-2</v>
      </c>
      <c r="M159">
        <f>[5]WB!N159</f>
        <v>1.8588821478566758E-2</v>
      </c>
      <c r="O159" t="str">
        <f>'PUF (2)'!I159</f>
        <v xml:space="preserve">PCB191 </v>
      </c>
      <c r="P159">
        <f t="shared" si="25"/>
        <v>0</v>
      </c>
      <c r="Q159">
        <f t="shared" si="26"/>
        <v>3.5380749520780561E-2</v>
      </c>
      <c r="R159">
        <f t="shared" si="27"/>
        <v>3.356707412260914E-2</v>
      </c>
      <c r="S159">
        <f t="shared" si="28"/>
        <v>0</v>
      </c>
      <c r="T159">
        <f t="shared" si="29"/>
        <v>0</v>
      </c>
      <c r="U159">
        <f t="shared" si="30"/>
        <v>2.0167758329494939E-2</v>
      </c>
      <c r="V159">
        <f t="shared" si="31"/>
        <v>0</v>
      </c>
      <c r="W159">
        <f t="shared" si="32"/>
        <v>0</v>
      </c>
      <c r="X159">
        <f t="shared" si="33"/>
        <v>0</v>
      </c>
      <c r="Y159">
        <f t="shared" si="34"/>
        <v>0</v>
      </c>
      <c r="Z159">
        <f t="shared" si="35"/>
        <v>0</v>
      </c>
    </row>
    <row r="160" spans="1:26" x14ac:dyDescent="0.2">
      <c r="A160">
        <f>'PUF (2)'!A160</f>
        <v>192</v>
      </c>
      <c r="B160">
        <f>[3]Summary!N160</f>
        <v>1.3576925388117953E-2</v>
      </c>
      <c r="C160">
        <f>[3]Summary!O160</f>
        <v>2.5231422055066535E-2</v>
      </c>
      <c r="D160">
        <f>[3]Summary!P160</f>
        <v>2.3938017871662325E-2</v>
      </c>
      <c r="E160">
        <f>[4]Summary!M160</f>
        <v>6.8067602095849781E-3</v>
      </c>
      <c r="F160">
        <f>[3]Summary!Q160</f>
        <v>1.9951969815793464E-2</v>
      </c>
      <c r="G160">
        <f>[3]Summary!R160</f>
        <v>1.4967923671909791E-2</v>
      </c>
      <c r="H160">
        <f>[3]Summary!S160</f>
        <v>1.2611999614697195E-2</v>
      </c>
      <c r="I160">
        <f>[4]Summary!N160</f>
        <v>7.6078620313284016E-3</v>
      </c>
      <c r="J160">
        <f>[4]Summary!O160</f>
        <v>1.1159072741579956E-2</v>
      </c>
      <c r="K160">
        <f>[4]Summary!P160</f>
        <v>8.8167127249707666E-3</v>
      </c>
      <c r="L160">
        <f>[4]Summary!Q160</f>
        <v>7.2499000330483324E-3</v>
      </c>
      <c r="M160">
        <f>[5]WB!N160</f>
        <v>1.4157850087141759E-2</v>
      </c>
      <c r="O160" t="str">
        <f>'PUF (2)'!I160</f>
        <v xml:space="preserve">PCB192 </v>
      </c>
      <c r="P160">
        <f t="shared" si="25"/>
        <v>0</v>
      </c>
      <c r="Q160">
        <f t="shared" si="26"/>
        <v>2.5231422055066535E-2</v>
      </c>
      <c r="R160">
        <f t="shared" si="27"/>
        <v>2.3938017871662325E-2</v>
      </c>
      <c r="S160">
        <f t="shared" si="28"/>
        <v>0</v>
      </c>
      <c r="T160">
        <f t="shared" si="29"/>
        <v>1.9951969815793464E-2</v>
      </c>
      <c r="U160">
        <f t="shared" si="30"/>
        <v>1.4967923671909791E-2</v>
      </c>
      <c r="V160">
        <f t="shared" si="31"/>
        <v>0</v>
      </c>
      <c r="W160">
        <f t="shared" si="32"/>
        <v>0</v>
      </c>
      <c r="X160">
        <f t="shared" si="33"/>
        <v>0</v>
      </c>
      <c r="Y160">
        <f t="shared" si="34"/>
        <v>0</v>
      </c>
      <c r="Z160">
        <f t="shared" si="35"/>
        <v>0</v>
      </c>
    </row>
    <row r="161" spans="1:26" x14ac:dyDescent="0.2">
      <c r="A161">
        <f>'PUF (2)'!A161</f>
        <v>194</v>
      </c>
      <c r="B161">
        <f>[3]Summary!N161</f>
        <v>2.2706980666047101E-2</v>
      </c>
      <c r="C161">
        <f>[3]Summary!O161</f>
        <v>4.7211646009331552E-2</v>
      </c>
      <c r="D161">
        <f>[3]Summary!P161</f>
        <v>2.6253273153751384E-2</v>
      </c>
      <c r="E161">
        <f>[4]Summary!M161</f>
        <v>1.8273258147288945E-2</v>
      </c>
      <c r="F161">
        <f>[3]Summary!Q161</f>
        <v>2.2874794637591005E-2</v>
      </c>
      <c r="G161">
        <f>[3]Summary!R161</f>
        <v>3.6573609167433067E-2</v>
      </c>
      <c r="H161">
        <f>[3]Summary!S161</f>
        <v>3.0110300057447949E-2</v>
      </c>
      <c r="I161">
        <f>[4]Summary!N161</f>
        <v>1.7636082970622961E-2</v>
      </c>
      <c r="J161">
        <f>[4]Summary!O161</f>
        <v>2.3585587675729852E-2</v>
      </c>
      <c r="K161">
        <f>[4]Summary!P161</f>
        <v>1.6205018524806259E-2</v>
      </c>
      <c r="L161">
        <f>[4]Summary!Q161</f>
        <v>1.6964523536256389E-2</v>
      </c>
      <c r="M161">
        <f>[5]WB!N161</f>
        <v>1.6068645633982116E-2</v>
      </c>
      <c r="O161" t="str">
        <f>'PUF (2)'!I161</f>
        <v xml:space="preserve">PCB194 </v>
      </c>
      <c r="P161">
        <f t="shared" si="25"/>
        <v>2.2706980666047101E-2</v>
      </c>
      <c r="Q161">
        <f t="shared" si="26"/>
        <v>4.7211646009331552E-2</v>
      </c>
      <c r="R161">
        <f t="shared" si="27"/>
        <v>2.6253273153751384E-2</v>
      </c>
      <c r="S161">
        <f t="shared" si="28"/>
        <v>1.8273258147288945E-2</v>
      </c>
      <c r="T161">
        <f t="shared" si="29"/>
        <v>2.2874794637591005E-2</v>
      </c>
      <c r="U161">
        <f t="shared" si="30"/>
        <v>3.6573609167433067E-2</v>
      </c>
      <c r="V161">
        <f t="shared" si="31"/>
        <v>3.0110300057447949E-2</v>
      </c>
      <c r="W161">
        <f t="shared" si="32"/>
        <v>1.7636082970622961E-2</v>
      </c>
      <c r="X161">
        <f t="shared" si="33"/>
        <v>2.3585587675729852E-2</v>
      </c>
      <c r="Y161">
        <f t="shared" si="34"/>
        <v>1.6205018524806259E-2</v>
      </c>
      <c r="Z161">
        <f t="shared" si="35"/>
        <v>1.6964523536256389E-2</v>
      </c>
    </row>
    <row r="162" spans="1:26" x14ac:dyDescent="0.2">
      <c r="A162">
        <f>'PUF (2)'!A162</f>
        <v>195</v>
      </c>
      <c r="B162">
        <f>[3]Summary!N162</f>
        <v>1.6643108881702035E-2</v>
      </c>
      <c r="C162">
        <f>[3]Summary!O162</f>
        <v>2.6995898020362685E-2</v>
      </c>
      <c r="D162">
        <f>[3]Summary!P162</f>
        <v>2.4190405787667207E-2</v>
      </c>
      <c r="E162">
        <f>[4]Summary!M162</f>
        <v>1.35432003472888E-2</v>
      </c>
      <c r="F162">
        <f>[3]Summary!Q162</f>
        <v>2.2284952328153713E-2</v>
      </c>
      <c r="G162">
        <f>[3]Summary!R162</f>
        <v>2.9785189973200531E-2</v>
      </c>
      <c r="H162">
        <f>[3]Summary!S162</f>
        <v>1.8862175789552099E-2</v>
      </c>
      <c r="I162">
        <f>[4]Summary!N162</f>
        <v>1.4505246242667465E-2</v>
      </c>
      <c r="J162">
        <f>[4]Summary!O162</f>
        <v>1.4150821152983399E-2</v>
      </c>
      <c r="K162">
        <f>[4]Summary!P162</f>
        <v>1.4078039411106691E-2</v>
      </c>
      <c r="L162">
        <f>[4]Summary!Q162</f>
        <v>1.2072928686397751E-2</v>
      </c>
      <c r="M162">
        <f>[5]WB!N162</f>
        <v>1.4985942415250145E-2</v>
      </c>
      <c r="O162" t="str">
        <f>'PUF (2)'!I162</f>
        <v xml:space="preserve">PCB195 </v>
      </c>
      <c r="P162">
        <f t="shared" si="25"/>
        <v>1.6643108881702035E-2</v>
      </c>
      <c r="Q162">
        <f t="shared" si="26"/>
        <v>2.6995898020362685E-2</v>
      </c>
      <c r="R162">
        <f t="shared" si="27"/>
        <v>2.4190405787667207E-2</v>
      </c>
      <c r="S162">
        <f t="shared" si="28"/>
        <v>0</v>
      </c>
      <c r="T162">
        <f t="shared" si="29"/>
        <v>2.2284952328153713E-2</v>
      </c>
      <c r="U162">
        <f t="shared" si="30"/>
        <v>2.9785189973200531E-2</v>
      </c>
      <c r="V162">
        <f t="shared" si="31"/>
        <v>1.8862175789552099E-2</v>
      </c>
      <c r="W162">
        <f t="shared" si="32"/>
        <v>0</v>
      </c>
      <c r="X162">
        <f t="shared" si="33"/>
        <v>0</v>
      </c>
      <c r="Y162">
        <f t="shared" si="34"/>
        <v>0</v>
      </c>
      <c r="Z162">
        <f t="shared" si="35"/>
        <v>0</v>
      </c>
    </row>
    <row r="163" spans="1:26" x14ac:dyDescent="0.2">
      <c r="A163">
        <f>'PUF (2)'!A163</f>
        <v>196</v>
      </c>
      <c r="B163">
        <f>[3]Summary!N163</f>
        <v>1.3428366959772972E-2</v>
      </c>
      <c r="C163">
        <f>[3]Summary!O163</f>
        <v>1.8669803010761574E-2</v>
      </c>
      <c r="D163">
        <f>[3]Summary!P163</f>
        <v>1.6375517541564043E-2</v>
      </c>
      <c r="E163">
        <f>[4]Summary!M163</f>
        <v>9.1680548337638914E-3</v>
      </c>
      <c r="F163">
        <f>[3]Summary!Q163</f>
        <v>2.1257669936374141E-2</v>
      </c>
      <c r="G163">
        <f>[3]Summary!R163</f>
        <v>2.314914948653856E-2</v>
      </c>
      <c r="H163">
        <f>[3]Summary!S163</f>
        <v>1.426403432917988E-2</v>
      </c>
      <c r="I163">
        <f>[4]Summary!N163</f>
        <v>8.250840354972604E-3</v>
      </c>
      <c r="J163">
        <f>[4]Summary!O163</f>
        <v>1.3595770230516573E-2</v>
      </c>
      <c r="K163">
        <f>[4]Summary!P163</f>
        <v>8.7291784840383795E-3</v>
      </c>
      <c r="L163">
        <f>[4]Summary!Q163</f>
        <v>8.8116069788338261E-3</v>
      </c>
      <c r="M163">
        <f>[5]WB!N163</f>
        <v>1.0690754195265141E-2</v>
      </c>
      <c r="O163" t="str">
        <f>'PUF (2)'!I163</f>
        <v xml:space="preserve">PCB196 </v>
      </c>
      <c r="P163">
        <f t="shared" si="25"/>
        <v>1.3428366959772972E-2</v>
      </c>
      <c r="Q163">
        <f t="shared" si="26"/>
        <v>1.8669803010761574E-2</v>
      </c>
      <c r="R163">
        <f t="shared" si="27"/>
        <v>1.6375517541564043E-2</v>
      </c>
      <c r="S163">
        <f t="shared" si="28"/>
        <v>0</v>
      </c>
      <c r="T163">
        <f t="shared" si="29"/>
        <v>2.1257669936374141E-2</v>
      </c>
      <c r="U163">
        <f t="shared" si="30"/>
        <v>2.314914948653856E-2</v>
      </c>
      <c r="V163">
        <f t="shared" si="31"/>
        <v>1.426403432917988E-2</v>
      </c>
      <c r="W163">
        <f t="shared" si="32"/>
        <v>0</v>
      </c>
      <c r="X163">
        <f t="shared" si="33"/>
        <v>1.3595770230516573E-2</v>
      </c>
      <c r="Y163">
        <f t="shared" si="34"/>
        <v>0</v>
      </c>
      <c r="Z163">
        <f t="shared" si="35"/>
        <v>0</v>
      </c>
    </row>
    <row r="164" spans="1:26" x14ac:dyDescent="0.2">
      <c r="A164">
        <f>'PUF (2)'!A164</f>
        <v>197</v>
      </c>
      <c r="B164">
        <f>[3]Summary!N164</f>
        <v>1.0309366185344315E-2</v>
      </c>
      <c r="C164">
        <f>[3]Summary!O164</f>
        <v>1.9720748680935544E-2</v>
      </c>
      <c r="D164">
        <f>[3]Summary!P164</f>
        <v>1.2917625091694687E-2</v>
      </c>
      <c r="E164">
        <f>[4]Summary!M164</f>
        <v>6.5535554137719281E-3</v>
      </c>
      <c r="F164">
        <f>[3]Summary!Q164</f>
        <v>1.2310465871077727E-2</v>
      </c>
      <c r="G164">
        <f>[3]Summary!R164</f>
        <v>1.2724182330330781E-2</v>
      </c>
      <c r="H164">
        <f>[3]Summary!S164</f>
        <v>8.8039901724640251E-3</v>
      </c>
      <c r="I164">
        <f>[4]Summary!N164</f>
        <v>6.2192678574368495E-3</v>
      </c>
      <c r="J164">
        <f>[4]Summary!O164</f>
        <v>8.6214480233371242E-3</v>
      </c>
      <c r="K164">
        <f>[4]Summary!P164</f>
        <v>1.0729473405513451E-2</v>
      </c>
      <c r="L164">
        <f>[4]Summary!Q164</f>
        <v>1.1078480018473096E-2</v>
      </c>
      <c r="M164">
        <f>[5]WB!N164</f>
        <v>1.2151664451869885E-2</v>
      </c>
      <c r="O164" t="str">
        <f>'PUF (2)'!I164</f>
        <v xml:space="preserve">PCB197 </v>
      </c>
      <c r="P164">
        <f t="shared" si="25"/>
        <v>0</v>
      </c>
      <c r="Q164">
        <f t="shared" si="26"/>
        <v>1.9720748680935544E-2</v>
      </c>
      <c r="R164">
        <f t="shared" si="27"/>
        <v>1.2917625091694687E-2</v>
      </c>
      <c r="S164">
        <f t="shared" si="28"/>
        <v>0</v>
      </c>
      <c r="T164">
        <f t="shared" si="29"/>
        <v>1.2310465871077727E-2</v>
      </c>
      <c r="U164">
        <f t="shared" si="30"/>
        <v>1.2724182330330781E-2</v>
      </c>
      <c r="V164">
        <f t="shared" si="31"/>
        <v>0</v>
      </c>
      <c r="W164">
        <f t="shared" si="32"/>
        <v>0</v>
      </c>
      <c r="X164">
        <f t="shared" si="33"/>
        <v>0</v>
      </c>
      <c r="Y164">
        <f t="shared" si="34"/>
        <v>0</v>
      </c>
      <c r="Z164">
        <f t="shared" si="35"/>
        <v>0</v>
      </c>
    </row>
    <row r="165" spans="1:26" x14ac:dyDescent="0.2">
      <c r="A165" t="str">
        <f>'PUF (2)'!A165</f>
        <v>198+199</v>
      </c>
      <c r="B165">
        <f>[3]Summary!N165</f>
        <v>1.65770824797495E-2</v>
      </c>
      <c r="C165">
        <f>[3]Summary!O165</f>
        <v>2.1174930094640807E-2</v>
      </c>
      <c r="D165">
        <f>[3]Summary!P165</f>
        <v>2.3006841661466968E-2</v>
      </c>
      <c r="E165">
        <f>[4]Summary!M165</f>
        <v>1.3331152338831575E-2</v>
      </c>
      <c r="F165">
        <f>[3]Summary!Q165</f>
        <v>2.6190964762029971E-2</v>
      </c>
      <c r="G165">
        <f>[3]Summary!R165</f>
        <v>2.9296188587160807E-2</v>
      </c>
      <c r="H165">
        <f>[3]Summary!S165</f>
        <v>2.1962059471314955E-2</v>
      </c>
      <c r="I165">
        <f>[4]Summary!N165</f>
        <v>1.5343667818374462E-2</v>
      </c>
      <c r="J165">
        <f>[4]Summary!O165</f>
        <v>1.5841118681664362E-2</v>
      </c>
      <c r="K165">
        <f>[4]Summary!P165</f>
        <v>1.6629140812417394E-2</v>
      </c>
      <c r="L165">
        <f>[4]Summary!Q165</f>
        <v>1.4467357680151472E-2</v>
      </c>
      <c r="M165">
        <f>[5]WB!N165</f>
        <v>1.5626578215138891E-2</v>
      </c>
      <c r="O165" t="str">
        <f>'PUF (2)'!I165</f>
        <v xml:space="preserve">PCB198+199 </v>
      </c>
      <c r="P165">
        <f t="shared" si="25"/>
        <v>1.65770824797495E-2</v>
      </c>
      <c r="Q165">
        <f t="shared" si="26"/>
        <v>2.1174930094640807E-2</v>
      </c>
      <c r="R165">
        <f t="shared" si="27"/>
        <v>2.3006841661466968E-2</v>
      </c>
      <c r="S165">
        <f t="shared" si="28"/>
        <v>0</v>
      </c>
      <c r="T165">
        <f t="shared" si="29"/>
        <v>2.6190964762029971E-2</v>
      </c>
      <c r="U165">
        <f t="shared" si="30"/>
        <v>2.9296188587160807E-2</v>
      </c>
      <c r="V165">
        <f t="shared" si="31"/>
        <v>2.1962059471314955E-2</v>
      </c>
      <c r="W165">
        <f t="shared" si="32"/>
        <v>0</v>
      </c>
      <c r="X165">
        <f t="shared" si="33"/>
        <v>1.5841118681664362E-2</v>
      </c>
      <c r="Y165">
        <f t="shared" si="34"/>
        <v>1.6629140812417394E-2</v>
      </c>
      <c r="Z165">
        <f t="shared" si="35"/>
        <v>0</v>
      </c>
    </row>
    <row r="166" spans="1:26" x14ac:dyDescent="0.2">
      <c r="A166">
        <f>'PUF (2)'!A166</f>
        <v>200</v>
      </c>
      <c r="B166">
        <f>[3]Summary!N166</f>
        <v>1.1191693741870545E-2</v>
      </c>
      <c r="C166">
        <f>[3]Summary!O166</f>
        <v>1.0516480613612602E-2</v>
      </c>
      <c r="D166">
        <f>[3]Summary!P166</f>
        <v>9.348787067308989E-3</v>
      </c>
      <c r="E166">
        <f>[4]Summary!M166</f>
        <v>7.0797771699344699E-3</v>
      </c>
      <c r="F166">
        <f>[3]Summary!Q166</f>
        <v>6.4147476632910021E-3</v>
      </c>
      <c r="G166">
        <f>[3]Summary!R166</f>
        <v>1.2155600188507948E-2</v>
      </c>
      <c r="H166">
        <f>[3]Summary!S166</f>
        <v>6.9656210584856521E-3</v>
      </c>
      <c r="I166">
        <f>[4]Summary!N166</f>
        <v>7.5494049585815327E-3</v>
      </c>
      <c r="J166">
        <f>[4]Summary!O166</f>
        <v>9.6755104186982289E-3</v>
      </c>
      <c r="K166">
        <f>[4]Summary!P166</f>
        <v>8.9394664130952595E-3</v>
      </c>
      <c r="L166">
        <f>[4]Summary!Q166</f>
        <v>8.6435796592182236E-3</v>
      </c>
      <c r="M166">
        <f>[5]WB!N166</f>
        <v>7.3002499100808613E-3</v>
      </c>
      <c r="O166" t="str">
        <f>'PUF (2)'!I166</f>
        <v xml:space="preserve">PCB200 </v>
      </c>
      <c r="P166">
        <f t="shared" si="25"/>
        <v>1.1191693741870545E-2</v>
      </c>
      <c r="Q166">
        <f t="shared" si="26"/>
        <v>1.0516480613612602E-2</v>
      </c>
      <c r="R166">
        <f t="shared" si="27"/>
        <v>9.348787067308989E-3</v>
      </c>
      <c r="S166">
        <f t="shared" si="28"/>
        <v>0</v>
      </c>
      <c r="T166">
        <f t="shared" si="29"/>
        <v>0</v>
      </c>
      <c r="U166">
        <f t="shared" si="30"/>
        <v>1.2155600188507948E-2</v>
      </c>
      <c r="V166">
        <f t="shared" si="31"/>
        <v>0</v>
      </c>
      <c r="W166">
        <f t="shared" si="32"/>
        <v>7.5494049585815327E-3</v>
      </c>
      <c r="X166">
        <f t="shared" si="33"/>
        <v>9.6755104186982289E-3</v>
      </c>
      <c r="Y166">
        <f t="shared" si="34"/>
        <v>8.9394664130952595E-3</v>
      </c>
      <c r="Z166">
        <f t="shared" si="35"/>
        <v>8.6435796592182236E-3</v>
      </c>
    </row>
    <row r="167" spans="1:26" x14ac:dyDescent="0.2">
      <c r="A167">
        <f>'PUF (2)'!A167</f>
        <v>201</v>
      </c>
      <c r="B167">
        <f>[3]Summary!N167</f>
        <v>8.3145042925556554E-3</v>
      </c>
      <c r="C167">
        <f>[3]Summary!O167</f>
        <v>1.4025973874821854E-2</v>
      </c>
      <c r="D167">
        <f>[3]Summary!P167</f>
        <v>9.8470009022879126E-3</v>
      </c>
      <c r="E167">
        <f>[4]Summary!M167</f>
        <v>2.706266659495677E-3</v>
      </c>
      <c r="F167">
        <f>[3]Summary!Q167</f>
        <v>9.9813426993346482E-3</v>
      </c>
      <c r="G167">
        <f>[3]Summary!R167</f>
        <v>1.3491179828639167E-2</v>
      </c>
      <c r="H167">
        <f>[3]Summary!S167</f>
        <v>8.9965377530834955E-3</v>
      </c>
      <c r="I167">
        <f>[4]Summary!N167</f>
        <v>4.1530850042913346E-3</v>
      </c>
      <c r="J167">
        <f>[4]Summary!O167</f>
        <v>5.6553686733980231E-3</v>
      </c>
      <c r="K167">
        <f>[4]Summary!P167</f>
        <v>4.6416822261661694E-3</v>
      </c>
      <c r="L167">
        <f>[4]Summary!Q167</f>
        <v>5.1920549753120019E-3</v>
      </c>
      <c r="M167">
        <f>[5]WB!N167</f>
        <v>4.8541422219649071E-3</v>
      </c>
      <c r="O167" t="str">
        <f>'PUF (2)'!I167</f>
        <v xml:space="preserve">PCB201 </v>
      </c>
      <c r="P167">
        <f t="shared" si="25"/>
        <v>8.3145042925556554E-3</v>
      </c>
      <c r="Q167">
        <f t="shared" si="26"/>
        <v>1.4025973874821854E-2</v>
      </c>
      <c r="R167">
        <f t="shared" si="27"/>
        <v>9.8470009022879126E-3</v>
      </c>
      <c r="S167">
        <f t="shared" si="28"/>
        <v>0</v>
      </c>
      <c r="T167">
        <f t="shared" si="29"/>
        <v>9.9813426993346482E-3</v>
      </c>
      <c r="U167">
        <f t="shared" si="30"/>
        <v>1.3491179828639167E-2</v>
      </c>
      <c r="V167">
        <f t="shared" si="31"/>
        <v>8.9965377530834955E-3</v>
      </c>
      <c r="W167">
        <f t="shared" si="32"/>
        <v>0</v>
      </c>
      <c r="X167">
        <f t="shared" si="33"/>
        <v>5.6553686733980231E-3</v>
      </c>
      <c r="Y167">
        <f t="shared" si="34"/>
        <v>0</v>
      </c>
      <c r="Z167">
        <f t="shared" si="35"/>
        <v>5.1920549753120019E-3</v>
      </c>
    </row>
    <row r="168" spans="1:26" x14ac:dyDescent="0.2">
      <c r="A168">
        <f>'PUF (2)'!A168</f>
        <v>202</v>
      </c>
      <c r="B168">
        <f>[3]Summary!N168</f>
        <v>6.7018858258161996E-3</v>
      </c>
      <c r="C168">
        <f>[3]Summary!O168</f>
        <v>9.2081825407785839E-3</v>
      </c>
      <c r="D168">
        <f>[3]Summary!P168</f>
        <v>1.559841165692356E-2</v>
      </c>
      <c r="E168">
        <f>[4]Summary!M168</f>
        <v>4.6102144642753886E-3</v>
      </c>
      <c r="F168">
        <f>[3]Summary!Q168</f>
        <v>1.0921407477989765E-2</v>
      </c>
      <c r="G168">
        <f>[3]Summary!R168</f>
        <v>1.0724019905798517E-2</v>
      </c>
      <c r="H168">
        <f>[3]Summary!S168</f>
        <v>9.7632336900016214E-3</v>
      </c>
      <c r="I168">
        <f>[4]Summary!N168</f>
        <v>7.5974963197349083E-3</v>
      </c>
      <c r="J168">
        <f>[4]Summary!O168</f>
        <v>7.5733354174769667E-3</v>
      </c>
      <c r="K168">
        <f>[4]Summary!P168</f>
        <v>6.5567076118988234E-3</v>
      </c>
      <c r="L168">
        <f>[4]Summary!Q168</f>
        <v>7.6752716052219862E-3</v>
      </c>
      <c r="M168">
        <f>[5]WB!N168</f>
        <v>5.2138970927791701E-3</v>
      </c>
      <c r="O168" t="str">
        <f>'PUF (2)'!I168</f>
        <v xml:space="preserve">PCB202 </v>
      </c>
      <c r="P168">
        <f t="shared" si="25"/>
        <v>6.7018858258161996E-3</v>
      </c>
      <c r="Q168">
        <f t="shared" si="26"/>
        <v>9.2081825407785839E-3</v>
      </c>
      <c r="R168">
        <f t="shared" si="27"/>
        <v>1.559841165692356E-2</v>
      </c>
      <c r="S168">
        <f t="shared" si="28"/>
        <v>0</v>
      </c>
      <c r="T168">
        <f t="shared" si="29"/>
        <v>1.0921407477989765E-2</v>
      </c>
      <c r="U168">
        <f t="shared" si="30"/>
        <v>1.0724019905798517E-2</v>
      </c>
      <c r="V168">
        <f t="shared" si="31"/>
        <v>9.7632336900016214E-3</v>
      </c>
      <c r="W168">
        <f t="shared" si="32"/>
        <v>7.5974963197349083E-3</v>
      </c>
      <c r="X168">
        <f t="shared" si="33"/>
        <v>7.5733354174769667E-3</v>
      </c>
      <c r="Y168">
        <f t="shared" si="34"/>
        <v>6.5567076118988234E-3</v>
      </c>
      <c r="Z168">
        <f t="shared" si="35"/>
        <v>7.6752716052219862E-3</v>
      </c>
    </row>
    <row r="169" spans="1:26" x14ac:dyDescent="0.2">
      <c r="A169">
        <f>'PUF (2)'!A169</f>
        <v>203</v>
      </c>
      <c r="B169">
        <f>[3]Summary!N169</f>
        <v>1.0816826992891692E-2</v>
      </c>
      <c r="C169">
        <f>[3]Summary!O169</f>
        <v>1.9140433468482057E-2</v>
      </c>
      <c r="D169">
        <f>[3]Summary!P169</f>
        <v>1.7468920697510847E-2</v>
      </c>
      <c r="E169">
        <f>[4]Summary!M169</f>
        <v>1.264131081867105E-2</v>
      </c>
      <c r="F169">
        <f>[3]Summary!Q169</f>
        <v>2.0431439652723628E-2</v>
      </c>
      <c r="G169">
        <f>[3]Summary!R169</f>
        <v>1.8302333205772226E-2</v>
      </c>
      <c r="H169">
        <f>[3]Summary!S169</f>
        <v>1.2795653222660344E-2</v>
      </c>
      <c r="I169">
        <f>[4]Summary!N169</f>
        <v>1.0255507493553463E-2</v>
      </c>
      <c r="J169">
        <f>[4]Summary!O169</f>
        <v>1.0877561890229662E-2</v>
      </c>
      <c r="K169">
        <f>[4]Summary!P169</f>
        <v>9.0067403687927958E-3</v>
      </c>
      <c r="L169">
        <f>[4]Summary!Q169</f>
        <v>9.2172659548522828E-3</v>
      </c>
      <c r="M169">
        <f>[5]WB!N169</f>
        <v>9.416037428465196E-3</v>
      </c>
      <c r="O169" t="str">
        <f>'PUF (2)'!I169</f>
        <v xml:space="preserve">PCB203 </v>
      </c>
      <c r="P169">
        <f t="shared" si="25"/>
        <v>1.0816826992891692E-2</v>
      </c>
      <c r="Q169">
        <f t="shared" si="26"/>
        <v>1.9140433468482057E-2</v>
      </c>
      <c r="R169">
        <f t="shared" si="27"/>
        <v>1.7468920697510847E-2</v>
      </c>
      <c r="S169">
        <f t="shared" si="28"/>
        <v>1.264131081867105E-2</v>
      </c>
      <c r="T169">
        <f t="shared" si="29"/>
        <v>2.0431439652723628E-2</v>
      </c>
      <c r="U169">
        <f t="shared" si="30"/>
        <v>1.8302333205772226E-2</v>
      </c>
      <c r="V169">
        <f t="shared" si="31"/>
        <v>1.2795653222660344E-2</v>
      </c>
      <c r="W169">
        <f t="shared" si="32"/>
        <v>1.0255507493553463E-2</v>
      </c>
      <c r="X169">
        <f t="shared" si="33"/>
        <v>1.0877561890229662E-2</v>
      </c>
      <c r="Y169">
        <f t="shared" si="34"/>
        <v>0</v>
      </c>
      <c r="Z169">
        <f t="shared" si="35"/>
        <v>0</v>
      </c>
    </row>
    <row r="170" spans="1:26" x14ac:dyDescent="0.2">
      <c r="A170">
        <f>'PUF (2)'!A170</f>
        <v>205</v>
      </c>
      <c r="B170">
        <f>[3]Summary!N170</f>
        <v>1.7219754064700235E-2</v>
      </c>
      <c r="C170">
        <f>[3]Summary!O170</f>
        <v>3.1098703962240355E-2</v>
      </c>
      <c r="D170">
        <f>[3]Summary!P170</f>
        <v>2.5515930269223323E-2</v>
      </c>
      <c r="E170">
        <f>[4]Summary!M170</f>
        <v>1.777564094666588E-2</v>
      </c>
      <c r="F170">
        <f>[3]Summary!Q170</f>
        <v>1.647519352548878E-2</v>
      </c>
      <c r="G170">
        <f>[3]Summary!R170</f>
        <v>2.8720338929318683E-2</v>
      </c>
      <c r="H170">
        <f>[3]Summary!S170</f>
        <v>1.8777999383662768E-2</v>
      </c>
      <c r="I170">
        <f>[4]Summary!N170</f>
        <v>1.5281958162953448E-2</v>
      </c>
      <c r="J170">
        <f>[4]Summary!O170</f>
        <v>1.5482067713255851E-2</v>
      </c>
      <c r="K170">
        <f>[4]Summary!P170</f>
        <v>1.1041507466982644E-2</v>
      </c>
      <c r="L170">
        <f>[4]Summary!Q170</f>
        <v>1.1644963814681473E-2</v>
      </c>
      <c r="M170">
        <f>[5]WB!N170</f>
        <v>1.8901516015421123E-2</v>
      </c>
      <c r="O170" t="str">
        <f>'PUF (2)'!I170</f>
        <v xml:space="preserve">PCB205 </v>
      </c>
      <c r="P170">
        <f t="shared" si="25"/>
        <v>0</v>
      </c>
      <c r="Q170">
        <f t="shared" si="26"/>
        <v>3.1098703962240355E-2</v>
      </c>
      <c r="R170">
        <f t="shared" si="27"/>
        <v>2.5515930269223323E-2</v>
      </c>
      <c r="S170">
        <f t="shared" si="28"/>
        <v>0</v>
      </c>
      <c r="T170">
        <f t="shared" si="29"/>
        <v>0</v>
      </c>
      <c r="U170">
        <f t="shared" si="30"/>
        <v>2.8720338929318683E-2</v>
      </c>
      <c r="V170">
        <f t="shared" si="31"/>
        <v>0</v>
      </c>
      <c r="W170">
        <f t="shared" si="32"/>
        <v>0</v>
      </c>
      <c r="X170">
        <f t="shared" si="33"/>
        <v>0</v>
      </c>
      <c r="Y170">
        <f t="shared" si="34"/>
        <v>0</v>
      </c>
      <c r="Z170">
        <f t="shared" si="35"/>
        <v>0</v>
      </c>
    </row>
    <row r="171" spans="1:26" x14ac:dyDescent="0.2">
      <c r="A171">
        <f>'PUF (2)'!A171</f>
        <v>206</v>
      </c>
      <c r="B171">
        <f>[3]Summary!N171</f>
        <v>5.0198523882367174E-2</v>
      </c>
      <c r="C171">
        <f>[3]Summary!O171</f>
        <v>6.4582552688634803E-2</v>
      </c>
      <c r="D171">
        <f>[3]Summary!P171</f>
        <v>6.9323169841030666E-2</v>
      </c>
      <c r="E171">
        <f>[4]Summary!M171</f>
        <v>4.3025955711384192E-2</v>
      </c>
      <c r="F171">
        <f>[3]Summary!Q171</f>
        <v>7.1583742274410167E-2</v>
      </c>
      <c r="G171">
        <f>[3]Summary!R171</f>
        <v>5.241058445141427E-2</v>
      </c>
      <c r="H171">
        <f>[3]Summary!S171</f>
        <v>3.7514077370246299E-2</v>
      </c>
      <c r="I171">
        <f>[4]Summary!N171</f>
        <v>4.095003559655868E-2</v>
      </c>
      <c r="J171">
        <f>[4]Summary!O171</f>
        <v>4.3553896331609776E-2</v>
      </c>
      <c r="K171">
        <f>[4]Summary!P171</f>
        <v>3.1924385381990668E-2</v>
      </c>
      <c r="L171">
        <f>[4]Summary!Q171</f>
        <v>2.6045029066279233E-2</v>
      </c>
      <c r="M171">
        <f>[5]WB!N171</f>
        <v>5.9605488716725469E-2</v>
      </c>
      <c r="O171" t="str">
        <f>'PUF (2)'!I171</f>
        <v xml:space="preserve">PCB206 </v>
      </c>
      <c r="P171">
        <f t="shared" ref="P171:P174" si="36">IF(B171&gt;$M171,B171,0)</f>
        <v>0</v>
      </c>
      <c r="Q171">
        <f t="shared" si="26"/>
        <v>6.4582552688634803E-2</v>
      </c>
      <c r="R171">
        <f t="shared" si="27"/>
        <v>6.9323169841030666E-2</v>
      </c>
      <c r="S171">
        <f t="shared" si="28"/>
        <v>0</v>
      </c>
      <c r="T171">
        <f t="shared" si="29"/>
        <v>7.1583742274410167E-2</v>
      </c>
      <c r="U171">
        <f t="shared" si="30"/>
        <v>0</v>
      </c>
      <c r="V171">
        <f t="shared" si="31"/>
        <v>0</v>
      </c>
      <c r="W171">
        <f t="shared" si="32"/>
        <v>0</v>
      </c>
      <c r="X171">
        <f t="shared" si="33"/>
        <v>0</v>
      </c>
      <c r="Y171">
        <f t="shared" si="34"/>
        <v>0</v>
      </c>
      <c r="Z171">
        <f t="shared" si="35"/>
        <v>0</v>
      </c>
    </row>
    <row r="172" spans="1:26" x14ac:dyDescent="0.2">
      <c r="A172">
        <f>'PUF (2)'!A172</f>
        <v>207</v>
      </c>
      <c r="B172">
        <f>[3]Summary!N172</f>
        <v>2.8657635502162764E-2</v>
      </c>
      <c r="C172">
        <f>[3]Summary!O172</f>
        <v>4.1898713694339486E-2</v>
      </c>
      <c r="D172">
        <f>[3]Summary!P172</f>
        <v>3.1067283893041763E-2</v>
      </c>
      <c r="E172">
        <f>[4]Summary!M172</f>
        <v>1.6475591346618673E-2</v>
      </c>
      <c r="F172">
        <f>[3]Summary!Q172</f>
        <v>1.9153485915997977E-2</v>
      </c>
      <c r="G172">
        <f>[3]Summary!R172</f>
        <v>2.6071085346237675E-2</v>
      </c>
      <c r="H172">
        <f>[3]Summary!S172</f>
        <v>2.4908976377231891E-2</v>
      </c>
      <c r="I172">
        <f>[4]Summary!N172</f>
        <v>1.3859902900957321E-2</v>
      </c>
      <c r="J172">
        <f>[4]Summary!O172</f>
        <v>1.7457490533799351E-2</v>
      </c>
      <c r="K172">
        <f>[4]Summary!P172</f>
        <v>1.4421355693207377E-2</v>
      </c>
      <c r="L172">
        <f>[4]Summary!Q172</f>
        <v>8.5225684971550093E-3</v>
      </c>
      <c r="M172">
        <f>[5]WB!N172</f>
        <v>1.6926399487937886E-2</v>
      </c>
      <c r="O172" t="str">
        <f>'PUF (2)'!I172</f>
        <v xml:space="preserve">PCB207 </v>
      </c>
      <c r="P172">
        <f t="shared" si="36"/>
        <v>2.8657635502162764E-2</v>
      </c>
      <c r="Q172">
        <f t="shared" si="26"/>
        <v>4.1898713694339486E-2</v>
      </c>
      <c r="R172">
        <f t="shared" si="27"/>
        <v>3.1067283893041763E-2</v>
      </c>
      <c r="S172">
        <f t="shared" si="28"/>
        <v>0</v>
      </c>
      <c r="T172">
        <f t="shared" si="29"/>
        <v>1.9153485915997977E-2</v>
      </c>
      <c r="U172">
        <f t="shared" si="30"/>
        <v>2.6071085346237675E-2</v>
      </c>
      <c r="V172">
        <f t="shared" si="31"/>
        <v>2.4908976377231891E-2</v>
      </c>
      <c r="W172">
        <f t="shared" si="32"/>
        <v>0</v>
      </c>
      <c r="X172">
        <f t="shared" si="33"/>
        <v>1.7457490533799351E-2</v>
      </c>
      <c r="Y172">
        <f t="shared" si="34"/>
        <v>0</v>
      </c>
      <c r="Z172">
        <f t="shared" si="35"/>
        <v>0</v>
      </c>
    </row>
    <row r="173" spans="1:26" x14ac:dyDescent="0.2">
      <c r="A173">
        <f>'PUF (2)'!A173</f>
        <v>208</v>
      </c>
      <c r="B173">
        <f>[3]Summary!N173</f>
        <v>1.5354584010630281E-2</v>
      </c>
      <c r="C173">
        <f>[3]Summary!O173</f>
        <v>3.3275527709605672E-2</v>
      </c>
      <c r="D173">
        <f>[3]Summary!P173</f>
        <v>2.0918682232774537E-2</v>
      </c>
      <c r="E173">
        <f>[4]Summary!M173</f>
        <v>1.3800658111023373E-2</v>
      </c>
      <c r="F173">
        <f>[3]Summary!Q173</f>
        <v>1.8855313444581127E-2</v>
      </c>
      <c r="G173">
        <f>[3]Summary!R173</f>
        <v>1.9748889077702558E-2</v>
      </c>
      <c r="H173">
        <f>[3]Summary!S173</f>
        <v>2.0728873152833657E-2</v>
      </c>
      <c r="I173">
        <f>[4]Summary!N173</f>
        <v>1.2847399535396983E-2</v>
      </c>
      <c r="J173">
        <f>[4]Summary!O173</f>
        <v>1.6924137675376059E-2</v>
      </c>
      <c r="K173">
        <f>[4]Summary!P173</f>
        <v>1.1937153779414912E-2</v>
      </c>
      <c r="L173">
        <f>[4]Summary!Q173</f>
        <v>7.4652705232816302E-3</v>
      </c>
      <c r="M173">
        <f>[5]WB!N173</f>
        <v>1.443000368479461E-2</v>
      </c>
      <c r="O173" t="str">
        <f>'PUF (2)'!I173</f>
        <v xml:space="preserve">PCB208 </v>
      </c>
      <c r="P173">
        <f t="shared" si="36"/>
        <v>1.5354584010630281E-2</v>
      </c>
      <c r="Q173">
        <f t="shared" si="26"/>
        <v>3.3275527709605672E-2</v>
      </c>
      <c r="R173">
        <f t="shared" si="27"/>
        <v>2.0918682232774537E-2</v>
      </c>
      <c r="S173">
        <f t="shared" si="28"/>
        <v>0</v>
      </c>
      <c r="T173">
        <f t="shared" si="29"/>
        <v>1.8855313444581127E-2</v>
      </c>
      <c r="U173">
        <f t="shared" si="30"/>
        <v>1.9748889077702558E-2</v>
      </c>
      <c r="V173">
        <f t="shared" si="31"/>
        <v>2.0728873152833657E-2</v>
      </c>
      <c r="W173">
        <f t="shared" si="32"/>
        <v>0</v>
      </c>
      <c r="X173">
        <f t="shared" si="33"/>
        <v>1.6924137675376059E-2</v>
      </c>
      <c r="Y173">
        <f t="shared" si="34"/>
        <v>0</v>
      </c>
      <c r="Z173">
        <f t="shared" si="35"/>
        <v>0</v>
      </c>
    </row>
    <row r="174" spans="1:26" x14ac:dyDescent="0.2">
      <c r="A174">
        <f>'PUF (2)'!A174</f>
        <v>209</v>
      </c>
      <c r="B174">
        <f>[3]Summary!N174</f>
        <v>2.7198430192716644E-2</v>
      </c>
      <c r="C174">
        <f>[3]Summary!O174</f>
        <v>3.9408957365170964E-2</v>
      </c>
      <c r="D174">
        <f>[3]Summary!P174</f>
        <v>3.2049992962899787E-2</v>
      </c>
      <c r="E174">
        <f>[4]Summary!M174</f>
        <v>2.3980887651745112E-2</v>
      </c>
      <c r="F174">
        <f>[3]Summary!Q174</f>
        <v>3.0912240287336763E-2</v>
      </c>
      <c r="G174">
        <f>[3]Summary!R174</f>
        <v>3.992037646605779E-2</v>
      </c>
      <c r="H174">
        <f>[3]Summary!S174</f>
        <v>2.9307845338251346E-2</v>
      </c>
      <c r="I174">
        <f>[4]Summary!N174</f>
        <v>2.8508922465674651E-2</v>
      </c>
      <c r="J174">
        <f>[4]Summary!O174</f>
        <v>2.9160461499788761E-2</v>
      </c>
      <c r="K174">
        <f>[4]Summary!P174</f>
        <v>2.4055429846399721E-2</v>
      </c>
      <c r="L174">
        <f>[4]Summary!Q174</f>
        <v>2.4217938731377217E-2</v>
      </c>
      <c r="M174">
        <f>[5]WB!N174</f>
        <v>3.210057157716447E-2</v>
      </c>
      <c r="O174" t="str">
        <f>'PUF (2)'!I174</f>
        <v xml:space="preserve">PCB209 </v>
      </c>
      <c r="P174">
        <f t="shared" si="36"/>
        <v>0</v>
      </c>
      <c r="Q174">
        <f t="shared" si="26"/>
        <v>3.9408957365170964E-2</v>
      </c>
      <c r="R174">
        <f t="shared" si="27"/>
        <v>0</v>
      </c>
      <c r="S174">
        <f t="shared" si="28"/>
        <v>0</v>
      </c>
      <c r="T174">
        <f t="shared" si="29"/>
        <v>0</v>
      </c>
      <c r="U174">
        <f t="shared" si="30"/>
        <v>3.992037646605779E-2</v>
      </c>
      <c r="V174">
        <f t="shared" si="31"/>
        <v>0</v>
      </c>
      <c r="W174">
        <f t="shared" si="32"/>
        <v>0</v>
      </c>
      <c r="X174">
        <f t="shared" si="33"/>
        <v>0</v>
      </c>
      <c r="Y174">
        <f t="shared" si="34"/>
        <v>0</v>
      </c>
      <c r="Z174">
        <f t="shared" si="35"/>
        <v>0</v>
      </c>
    </row>
    <row r="175" spans="1:26" x14ac:dyDescent="0.2">
      <c r="B175">
        <f>+SUM(B3:B174)</f>
        <v>20.987100750864105</v>
      </c>
      <c r="C175">
        <f>+SUM(C3:C174)</f>
        <v>57.576575997663454</v>
      </c>
      <c r="D175">
        <f>+SUM(D3:D174)</f>
        <v>66.746060622399028</v>
      </c>
      <c r="E175">
        <f>+SUM(E3:E174)</f>
        <v>46.494154338001991</v>
      </c>
      <c r="F175">
        <f>+SUM(F3:F174)</f>
        <v>48.756940897722373</v>
      </c>
      <c r="G175">
        <f t="shared" ref="G175:I175" si="37">+SUM(G3:G174)</f>
        <v>66.888282742850876</v>
      </c>
      <c r="H175">
        <f t="shared" si="37"/>
        <v>86.588868364102865</v>
      </c>
      <c r="I175">
        <f t="shared" si="37"/>
        <v>93.264261896963134</v>
      </c>
      <c r="J175">
        <f t="shared" ref="J175" si="38">+SUM(J3:J174)</f>
        <v>82.140891458959558</v>
      </c>
      <c r="K175">
        <f t="shared" ref="K175" si="39">+SUM(K3:K174)</f>
        <v>83.583614021522038</v>
      </c>
      <c r="L175">
        <f t="shared" ref="L175" si="40">+SUM(L3:L174)</f>
        <v>88.965989648675418</v>
      </c>
      <c r="P175">
        <f t="shared" ref="P175:W175" si="41">SUM(P3:P174)</f>
        <v>20.758226565647007</v>
      </c>
      <c r="Q175">
        <f t="shared" si="41"/>
        <v>57.576575997663454</v>
      </c>
      <c r="R175">
        <f t="shared" si="41"/>
        <v>66.701868411467288</v>
      </c>
      <c r="S175">
        <f t="shared" si="41"/>
        <v>46.018633999539418</v>
      </c>
      <c r="T175">
        <f t="shared" si="41"/>
        <v>48.666686007962845</v>
      </c>
      <c r="U175">
        <f t="shared" si="41"/>
        <v>66.810331563443512</v>
      </c>
      <c r="V175">
        <f t="shared" si="41"/>
        <v>86.381620789164231</v>
      </c>
      <c r="W175">
        <f t="shared" si="41"/>
        <v>92.843906025257056</v>
      </c>
      <c r="X175">
        <f t="shared" ref="X175:Z175" si="42">SUM(X3:X174)</f>
        <v>81.785032138250429</v>
      </c>
      <c r="Y175">
        <f t="shared" si="42"/>
        <v>83.184661029084921</v>
      </c>
      <c r="Z175">
        <f t="shared" si="42"/>
        <v>88.583634170014946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F35D5-53E0-F642-AE91-E974F6F2B248}">
  <dimension ref="A1:FR5"/>
  <sheetViews>
    <sheetView zoomScale="140" zoomScaleNormal="140" workbookViewId="0">
      <selection activeCell="C2" sqref="C2"/>
    </sheetView>
  </sheetViews>
  <sheetFormatPr baseColWidth="10" defaultColWidth="11" defaultRowHeight="16" x14ac:dyDescent="0.2"/>
  <sheetData>
    <row r="1" spans="1:174" x14ac:dyDescent="0.2">
      <c r="A1" t="s">
        <v>238</v>
      </c>
      <c r="B1" t="s">
        <v>239</v>
      </c>
      <c r="C1" t="str">
        <f t="array" ref="C1:FR5">TRANSPOSE(WD!O3:S174)</f>
        <v xml:space="preserve">PCB1 </v>
      </c>
      <c r="D1" t="str">
        <v xml:space="preserve">PCB2 </v>
      </c>
      <c r="E1" t="str">
        <v xml:space="preserve">PCB3 </v>
      </c>
      <c r="F1" t="str">
        <v xml:space="preserve">PCB4 </v>
      </c>
      <c r="G1" t="str">
        <v xml:space="preserve">PCB5 </v>
      </c>
      <c r="H1" t="str">
        <v xml:space="preserve">PCB6 </v>
      </c>
      <c r="I1" t="str">
        <v xml:space="preserve">PCB7 </v>
      </c>
      <c r="J1" t="str">
        <v xml:space="preserve">PCB8 </v>
      </c>
      <c r="K1" t="str">
        <v xml:space="preserve">PCB9 </v>
      </c>
      <c r="L1" t="str">
        <v xml:space="preserve">PCB10 </v>
      </c>
      <c r="M1" t="str">
        <v xml:space="preserve">PCB11 </v>
      </c>
      <c r="N1" t="str">
        <v xml:space="preserve">PCB12+13 </v>
      </c>
      <c r="O1" t="str">
        <v>PCB14</v>
      </c>
      <c r="P1" t="str">
        <v xml:space="preserve">PCB15 </v>
      </c>
      <c r="Q1" t="str">
        <v xml:space="preserve">PCB16 </v>
      </c>
      <c r="R1" t="str">
        <v xml:space="preserve">PCB17 </v>
      </c>
      <c r="S1" t="str">
        <v xml:space="preserve">PCB18+30 </v>
      </c>
      <c r="T1" t="str">
        <v xml:space="preserve">PCB19 </v>
      </c>
      <c r="U1" t="str">
        <v xml:space="preserve">PCB20+28 </v>
      </c>
      <c r="V1" t="str">
        <v xml:space="preserve">PCB21+33 </v>
      </c>
      <c r="W1" t="str">
        <v xml:space="preserve">PCB22 </v>
      </c>
      <c r="X1" t="str">
        <v xml:space="preserve">PCB23 </v>
      </c>
      <c r="Y1" t="str">
        <v xml:space="preserve">PCB24 </v>
      </c>
      <c r="Z1" t="str">
        <v xml:space="preserve">PCB25 </v>
      </c>
      <c r="AA1" t="str">
        <v xml:space="preserve">PCB26+29 </v>
      </c>
      <c r="AB1" t="str">
        <v xml:space="preserve">PCB27 </v>
      </c>
      <c r="AC1" t="str">
        <v xml:space="preserve">PCB31 </v>
      </c>
      <c r="AD1" t="str">
        <v xml:space="preserve">PCB32 </v>
      </c>
      <c r="AE1" t="str">
        <v xml:space="preserve">PCB34 </v>
      </c>
      <c r="AF1" t="str">
        <v xml:space="preserve">PCB35 </v>
      </c>
      <c r="AG1" t="str">
        <v xml:space="preserve">PCB36 </v>
      </c>
      <c r="AH1" t="str">
        <v xml:space="preserve">PCB37 </v>
      </c>
      <c r="AI1" t="str">
        <v xml:space="preserve">PCB38 </v>
      </c>
      <c r="AJ1" t="str">
        <v xml:space="preserve">PCB39 </v>
      </c>
      <c r="AK1" t="str">
        <v xml:space="preserve">PCB40+71 </v>
      </c>
      <c r="AL1" t="str">
        <v xml:space="preserve">PCB41 </v>
      </c>
      <c r="AM1" t="str">
        <v xml:space="preserve">PCB42 </v>
      </c>
      <c r="AN1" t="str">
        <v xml:space="preserve">PCB43 </v>
      </c>
      <c r="AO1" t="str">
        <v xml:space="preserve">PCB44+47+65 </v>
      </c>
      <c r="AP1" t="str">
        <v>PCB45+51</v>
      </c>
      <c r="AQ1" t="str">
        <v xml:space="preserve">PCB46 </v>
      </c>
      <c r="AR1" t="str">
        <v xml:space="preserve">PCB48 </v>
      </c>
      <c r="AS1" t="str">
        <v xml:space="preserve">PCB49+69 </v>
      </c>
      <c r="AT1" t="str">
        <v xml:space="preserve">PCB50+53 </v>
      </c>
      <c r="AU1" t="str">
        <v xml:space="preserve">PCB52 </v>
      </c>
      <c r="AV1" t="str">
        <v xml:space="preserve">PCB54 </v>
      </c>
      <c r="AW1" t="str">
        <v xml:space="preserve">PCB55 </v>
      </c>
      <c r="AX1" t="str">
        <v xml:space="preserve">PCB56 </v>
      </c>
      <c r="AY1" t="str">
        <v xml:space="preserve">PCB57 </v>
      </c>
      <c r="AZ1" t="str">
        <v xml:space="preserve">PCB58 </v>
      </c>
      <c r="BA1" t="str">
        <v xml:space="preserve">PCB59+62+75 </v>
      </c>
      <c r="BB1" t="str">
        <v xml:space="preserve">PCB60 </v>
      </c>
      <c r="BC1" t="str">
        <v xml:space="preserve">PCB61+70+74+76 </v>
      </c>
      <c r="BD1" t="str">
        <v>PCB63</v>
      </c>
      <c r="BE1" t="str">
        <v xml:space="preserve">PCB64 </v>
      </c>
      <c r="BF1" t="str">
        <v xml:space="preserve">PCB66 </v>
      </c>
      <c r="BG1" t="str">
        <v xml:space="preserve">PCB67 </v>
      </c>
      <c r="BH1" t="str">
        <v xml:space="preserve">PCB68 </v>
      </c>
      <c r="BI1" t="str">
        <v xml:space="preserve">PCB72 </v>
      </c>
      <c r="BJ1" t="str">
        <v xml:space="preserve">PCB73 </v>
      </c>
      <c r="BK1" t="str">
        <v xml:space="preserve">PCB77 </v>
      </c>
      <c r="BL1" t="str">
        <v xml:space="preserve">PCB78 </v>
      </c>
      <c r="BM1" t="str">
        <v xml:space="preserve">PCB79 </v>
      </c>
      <c r="BN1" t="str">
        <v xml:space="preserve">PCB80 </v>
      </c>
      <c r="BO1" t="str">
        <v xml:space="preserve">PCB81 </v>
      </c>
      <c r="BP1" t="str">
        <v xml:space="preserve">PCB82 </v>
      </c>
      <c r="BQ1" t="str">
        <v xml:space="preserve">PCB83 </v>
      </c>
      <c r="BR1" t="str">
        <v xml:space="preserve">PCB84 </v>
      </c>
      <c r="BS1" t="str">
        <v xml:space="preserve">PCB85+116 </v>
      </c>
      <c r="BT1" t="str">
        <v xml:space="preserve">PCB86+97+109+119 </v>
      </c>
      <c r="BU1" t="str">
        <v xml:space="preserve">PCB87+125 </v>
      </c>
      <c r="BV1" t="str">
        <v xml:space="preserve">PCB88 </v>
      </c>
      <c r="BW1" t="str">
        <v xml:space="preserve">PCB89 </v>
      </c>
      <c r="BX1" t="str">
        <v xml:space="preserve">PCB90+101+113 </v>
      </c>
      <c r="BY1" t="str">
        <v xml:space="preserve">PCB91 </v>
      </c>
      <c r="BZ1" t="str">
        <v xml:space="preserve">PCB92 </v>
      </c>
      <c r="CA1" t="str">
        <v xml:space="preserve">PCB93+100 </v>
      </c>
      <c r="CB1" t="str">
        <v xml:space="preserve">PCB94 </v>
      </c>
      <c r="CC1" t="str">
        <v xml:space="preserve">PCB95 </v>
      </c>
      <c r="CD1" t="str">
        <v xml:space="preserve">PCB96 </v>
      </c>
      <c r="CE1" t="str">
        <v xml:space="preserve">PCB98 </v>
      </c>
      <c r="CF1" t="str">
        <v xml:space="preserve">PCB99 </v>
      </c>
      <c r="CG1" t="str">
        <v xml:space="preserve">PCB102 </v>
      </c>
      <c r="CH1" t="str">
        <v xml:space="preserve">PCB103 </v>
      </c>
      <c r="CI1" t="str">
        <v xml:space="preserve">PCB104 </v>
      </c>
      <c r="CJ1" t="str">
        <v xml:space="preserve">PCB105 </v>
      </c>
      <c r="CK1" t="str">
        <v xml:space="preserve">PCB106 </v>
      </c>
      <c r="CL1" t="str">
        <v xml:space="preserve">PCB107 </v>
      </c>
      <c r="CM1" t="str">
        <v xml:space="preserve">PCB108+124 </v>
      </c>
      <c r="CN1" t="str">
        <v xml:space="preserve">PCB110 </v>
      </c>
      <c r="CO1" t="str">
        <v xml:space="preserve">PCB111 </v>
      </c>
      <c r="CP1" t="str">
        <v xml:space="preserve">PCB112 </v>
      </c>
      <c r="CQ1" t="str">
        <v xml:space="preserve">PCB114 </v>
      </c>
      <c r="CR1" t="str">
        <v xml:space="preserve">PCB115 </v>
      </c>
      <c r="CS1" t="str">
        <v xml:space="preserve">PCB117 </v>
      </c>
      <c r="CT1" t="str">
        <v xml:space="preserve">PCB118 </v>
      </c>
      <c r="CU1" t="str">
        <v xml:space="preserve">PCB120 </v>
      </c>
      <c r="CV1" t="str">
        <v xml:space="preserve">PCB121 </v>
      </c>
      <c r="CW1" t="str">
        <v xml:space="preserve">PCB122 </v>
      </c>
      <c r="CX1" t="str">
        <v xml:space="preserve">PCB123 </v>
      </c>
      <c r="CY1" t="str">
        <v xml:space="preserve">PCB126 </v>
      </c>
      <c r="CZ1" t="str">
        <v xml:space="preserve">PCB127 </v>
      </c>
      <c r="DA1" t="str">
        <v>PCB128+166</v>
      </c>
      <c r="DB1" t="str">
        <v xml:space="preserve">PCB129+138+163 </v>
      </c>
      <c r="DC1" t="str">
        <v xml:space="preserve">PCB130 </v>
      </c>
      <c r="DD1" t="str">
        <v xml:space="preserve">PCB131 </v>
      </c>
      <c r="DE1" t="str">
        <v xml:space="preserve">PCB132 </v>
      </c>
      <c r="DF1" t="str">
        <v xml:space="preserve">PCB133 </v>
      </c>
      <c r="DG1" t="str">
        <v xml:space="preserve">PCB134 </v>
      </c>
      <c r="DH1" t="str">
        <v xml:space="preserve">PCB135+151 </v>
      </c>
      <c r="DI1" t="str">
        <v xml:space="preserve">PCB136 </v>
      </c>
      <c r="DJ1" t="str">
        <v xml:space="preserve">PCB137 </v>
      </c>
      <c r="DK1" t="str">
        <v xml:space="preserve">PCB139+140 </v>
      </c>
      <c r="DL1" t="str">
        <v xml:space="preserve">PCB141 </v>
      </c>
      <c r="DM1" t="str">
        <v xml:space="preserve">PCB142 </v>
      </c>
      <c r="DN1" t="str">
        <v>PCB143</v>
      </c>
      <c r="DO1" t="str">
        <v xml:space="preserve">PCB144 </v>
      </c>
      <c r="DP1" t="str">
        <v xml:space="preserve">PCB145 </v>
      </c>
      <c r="DQ1" t="str">
        <v xml:space="preserve">PCB146 </v>
      </c>
      <c r="DR1" t="str">
        <v xml:space="preserve">PCB147+149 </v>
      </c>
      <c r="DS1" t="str">
        <v xml:space="preserve">PCB148 </v>
      </c>
      <c r="DT1" t="str">
        <v xml:space="preserve">PCB150 </v>
      </c>
      <c r="DU1" t="str">
        <v xml:space="preserve">PCB152 </v>
      </c>
      <c r="DV1" t="str">
        <v xml:space="preserve">PCB153+168 </v>
      </c>
      <c r="DW1" t="str">
        <v xml:space="preserve">PCB154 </v>
      </c>
      <c r="DX1" t="str">
        <v xml:space="preserve">PCB155 </v>
      </c>
      <c r="DY1" t="str">
        <v xml:space="preserve">PCB156+157 </v>
      </c>
      <c r="DZ1" t="str">
        <v xml:space="preserve">PCB158 </v>
      </c>
      <c r="EA1" t="str">
        <v xml:space="preserve">PCB159 </v>
      </c>
      <c r="EB1" t="str">
        <v xml:space="preserve">PCB160 </v>
      </c>
      <c r="EC1" t="str">
        <v xml:space="preserve">PCB161 </v>
      </c>
      <c r="ED1" t="str">
        <v xml:space="preserve">PCB162 </v>
      </c>
      <c r="EE1" t="str">
        <v xml:space="preserve">PCB164 </v>
      </c>
      <c r="EF1" t="str">
        <v xml:space="preserve">PCB165 </v>
      </c>
      <c r="EG1" t="str">
        <v xml:space="preserve">PCB167 </v>
      </c>
      <c r="EH1" t="str">
        <v xml:space="preserve">PCB169 </v>
      </c>
      <c r="EI1" t="str">
        <v xml:space="preserve">PCB170 </v>
      </c>
      <c r="EJ1" t="str">
        <v xml:space="preserve">PCB171+173 </v>
      </c>
      <c r="EK1" t="str">
        <v xml:space="preserve">PCB172 </v>
      </c>
      <c r="EL1" t="str">
        <v xml:space="preserve">PCB174 </v>
      </c>
      <c r="EM1" t="str">
        <v xml:space="preserve">PCB175 </v>
      </c>
      <c r="EN1" t="str">
        <v xml:space="preserve">PCB176 </v>
      </c>
      <c r="EO1" t="str">
        <v xml:space="preserve">PCB177 </v>
      </c>
      <c r="EP1" t="str">
        <v xml:space="preserve">PCB178 </v>
      </c>
      <c r="EQ1" t="str">
        <v xml:space="preserve">PCB179 </v>
      </c>
      <c r="ER1" t="str">
        <v xml:space="preserve">PCB180+193 </v>
      </c>
      <c r="ES1" t="str">
        <v xml:space="preserve">PCB181 </v>
      </c>
      <c r="ET1" t="str">
        <v xml:space="preserve">PCB182 </v>
      </c>
      <c r="EU1" t="str">
        <v xml:space="preserve">PCB183 </v>
      </c>
      <c r="EV1" t="str">
        <v xml:space="preserve">PCB184 </v>
      </c>
      <c r="EW1" t="str">
        <v xml:space="preserve">PCB185 </v>
      </c>
      <c r="EX1" t="str">
        <v xml:space="preserve">PCB186 </v>
      </c>
      <c r="EY1" t="str">
        <v xml:space="preserve">PCB187 </v>
      </c>
      <c r="EZ1" t="str">
        <v xml:space="preserve">PCB188 </v>
      </c>
      <c r="FA1" t="str">
        <v xml:space="preserve">PCB189 </v>
      </c>
      <c r="FB1" t="str">
        <v xml:space="preserve">PCB190 </v>
      </c>
      <c r="FC1" t="str">
        <v xml:space="preserve">PCB191 </v>
      </c>
      <c r="FD1" t="str">
        <v xml:space="preserve">PCB192 </v>
      </c>
      <c r="FE1" t="str">
        <v xml:space="preserve">PCB194 </v>
      </c>
      <c r="FF1" t="str">
        <v xml:space="preserve">PCB195 </v>
      </c>
      <c r="FG1" t="str">
        <v xml:space="preserve">PCB196 </v>
      </c>
      <c r="FH1" t="str">
        <v xml:space="preserve">PCB197 </v>
      </c>
      <c r="FI1" t="str">
        <v xml:space="preserve">PCB198+199 </v>
      </c>
      <c r="FJ1" t="str">
        <v xml:space="preserve">PCB200 </v>
      </c>
      <c r="FK1" t="str">
        <v xml:space="preserve">PCB201 </v>
      </c>
      <c r="FL1" t="str">
        <v xml:space="preserve">PCB202 </v>
      </c>
      <c r="FM1" t="str">
        <v xml:space="preserve">PCB203 </v>
      </c>
      <c r="FN1" t="str">
        <v xml:space="preserve">PCB205 </v>
      </c>
      <c r="FO1" t="str">
        <v xml:space="preserve">PCB206 </v>
      </c>
      <c r="FP1" t="str">
        <v xml:space="preserve">PCB207 </v>
      </c>
      <c r="FQ1" t="str">
        <v xml:space="preserve">PCB208 </v>
      </c>
      <c r="FR1" t="str">
        <v xml:space="preserve">PCB209 </v>
      </c>
    </row>
    <row r="2" spans="1:174" x14ac:dyDescent="0.2">
      <c r="A2" t="str">
        <f t="array" ref="A2:A5">TRANSPOSE(WD!P2:S2)</f>
        <v>ST001</v>
      </c>
      <c r="B2">
        <f t="array" ref="B2:B5">TRANSPOSE(WD!P1:S1)</f>
        <v>24.616666666581295</v>
      </c>
      <c r="C2">
        <v>4.9762945146135926E-2</v>
      </c>
      <c r="D2">
        <v>9.9055329893343348E-3</v>
      </c>
      <c r="E2">
        <v>2.0057299966348724E-2</v>
      </c>
      <c r="F2">
        <v>0.10121633517684982</v>
      </c>
      <c r="G2">
        <v>1.4385275365428938E-2</v>
      </c>
      <c r="H2">
        <v>4.9462735317513801E-2</v>
      </c>
      <c r="I2">
        <v>1.9807214366767491E-2</v>
      </c>
      <c r="J2">
        <v>0.19423297406031131</v>
      </c>
      <c r="K2">
        <v>2.1444897110416996E-2</v>
      </c>
      <c r="L2">
        <v>1.4829432598149629E-2</v>
      </c>
      <c r="M2">
        <v>0.12577432560980911</v>
      </c>
      <c r="N2">
        <v>3.9950718713729107E-2</v>
      </c>
      <c r="O2">
        <v>1.2153668235355363E-2</v>
      </c>
      <c r="P2">
        <v>7.9828785539039632E-2</v>
      </c>
      <c r="Q2">
        <v>7.5367645267525554E-2</v>
      </c>
      <c r="R2">
        <v>7.6142012487985383E-2</v>
      </c>
      <c r="S2">
        <v>0.16304031270944436</v>
      </c>
      <c r="T2">
        <v>2.5963244838566414E-2</v>
      </c>
      <c r="U2">
        <v>0.13796075184668558</v>
      </c>
      <c r="V2">
        <v>0.1214339441456775</v>
      </c>
      <c r="W2">
        <v>5.8140003221567281E-2</v>
      </c>
      <c r="X2">
        <v>0</v>
      </c>
      <c r="Y2">
        <v>8.8586681437852911E-3</v>
      </c>
      <c r="Z2">
        <v>2.6467056202858538E-2</v>
      </c>
      <c r="AA2">
        <v>4.5202525982982245E-2</v>
      </c>
      <c r="AB2">
        <v>1.3139641687125073E-2</v>
      </c>
      <c r="AC2">
        <v>0.21576736150402456</v>
      </c>
      <c r="AD2">
        <v>4.491118900324035E-2</v>
      </c>
      <c r="AE2">
        <v>8.0635172171853974E-3</v>
      </c>
      <c r="AF2">
        <v>9.1355432233504921E-3</v>
      </c>
      <c r="AG2">
        <v>1.3770946467640759E-2</v>
      </c>
      <c r="AH2">
        <v>4.2736606001793347E-2</v>
      </c>
      <c r="AI2">
        <v>7.8417168254911376E-3</v>
      </c>
      <c r="AJ2">
        <v>6.4347116339946711E-3</v>
      </c>
      <c r="AK2">
        <v>0.15592470746746748</v>
      </c>
      <c r="AL2">
        <v>4.8111217518119385E-2</v>
      </c>
      <c r="AM2">
        <v>0.11672505268885724</v>
      </c>
      <c r="AN2">
        <v>4.0505800997631562E-2</v>
      </c>
      <c r="AO2">
        <v>1.0830728643507646</v>
      </c>
      <c r="AP2">
        <v>6.7192647720790588E-2</v>
      </c>
      <c r="AQ2">
        <v>2.6194071668052928E-2</v>
      </c>
      <c r="AR2">
        <v>9.6307277716938602E-2</v>
      </c>
      <c r="AS2">
        <v>0.61774014582758452</v>
      </c>
      <c r="AT2">
        <v>0.13999799981787187</v>
      </c>
      <c r="AU2">
        <v>2.8604390530847872</v>
      </c>
      <c r="AV2">
        <v>1.4494358265398711E-2</v>
      </c>
      <c r="AW2">
        <v>5.5686490793273175E-2</v>
      </c>
      <c r="AX2">
        <v>0.11662126189852619</v>
      </c>
      <c r="AY2">
        <v>1.8180501413471547E-2</v>
      </c>
      <c r="AZ2">
        <v>2.4487483393677942E-2</v>
      </c>
      <c r="BA2">
        <v>5.2206790897598998E-2</v>
      </c>
      <c r="BB2">
        <v>7.0681882886179062E-2</v>
      </c>
      <c r="BC2">
        <v>1.5098888527345915</v>
      </c>
      <c r="BD2">
        <v>2.4934409679887901E-2</v>
      </c>
      <c r="BE2">
        <v>0.3313399287387403</v>
      </c>
      <c r="BF2">
        <v>0.27981127060052641</v>
      </c>
      <c r="BG2">
        <v>2.1161491265948403E-2</v>
      </c>
      <c r="BH2">
        <v>1.9230059534867019E-2</v>
      </c>
      <c r="BI2">
        <v>1.2570426064865962E-2</v>
      </c>
      <c r="BJ2">
        <v>7.3491295105548193E-2</v>
      </c>
      <c r="BK2">
        <v>3.9865832424749413E-2</v>
      </c>
      <c r="BL2">
        <v>2.3927221934003696E-2</v>
      </c>
      <c r="BM2">
        <v>3.3473545044181527E-2</v>
      </c>
      <c r="BN2">
        <v>2.6318628159929566E-2</v>
      </c>
      <c r="BO2">
        <v>3.3227267798356989E-2</v>
      </c>
      <c r="BP2">
        <v>0.11062165768479319</v>
      </c>
      <c r="BQ2">
        <v>0.17566596897802442</v>
      </c>
      <c r="BR2">
        <v>0.59251271004201989</v>
      </c>
      <c r="BS2">
        <v>0.11383277343603562</v>
      </c>
      <c r="BT2">
        <v>0.2991169042406111</v>
      </c>
      <c r="BU2">
        <v>0.60666130014507003</v>
      </c>
      <c r="BV2">
        <v>0.15323376321052035</v>
      </c>
      <c r="BW2">
        <v>2.7552461824569729E-2</v>
      </c>
      <c r="BX2">
        <v>1.5549045229285554</v>
      </c>
      <c r="BY2">
        <v>0.10077639468505739</v>
      </c>
      <c r="BZ2">
        <v>0.29155926686684919</v>
      </c>
      <c r="CA2">
        <v>3.348871276139137E-2</v>
      </c>
      <c r="CB2">
        <v>1.5112147128149385E-2</v>
      </c>
      <c r="CC2">
        <v>2.0154100309903717</v>
      </c>
      <c r="CD2">
        <v>2.4584653154469661E-2</v>
      </c>
      <c r="CE2">
        <v>2.5573311599833611E-2</v>
      </c>
      <c r="CF2">
        <v>0.40335210293618096</v>
      </c>
      <c r="CG2">
        <v>5.0299218024089862E-2</v>
      </c>
      <c r="CH2">
        <v>1.7990676730314743E-2</v>
      </c>
      <c r="CI2">
        <v>0</v>
      </c>
      <c r="CJ2">
        <v>9.7982630672901763E-2</v>
      </c>
      <c r="CK2">
        <v>7.3876292764188719E-3</v>
      </c>
      <c r="CL2">
        <v>3.3038145783280938E-2</v>
      </c>
      <c r="CM2">
        <v>3.2495771675063713E-2</v>
      </c>
      <c r="CN2">
        <v>0.93354668957397668</v>
      </c>
      <c r="CO2">
        <v>1.2287024286265819E-2</v>
      </c>
      <c r="CP2">
        <v>1.9253722833785177E-2</v>
      </c>
      <c r="CQ2">
        <v>2.2086406995966239E-2</v>
      </c>
      <c r="CR2">
        <v>7.2993683195458278E-2</v>
      </c>
      <c r="CS2">
        <v>4.0815419316210105E-2</v>
      </c>
      <c r="CT2">
        <v>0.41710892481721212</v>
      </c>
      <c r="CU2">
        <v>9.9155412524572564E-3</v>
      </c>
      <c r="CV2">
        <v>7.8549582343223085E-3</v>
      </c>
      <c r="CW2">
        <v>1.8116550867495897E-2</v>
      </c>
      <c r="CX2">
        <v>1.4399214476520816E-2</v>
      </c>
      <c r="CY2">
        <v>1.0304681689388943E-2</v>
      </c>
      <c r="CZ2">
        <v>0</v>
      </c>
      <c r="DA2">
        <v>3.5150705054460593E-2</v>
      </c>
      <c r="DB2">
        <v>0.255220343120517</v>
      </c>
      <c r="DC2">
        <v>2.6728998952601012E-2</v>
      </c>
      <c r="DD2">
        <v>1.9266272015408384E-2</v>
      </c>
      <c r="DE2">
        <v>0.16205993887001369</v>
      </c>
      <c r="DF2">
        <v>1.4205183930655094E-2</v>
      </c>
      <c r="DG2">
        <v>2.9839377631093053E-2</v>
      </c>
      <c r="DH2">
        <v>0.18597937230398948</v>
      </c>
      <c r="DI2">
        <v>0.15136442795729099</v>
      </c>
      <c r="DJ2">
        <v>2.5702114330594699E-2</v>
      </c>
      <c r="DK2">
        <v>2.6936448929499708E-2</v>
      </c>
      <c r="DL2">
        <v>5.4970264690211851E-2</v>
      </c>
      <c r="DM2">
        <v>0</v>
      </c>
      <c r="DN2">
        <v>1.7834630708242805E-2</v>
      </c>
      <c r="DO2">
        <v>3.6313949377059285E-2</v>
      </c>
      <c r="DP2">
        <v>5.2463335856830365E-3</v>
      </c>
      <c r="DQ2">
        <v>3.7705677279084748E-2</v>
      </c>
      <c r="DR2">
        <v>0.40425511629889571</v>
      </c>
      <c r="DS2">
        <v>0</v>
      </c>
      <c r="DT2">
        <v>0</v>
      </c>
      <c r="DU2">
        <v>5.3107745397299715E-3</v>
      </c>
      <c r="DV2">
        <v>0.22861982325739266</v>
      </c>
      <c r="DW2">
        <v>1.1319115577266165E-2</v>
      </c>
      <c r="DX2">
        <v>0</v>
      </c>
      <c r="DY2">
        <v>2.1998252183203972E-2</v>
      </c>
      <c r="DZ2">
        <v>2.7619388646304806E-2</v>
      </c>
      <c r="EA2">
        <v>8.8156100214197113E-3</v>
      </c>
      <c r="EB2">
        <v>0</v>
      </c>
      <c r="EC2">
        <v>0</v>
      </c>
      <c r="ED2">
        <v>0</v>
      </c>
      <c r="EE2">
        <v>1.9890946456234359E-2</v>
      </c>
      <c r="EF2">
        <v>0</v>
      </c>
      <c r="EG2">
        <v>1.2417229162512554E-2</v>
      </c>
      <c r="EH2">
        <v>0</v>
      </c>
      <c r="EI2">
        <v>2.4418021541654147E-2</v>
      </c>
      <c r="EJ2">
        <v>2.2538547814139779E-2</v>
      </c>
      <c r="EK2">
        <v>2.056138781949212E-2</v>
      </c>
      <c r="EL2">
        <v>1.9882278382369403E-2</v>
      </c>
      <c r="EM2">
        <v>1.0397704746890333E-2</v>
      </c>
      <c r="EN2">
        <v>1.1814421569961637E-2</v>
      </c>
      <c r="EO2">
        <v>2.1790542789315973E-2</v>
      </c>
      <c r="EP2">
        <v>1.5119176619078536E-2</v>
      </c>
      <c r="EQ2">
        <v>1.4455529608285897E-2</v>
      </c>
      <c r="ER2">
        <v>3.2226618647554051E-2</v>
      </c>
      <c r="ES2">
        <v>3.9861341793818762E-2</v>
      </c>
      <c r="ET2">
        <v>7.2525443714749921E-2</v>
      </c>
      <c r="EU2">
        <v>1.8091483729765729E-2</v>
      </c>
      <c r="EV2">
        <v>6.4753580748651049E-2</v>
      </c>
      <c r="EW2">
        <v>1.1319409541028145E-2</v>
      </c>
      <c r="EX2">
        <v>0</v>
      </c>
      <c r="EY2">
        <v>2.3363024155118352E-2</v>
      </c>
      <c r="EZ2">
        <v>4.9876435410555052E-2</v>
      </c>
      <c r="FA2">
        <v>3.7626138242780126E-2</v>
      </c>
      <c r="FB2">
        <v>2.3607566126314899E-2</v>
      </c>
      <c r="FC2">
        <v>0</v>
      </c>
      <c r="FD2">
        <v>0</v>
      </c>
      <c r="FE2">
        <v>2.2706980666047101E-2</v>
      </c>
      <c r="FF2">
        <v>1.6643108881702035E-2</v>
      </c>
      <c r="FG2">
        <v>1.3428366959772972E-2</v>
      </c>
      <c r="FH2">
        <v>0</v>
      </c>
      <c r="FI2">
        <v>1.65770824797495E-2</v>
      </c>
      <c r="FJ2">
        <v>1.1191693741870545E-2</v>
      </c>
      <c r="FK2">
        <v>8.3145042925556554E-3</v>
      </c>
      <c r="FL2">
        <v>6.7018858258161996E-3</v>
      </c>
      <c r="FM2">
        <v>1.0816826992891692E-2</v>
      </c>
      <c r="FN2">
        <v>0</v>
      </c>
      <c r="FO2">
        <v>0</v>
      </c>
      <c r="FP2">
        <v>2.8657635502162764E-2</v>
      </c>
      <c r="FQ2">
        <v>1.5354584010630281E-2</v>
      </c>
      <c r="FR2">
        <v>0</v>
      </c>
    </row>
    <row r="3" spans="1:174" x14ac:dyDescent="0.2">
      <c r="A3" t="str">
        <v>ST002</v>
      </c>
      <c r="B3">
        <v>48.75</v>
      </c>
      <c r="C3">
        <v>9.297348779187832E-2</v>
      </c>
      <c r="D3">
        <v>1.5101533668579243E-2</v>
      </c>
      <c r="E3">
        <v>4.7846303572598704E-2</v>
      </c>
      <c r="F3">
        <v>0.24165423442689968</v>
      </c>
      <c r="G3">
        <v>2.7110028188673658E-2</v>
      </c>
      <c r="H3">
        <v>0.12150367440088122</v>
      </c>
      <c r="I3">
        <v>4.3160434674182221E-2</v>
      </c>
      <c r="J3">
        <v>0.49438716657737836</v>
      </c>
      <c r="K3">
        <v>4.9445208406824592E-2</v>
      </c>
      <c r="L3">
        <v>2.5935875344375185E-2</v>
      </c>
      <c r="M3">
        <v>0.16903345100687722</v>
      </c>
      <c r="N3">
        <v>9.0252734383887839E-2</v>
      </c>
      <c r="O3">
        <v>2.1327621266384791E-2</v>
      </c>
      <c r="P3">
        <v>0.19129870429615684</v>
      </c>
      <c r="Q3">
        <v>0.32594189931940459</v>
      </c>
      <c r="R3">
        <v>0.27526012703816327</v>
      </c>
      <c r="S3">
        <v>0.56966274202069089</v>
      </c>
      <c r="T3">
        <v>8.0663571358985317E-2</v>
      </c>
      <c r="U3">
        <v>0.41726552294256491</v>
      </c>
      <c r="V3">
        <v>0.35021548024082366</v>
      </c>
      <c r="W3">
        <v>0.18013603269625328</v>
      </c>
      <c r="X3">
        <v>1.2051473550644986E-2</v>
      </c>
      <c r="Y3">
        <v>3.3867038820092302E-2</v>
      </c>
      <c r="Z3">
        <v>6.6790219039583196E-2</v>
      </c>
      <c r="AA3">
        <v>0.10566011692469715</v>
      </c>
      <c r="AB3">
        <v>5.0428073044101795E-2</v>
      </c>
      <c r="AC3">
        <v>0.61444215403026881</v>
      </c>
      <c r="AD3">
        <v>0.17534738205466285</v>
      </c>
      <c r="AE3">
        <v>8.9664281314564623E-3</v>
      </c>
      <c r="AF3">
        <v>1.6737940634828054E-2</v>
      </c>
      <c r="AG3">
        <v>3.7750664901368976E-2</v>
      </c>
      <c r="AH3">
        <v>9.8355712885745877E-2</v>
      </c>
      <c r="AI3">
        <v>1.9683733227067492E-2</v>
      </c>
      <c r="AJ3">
        <v>1.727468936129303E-2</v>
      </c>
      <c r="AK3">
        <v>0.42919238385222391</v>
      </c>
      <c r="AL3">
        <v>0.10952534057368327</v>
      </c>
      <c r="AM3">
        <v>0.3054427571240807</v>
      </c>
      <c r="AN3">
        <v>0.11894614842034273</v>
      </c>
      <c r="AO3">
        <v>2.8679416155336748</v>
      </c>
      <c r="AP3">
        <v>0.19196996432179156</v>
      </c>
      <c r="AQ3">
        <v>6.5934179613168969E-2</v>
      </c>
      <c r="AR3">
        <v>0.22742876199605999</v>
      </c>
      <c r="AS3">
        <v>1.787315076306615</v>
      </c>
      <c r="AT3">
        <v>0.3261837622618915</v>
      </c>
      <c r="AU3">
        <v>8.7186654624912148</v>
      </c>
      <c r="AV3">
        <v>2.5769957059415823E-2</v>
      </c>
      <c r="AW3">
        <v>0.12150075073511779</v>
      </c>
      <c r="AX3">
        <v>0.30316397927667021</v>
      </c>
      <c r="AY3">
        <v>5.1151923386901409E-2</v>
      </c>
      <c r="AZ3">
        <v>3.6992252690324259E-2</v>
      </c>
      <c r="BA3">
        <v>0.12918251507832418</v>
      </c>
      <c r="BB3">
        <v>0.14179531739870313</v>
      </c>
      <c r="BC3">
        <v>4.5204765896165284</v>
      </c>
      <c r="BD3">
        <v>6.1011978732706557E-2</v>
      </c>
      <c r="BE3">
        <v>0.88924102504141211</v>
      </c>
      <c r="BF3">
        <v>0.69733819973277722</v>
      </c>
      <c r="BG3">
        <v>3.6077476498379932E-2</v>
      </c>
      <c r="BH3">
        <v>3.5537684422622812E-2</v>
      </c>
      <c r="BI3">
        <v>2.678025481556599E-2</v>
      </c>
      <c r="BJ3">
        <v>0.1890084913376833</v>
      </c>
      <c r="BK3">
        <v>7.2503750853653709E-2</v>
      </c>
      <c r="BL3">
        <v>4.1616127270234296E-2</v>
      </c>
      <c r="BM3">
        <v>8.1467541510367281E-2</v>
      </c>
      <c r="BN3">
        <v>4.6792683410013684E-2</v>
      </c>
      <c r="BO3">
        <v>5.7762967635355454E-2</v>
      </c>
      <c r="BP3">
        <v>0.27926986998046094</v>
      </c>
      <c r="BQ3">
        <v>0.618958891719391</v>
      </c>
      <c r="BR3">
        <v>1.7059140175784753</v>
      </c>
      <c r="BS3">
        <v>0.54695142250998763</v>
      </c>
      <c r="BT3">
        <v>1.2018442707769668</v>
      </c>
      <c r="BU3">
        <v>0.84766472964068584</v>
      </c>
      <c r="BV3">
        <v>0.40374164047002531</v>
      </c>
      <c r="BW3">
        <v>6.5756507565895655E-2</v>
      </c>
      <c r="BX3">
        <v>4.6126716121042817</v>
      </c>
      <c r="BY3">
        <v>0.35600307433176615</v>
      </c>
      <c r="BZ3">
        <v>0.82971410170804383</v>
      </c>
      <c r="CA3">
        <v>0.13423754605482077</v>
      </c>
      <c r="CB3">
        <v>2.8641077337137735E-2</v>
      </c>
      <c r="CC3">
        <v>6.213336958628072</v>
      </c>
      <c r="CD3">
        <v>8.1518442925574308E-2</v>
      </c>
      <c r="CE3">
        <v>2.7823904960888789E-2</v>
      </c>
      <c r="CF3">
        <v>1.1046321456120556</v>
      </c>
      <c r="CG3">
        <v>0.16078738959829844</v>
      </c>
      <c r="CH3">
        <v>4.6644321006701774E-2</v>
      </c>
      <c r="CI3">
        <v>1.0317141317190463E-2</v>
      </c>
      <c r="CJ3">
        <v>0.26164155779215575</v>
      </c>
      <c r="CK3">
        <v>3.7043689373481105E-2</v>
      </c>
      <c r="CL3">
        <v>8.1268507443801513E-2</v>
      </c>
      <c r="CM3">
        <v>7.0056426927389323E-2</v>
      </c>
      <c r="CN3">
        <v>1.8423941474224277</v>
      </c>
      <c r="CO3">
        <v>2.3090787435362962E-2</v>
      </c>
      <c r="CP3">
        <v>3.1422235961455533E-2</v>
      </c>
      <c r="CQ3">
        <v>4.5056500122030961E-2</v>
      </c>
      <c r="CR3">
        <v>0.13887218790041372</v>
      </c>
      <c r="CS3">
        <v>0.12534855529426964</v>
      </c>
      <c r="CT3">
        <v>1.1483925390597207</v>
      </c>
      <c r="CU3">
        <v>2.221092571184256E-2</v>
      </c>
      <c r="CV3">
        <v>1.4734893373341437E-2</v>
      </c>
      <c r="CW3">
        <v>4.2140561710051039E-2</v>
      </c>
      <c r="CX3">
        <v>3.1332850541638563E-2</v>
      </c>
      <c r="CY3">
        <v>1.4715160520050523E-2</v>
      </c>
      <c r="CZ3">
        <v>1.4863199927909528E-2</v>
      </c>
      <c r="DA3">
        <v>9.2935588786946008E-2</v>
      </c>
      <c r="DB3">
        <v>0.71116784342729955</v>
      </c>
      <c r="DC3">
        <v>6.2777875322349283E-2</v>
      </c>
      <c r="DD3">
        <v>4.7268888733182184E-2</v>
      </c>
      <c r="DE3">
        <v>0.42877030053251936</v>
      </c>
      <c r="DF3">
        <v>2.4257715095070968E-2</v>
      </c>
      <c r="DG3">
        <v>0.14407663681621463</v>
      </c>
      <c r="DH3">
        <v>0.50012007951170767</v>
      </c>
      <c r="DI3">
        <v>0.4200044955940877</v>
      </c>
      <c r="DJ3">
        <v>6.4460059461175126E-2</v>
      </c>
      <c r="DK3">
        <v>6.2042428876225943E-2</v>
      </c>
      <c r="DL3">
        <v>0.13521940303954935</v>
      </c>
      <c r="DM3">
        <v>1.2003783292583059E-2</v>
      </c>
      <c r="DN3">
        <v>1.6420822715243616E-2</v>
      </c>
      <c r="DO3">
        <v>9.8805613830216868E-2</v>
      </c>
      <c r="DP3">
        <v>1.1712828334823892E-2</v>
      </c>
      <c r="DQ3">
        <v>0.10685362722733979</v>
      </c>
      <c r="DR3">
        <v>1.0840302492684768</v>
      </c>
      <c r="DS3">
        <v>1.5946149966051471E-2</v>
      </c>
      <c r="DT3">
        <v>1.0144778649916997E-2</v>
      </c>
      <c r="DU3">
        <v>1.0534930594684836E-2</v>
      </c>
      <c r="DV3">
        <v>0.58976115039983557</v>
      </c>
      <c r="DW3">
        <v>3.1383222708604532E-2</v>
      </c>
      <c r="DX3">
        <v>8.8404431838606124E-3</v>
      </c>
      <c r="DY3">
        <v>0.21678168042801477</v>
      </c>
      <c r="DZ3">
        <v>7.7992029706236046E-2</v>
      </c>
      <c r="EA3">
        <v>1.8782803622041214E-2</v>
      </c>
      <c r="EB3">
        <v>1.1486252299467609E-2</v>
      </c>
      <c r="EC3">
        <v>1.0273181278039473E-2</v>
      </c>
      <c r="ED3">
        <v>1.7953270281788791E-2</v>
      </c>
      <c r="EE3">
        <v>4.3297569636176557E-2</v>
      </c>
      <c r="EF3">
        <v>1.0835209706764062E-2</v>
      </c>
      <c r="EG3">
        <v>2.7856233242370663E-2</v>
      </c>
      <c r="EH3">
        <v>3.4781791504412914E-2</v>
      </c>
      <c r="EI3">
        <v>4.3532127971439884E-2</v>
      </c>
      <c r="EJ3">
        <v>4.3202058647631963E-2</v>
      </c>
      <c r="EK3">
        <v>3.5966024376581765E-2</v>
      </c>
      <c r="EL3">
        <v>3.1852861846744775E-2</v>
      </c>
      <c r="EM3">
        <v>2.0688494872030439E-2</v>
      </c>
      <c r="EN3">
        <v>2.0252495714422565E-2</v>
      </c>
      <c r="EO3">
        <v>4.1421973133738764E-2</v>
      </c>
      <c r="EP3">
        <v>2.7442129502811007E-2</v>
      </c>
      <c r="EQ3">
        <v>4.1238243399325421E-2</v>
      </c>
      <c r="ER3">
        <v>5.5488980590866724E-2</v>
      </c>
      <c r="ES3">
        <v>6.3383991745900689E-2</v>
      </c>
      <c r="ET3">
        <v>0.11251079718854964</v>
      </c>
      <c r="EU3">
        <v>3.991206023349525E-2</v>
      </c>
      <c r="EV3">
        <v>0.10397219575681103</v>
      </c>
      <c r="EW3">
        <v>2.2034979438160848E-2</v>
      </c>
      <c r="EX3">
        <v>2.2963388943632358E-2</v>
      </c>
      <c r="EY3">
        <v>4.1996161634433496E-2</v>
      </c>
      <c r="EZ3">
        <v>7.0910692445110196E-2</v>
      </c>
      <c r="FA3">
        <v>5.7955990282884055E-2</v>
      </c>
      <c r="FB3">
        <v>4.0468517986250618E-2</v>
      </c>
      <c r="FC3">
        <v>3.5380749520780561E-2</v>
      </c>
      <c r="FD3">
        <v>2.5231422055066535E-2</v>
      </c>
      <c r="FE3">
        <v>4.7211646009331552E-2</v>
      </c>
      <c r="FF3">
        <v>2.6995898020362685E-2</v>
      </c>
      <c r="FG3">
        <v>1.8669803010761574E-2</v>
      </c>
      <c r="FH3">
        <v>1.9720748680935544E-2</v>
      </c>
      <c r="FI3">
        <v>2.1174930094640807E-2</v>
      </c>
      <c r="FJ3">
        <v>1.0516480613612602E-2</v>
      </c>
      <c r="FK3">
        <v>1.4025973874821854E-2</v>
      </c>
      <c r="FL3">
        <v>9.2081825407785839E-3</v>
      </c>
      <c r="FM3">
        <v>1.9140433468482057E-2</v>
      </c>
      <c r="FN3">
        <v>3.1098703962240355E-2</v>
      </c>
      <c r="FO3">
        <v>6.4582552688634803E-2</v>
      </c>
      <c r="FP3">
        <v>4.1898713694339486E-2</v>
      </c>
      <c r="FQ3">
        <v>3.3275527709605672E-2</v>
      </c>
      <c r="FR3">
        <v>3.9408957365170964E-2</v>
      </c>
    </row>
    <row r="4" spans="1:174" x14ac:dyDescent="0.2">
      <c r="A4" t="str">
        <v>ST003</v>
      </c>
      <c r="B4">
        <v>73.283333333325572</v>
      </c>
      <c r="C4">
        <v>8.6207938700273892E-2</v>
      </c>
      <c r="D4">
        <v>1.3143882767394199E-2</v>
      </c>
      <c r="E4">
        <v>4.744609479236396E-2</v>
      </c>
      <c r="F4">
        <v>0.2486451556454265</v>
      </c>
      <c r="G4">
        <v>2.7404199465654519E-2</v>
      </c>
      <c r="H4">
        <v>0.13591306000007319</v>
      </c>
      <c r="I4">
        <v>3.3857173607765884E-2</v>
      </c>
      <c r="J4">
        <v>0.52962279106826504</v>
      </c>
      <c r="K4">
        <v>4.6909157060745291E-2</v>
      </c>
      <c r="L4">
        <v>2.6582537875070606E-2</v>
      </c>
      <c r="M4">
        <v>0.15985537599974065</v>
      </c>
      <c r="N4">
        <v>7.497488710026444E-2</v>
      </c>
      <c r="O4">
        <v>1.9249703149164025E-2</v>
      </c>
      <c r="P4">
        <v>0.17547876713615462</v>
      </c>
      <c r="Q4">
        <v>0.44618266327330464</v>
      </c>
      <c r="R4">
        <v>0.42232348695783578</v>
      </c>
      <c r="S4">
        <v>0.8808228052898085</v>
      </c>
      <c r="T4">
        <v>0.1248781954210442</v>
      </c>
      <c r="U4">
        <v>0.51877280329830655</v>
      </c>
      <c r="V4">
        <v>0.41283775701771541</v>
      </c>
      <c r="W4">
        <v>0.22139174879970028</v>
      </c>
      <c r="X4">
        <v>1.2238243732900476E-2</v>
      </c>
      <c r="Y4">
        <v>2.8260011015361262E-2</v>
      </c>
      <c r="Z4">
        <v>7.7783792818432063E-2</v>
      </c>
      <c r="AA4">
        <v>0.15198448116440055</v>
      </c>
      <c r="AB4">
        <v>7.3408824638382136E-2</v>
      </c>
      <c r="AC4">
        <v>0.74143712353479441</v>
      </c>
      <c r="AD4">
        <v>0.23944041294795121</v>
      </c>
      <c r="AE4">
        <v>9.864169455620549E-3</v>
      </c>
      <c r="AF4">
        <v>2.1632978565651623E-2</v>
      </c>
      <c r="AG4">
        <v>3.6898124311767741E-2</v>
      </c>
      <c r="AH4">
        <v>0.11814061026044133</v>
      </c>
      <c r="AI4">
        <v>1.4938987370664448E-2</v>
      </c>
      <c r="AJ4">
        <v>1.5071645795642873E-2</v>
      </c>
      <c r="AK4">
        <v>0.55139419957990832</v>
      </c>
      <c r="AL4">
        <v>0.10936932360855821</v>
      </c>
      <c r="AM4">
        <v>0.38879483131129983</v>
      </c>
      <c r="AN4">
        <v>0.12959215208917227</v>
      </c>
      <c r="AO4">
        <v>3.4949785739298771</v>
      </c>
      <c r="AP4">
        <v>0.2054044259574552</v>
      </c>
      <c r="AQ4">
        <v>7.9527333782705517E-2</v>
      </c>
      <c r="AR4">
        <v>0.28928993985790669</v>
      </c>
      <c r="AS4">
        <v>2.1456269221877715</v>
      </c>
      <c r="AT4">
        <v>0.34192776408280784</v>
      </c>
      <c r="AU4">
        <v>9.9295028787817721</v>
      </c>
      <c r="AV4">
        <v>2.756502774508009E-2</v>
      </c>
      <c r="AW4">
        <v>0.10752690745982711</v>
      </c>
      <c r="AX4">
        <v>0.32845071924413149</v>
      </c>
      <c r="AY4">
        <v>5.9336000061879855E-2</v>
      </c>
      <c r="AZ4">
        <v>3.074831239185416E-2</v>
      </c>
      <c r="BA4">
        <v>0.11541198444540944</v>
      </c>
      <c r="BB4">
        <v>0.20415169729174829</v>
      </c>
      <c r="BC4">
        <v>5.571647900650702</v>
      </c>
      <c r="BD4">
        <v>7.5330413652898942E-2</v>
      </c>
      <c r="BE4">
        <v>1.0758597881830994</v>
      </c>
      <c r="BF4">
        <v>0.91317277171320699</v>
      </c>
      <c r="BG4">
        <v>4.4441004536832363E-2</v>
      </c>
      <c r="BH4">
        <v>3.5511933386118417E-2</v>
      </c>
      <c r="BI4">
        <v>3.3960301484633464E-2</v>
      </c>
      <c r="BJ4">
        <v>0.11409306685658228</v>
      </c>
      <c r="BK4">
        <v>9.0257020528714357E-2</v>
      </c>
      <c r="BL4">
        <v>3.4319956573630288E-2</v>
      </c>
      <c r="BM4">
        <v>6.8076365008802694E-2</v>
      </c>
      <c r="BN4">
        <v>3.7144448665182246E-2</v>
      </c>
      <c r="BO4">
        <v>5.5195257378446168E-2</v>
      </c>
      <c r="BP4">
        <v>0.34276785056590442</v>
      </c>
      <c r="BQ4">
        <v>1.1129955450276126</v>
      </c>
      <c r="BR4">
        <v>1.7400347156608174</v>
      </c>
      <c r="BS4">
        <v>1.2188517878460117</v>
      </c>
      <c r="BT4">
        <v>1.5604710490859999</v>
      </c>
      <c r="BU4">
        <v>1.0443636765956847</v>
      </c>
      <c r="BV4">
        <v>0.53550392059581176</v>
      </c>
      <c r="BW4">
        <v>6.5839784991787165E-2</v>
      </c>
      <c r="BX4">
        <v>5.0052020153217773</v>
      </c>
      <c r="BY4">
        <v>0.51194020085772218</v>
      </c>
      <c r="BZ4">
        <v>0.93779872386694074</v>
      </c>
      <c r="CA4">
        <v>0.19415532377446831</v>
      </c>
      <c r="CB4">
        <v>3.5643228508202077E-2</v>
      </c>
      <c r="CC4">
        <v>6.8437730625438116</v>
      </c>
      <c r="CD4">
        <v>7.0392075655505953E-2</v>
      </c>
      <c r="CE4">
        <v>1.9916616468638255E-2</v>
      </c>
      <c r="CF4">
        <v>1.1532198019744324</v>
      </c>
      <c r="CG4">
        <v>0.11562334178119775</v>
      </c>
      <c r="CH4">
        <v>5.0819184507396344E-2</v>
      </c>
      <c r="CI4">
        <v>0</v>
      </c>
      <c r="CJ4">
        <v>0.32744502262565156</v>
      </c>
      <c r="CK4">
        <v>8.3433408304272066E-2</v>
      </c>
      <c r="CL4">
        <v>0.10171022307399571</v>
      </c>
      <c r="CM4">
        <v>9.2630080339641846E-2</v>
      </c>
      <c r="CN4">
        <v>1.8453993147590921</v>
      </c>
      <c r="CO4">
        <v>2.3641535251202762E-2</v>
      </c>
      <c r="CP4">
        <v>3.9361588189880739E-2</v>
      </c>
      <c r="CQ4">
        <v>5.5776767554976986E-2</v>
      </c>
      <c r="CR4">
        <v>0.14658735710086476</v>
      </c>
      <c r="CS4">
        <v>0.24729599275013844</v>
      </c>
      <c r="CT4">
        <v>1.2724867066316887</v>
      </c>
      <c r="CU4">
        <v>1.1222676990409051E-2</v>
      </c>
      <c r="CV4">
        <v>1.1465619420022527E-2</v>
      </c>
      <c r="CW4">
        <v>4.3873203168805094E-2</v>
      </c>
      <c r="CX4">
        <v>3.070081412036723E-2</v>
      </c>
      <c r="CY4">
        <v>1.5490076775827345E-2</v>
      </c>
      <c r="CZ4">
        <v>2.688252169718643E-2</v>
      </c>
      <c r="DA4">
        <v>9.1193356593076175E-2</v>
      </c>
      <c r="DB4">
        <v>0.78618514549742413</v>
      </c>
      <c r="DC4">
        <v>6.7924467584087989E-2</v>
      </c>
      <c r="DD4">
        <v>4.3995554853817218E-2</v>
      </c>
      <c r="DE4">
        <v>0.48631283950459703</v>
      </c>
      <c r="DF4">
        <v>3.4587661523746205E-2</v>
      </c>
      <c r="DG4">
        <v>0.14679693286233342</v>
      </c>
      <c r="DH4">
        <v>0.56961648045305802</v>
      </c>
      <c r="DI4">
        <v>0.47222104343344989</v>
      </c>
      <c r="DJ4">
        <v>9.6300560057742263E-2</v>
      </c>
      <c r="DK4">
        <v>7.5539338784399071E-2</v>
      </c>
      <c r="DL4">
        <v>0.16162971481567764</v>
      </c>
      <c r="DM4">
        <v>7.1918040068457241E-3</v>
      </c>
      <c r="DN4">
        <v>1.4682931848332565E-2</v>
      </c>
      <c r="DO4">
        <v>0.10530784090098093</v>
      </c>
      <c r="DP4">
        <v>1.2528933893393768E-2</v>
      </c>
      <c r="DQ4">
        <v>0.12138704742992705</v>
      </c>
      <c r="DR4">
        <v>1.2794461772874286</v>
      </c>
      <c r="DS4">
        <v>1.3787425518077816E-2</v>
      </c>
      <c r="DT4">
        <v>1.1210574035185234E-2</v>
      </c>
      <c r="DU4">
        <v>1.0997786400914745E-2</v>
      </c>
      <c r="DV4">
        <v>0.68105862924205973</v>
      </c>
      <c r="DW4">
        <v>2.5895756374827196E-2</v>
      </c>
      <c r="DX4">
        <v>9.1187525271938744E-3</v>
      </c>
      <c r="DY4">
        <v>9.6518254251962435E-2</v>
      </c>
      <c r="DZ4">
        <v>7.9979609346914185E-2</v>
      </c>
      <c r="EA4">
        <v>1.1921683803845111E-2</v>
      </c>
      <c r="EB4">
        <v>1.5028600623311376E-2</v>
      </c>
      <c r="EC4">
        <v>7.0467358029956875E-3</v>
      </c>
      <c r="ED4">
        <v>1.6973385835234566E-2</v>
      </c>
      <c r="EE4">
        <v>2.9831909764383883E-2</v>
      </c>
      <c r="EF4">
        <v>0</v>
      </c>
      <c r="EG4">
        <v>3.3088345325953478E-2</v>
      </c>
      <c r="EH4">
        <v>2.2150510926627304E-2</v>
      </c>
      <c r="EI4">
        <v>4.1300599510306575E-2</v>
      </c>
      <c r="EJ4">
        <v>4.098745008278095E-2</v>
      </c>
      <c r="EK4">
        <v>3.4122346826915173E-2</v>
      </c>
      <c r="EL4">
        <v>3.0220031771766763E-2</v>
      </c>
      <c r="EM4">
        <v>1.962796860611403E-2</v>
      </c>
      <c r="EN4">
        <v>1.9214319482252964E-2</v>
      </c>
      <c r="EO4">
        <v>3.9298614679383378E-2</v>
      </c>
      <c r="EP4">
        <v>2.6035400820496071E-2</v>
      </c>
      <c r="EQ4">
        <v>3.9124303233268938E-2</v>
      </c>
      <c r="ER4">
        <v>5.2644524203413506E-2</v>
      </c>
      <c r="ES4">
        <v>6.0134824104612572E-2</v>
      </c>
      <c r="ET4">
        <v>0.10674330871944089</v>
      </c>
      <c r="EU4">
        <v>3.7866102397206045E-2</v>
      </c>
      <c r="EV4">
        <v>9.8642410037397835E-2</v>
      </c>
      <c r="EW4">
        <v>2.0905430159315497E-2</v>
      </c>
      <c r="EX4">
        <v>2.1786247866922095E-2</v>
      </c>
      <c r="EY4">
        <v>3.9843369333375366E-2</v>
      </c>
      <c r="EZ4">
        <v>6.7275693749577772E-2</v>
      </c>
      <c r="FA4">
        <v>5.4985070922032434E-2</v>
      </c>
      <c r="FB4">
        <v>3.8394035210553297E-2</v>
      </c>
      <c r="FC4">
        <v>3.356707412260914E-2</v>
      </c>
      <c r="FD4">
        <v>2.3938017871662325E-2</v>
      </c>
      <c r="FE4">
        <v>2.6253273153751384E-2</v>
      </c>
      <c r="FF4">
        <v>2.4190405787667207E-2</v>
      </c>
      <c r="FG4">
        <v>1.6375517541564043E-2</v>
      </c>
      <c r="FH4">
        <v>1.2917625091694687E-2</v>
      </c>
      <c r="FI4">
        <v>2.3006841661466968E-2</v>
      </c>
      <c r="FJ4">
        <v>9.348787067308989E-3</v>
      </c>
      <c r="FK4">
        <v>9.8470009022879126E-3</v>
      </c>
      <c r="FL4">
        <v>1.559841165692356E-2</v>
      </c>
      <c r="FM4">
        <v>1.7468920697510847E-2</v>
      </c>
      <c r="FN4">
        <v>2.5515930269223323E-2</v>
      </c>
      <c r="FO4">
        <v>6.9323169841030666E-2</v>
      </c>
      <c r="FP4">
        <v>3.1067283893041763E-2</v>
      </c>
      <c r="FQ4">
        <v>2.0918682232774537E-2</v>
      </c>
      <c r="FR4">
        <v>0</v>
      </c>
    </row>
    <row r="5" spans="1:174" x14ac:dyDescent="0.2">
      <c r="A5" t="str">
        <v>ST004</v>
      </c>
      <c r="B5">
        <v>97.5</v>
      </c>
      <c r="C5">
        <v>5.8385486304630044E-2</v>
      </c>
      <c r="D5">
        <v>0</v>
      </c>
      <c r="E5">
        <v>1.4359496655840348E-2</v>
      </c>
      <c r="F5">
        <v>0.20336319955145565</v>
      </c>
      <c r="G5">
        <v>2.467214874064947E-2</v>
      </c>
      <c r="H5">
        <v>0.10719500572536941</v>
      </c>
      <c r="I5">
        <v>3.3462472054086402E-2</v>
      </c>
      <c r="J5">
        <v>0.52199400209030133</v>
      </c>
      <c r="K5">
        <v>3.9111758302291813E-2</v>
      </c>
      <c r="L5">
        <v>3.3739140280027356E-2</v>
      </c>
      <c r="M5">
        <v>8.8554002164244028E-2</v>
      </c>
      <c r="N5">
        <v>7.7299375066546008E-2</v>
      </c>
      <c r="O5">
        <v>1.5297415073876488E-2</v>
      </c>
      <c r="P5">
        <v>0.12156984636504092</v>
      </c>
      <c r="Q5">
        <v>0.22206412036298917</v>
      </c>
      <c r="R5">
        <v>0.23963884365336696</v>
      </c>
      <c r="S5">
        <v>0.60663837736133264</v>
      </c>
      <c r="T5">
        <v>8.8279377604572884E-2</v>
      </c>
      <c r="U5">
        <v>0.43411875355304225</v>
      </c>
      <c r="V5">
        <v>0.36283239267016498</v>
      </c>
      <c r="W5">
        <v>0.18204298772997532</v>
      </c>
      <c r="X5">
        <v>6.8530305446516948E-3</v>
      </c>
      <c r="Y5">
        <v>4.7703585348823907E-2</v>
      </c>
      <c r="Z5">
        <v>5.2909418962336606E-2</v>
      </c>
      <c r="AA5">
        <v>9.3921954596853693E-2</v>
      </c>
      <c r="AB5">
        <v>5.0931212979412381E-2</v>
      </c>
      <c r="AC5">
        <v>0.52898020709407845</v>
      </c>
      <c r="AD5">
        <v>0.14757749666505332</v>
      </c>
      <c r="AE5">
        <v>6.4067789651444584E-3</v>
      </c>
      <c r="AF5">
        <v>8.3349816389303149E-3</v>
      </c>
      <c r="AG5">
        <v>2.7828160062459778E-2</v>
      </c>
      <c r="AH5">
        <v>7.9813810166472543E-2</v>
      </c>
      <c r="AI5">
        <v>1.5345209008089807E-2</v>
      </c>
      <c r="AJ5">
        <v>1.3062134456521027E-2</v>
      </c>
      <c r="AK5">
        <v>0.33180703959143087</v>
      </c>
      <c r="AL5">
        <v>0.11150923918314151</v>
      </c>
      <c r="AM5">
        <v>0.28770308402082839</v>
      </c>
      <c r="AN5">
        <v>0.10164390926122846</v>
      </c>
      <c r="AO5">
        <v>2.5515953790485049</v>
      </c>
      <c r="AP5">
        <v>0.14573646474671392</v>
      </c>
      <c r="AQ5">
        <v>6.6147117145032769E-2</v>
      </c>
      <c r="AR5">
        <v>0.23400023352236063</v>
      </c>
      <c r="AS5">
        <v>1.6074114203792671</v>
      </c>
      <c r="AT5">
        <v>0.29841498196105543</v>
      </c>
      <c r="AU5">
        <v>7.530371113196237</v>
      </c>
      <c r="AV5">
        <v>0</v>
      </c>
      <c r="AW5">
        <v>0.15207145346655626</v>
      </c>
      <c r="AX5">
        <v>0.25356177457809953</v>
      </c>
      <c r="AY5">
        <v>3.1597330843135735E-2</v>
      </c>
      <c r="AZ5">
        <v>3.2310840811600641E-2</v>
      </c>
      <c r="BA5">
        <v>0.10845282055059231</v>
      </c>
      <c r="BB5">
        <v>0.15573239162836996</v>
      </c>
      <c r="BC5">
        <v>2.7181381864924976</v>
      </c>
      <c r="BD5">
        <v>4.4667972723350692E-2</v>
      </c>
      <c r="BE5">
        <v>0.80056619065300283</v>
      </c>
      <c r="BF5">
        <v>0.65544835363666132</v>
      </c>
      <c r="BG5">
        <v>2.2230055683549202E-2</v>
      </c>
      <c r="BH5">
        <v>1.8785026868094124E-2</v>
      </c>
      <c r="BI5">
        <v>1.6989735108879831E-2</v>
      </c>
      <c r="BJ5">
        <v>0.24812200025347275</v>
      </c>
      <c r="BK5">
        <v>2.6249817349957374E-2</v>
      </c>
      <c r="BL5">
        <v>3.0792044583522814E-2</v>
      </c>
      <c r="BM5">
        <v>4.9913532107994284E-2</v>
      </c>
      <c r="BN5">
        <v>3.2883611702899281E-2</v>
      </c>
      <c r="BO5">
        <v>5.1231500325229232E-2</v>
      </c>
      <c r="BP5">
        <v>0.24215717413915375</v>
      </c>
      <c r="BQ5">
        <v>0.43475944298725638</v>
      </c>
      <c r="BR5">
        <v>1.2167131588488032</v>
      </c>
      <c r="BS5">
        <v>0.58824987556583119</v>
      </c>
      <c r="BT5">
        <v>0.93959376845296316</v>
      </c>
      <c r="BU5">
        <v>0.89157280606695355</v>
      </c>
      <c r="BV5">
        <v>0.29949457887393705</v>
      </c>
      <c r="BW5">
        <v>5.0126916321908736E-2</v>
      </c>
      <c r="BX5">
        <v>3.4644767644265508</v>
      </c>
      <c r="BY5">
        <v>0.3180457393329108</v>
      </c>
      <c r="BZ5">
        <v>0.64935334063531924</v>
      </c>
      <c r="CA5">
        <v>0.11483331456398502</v>
      </c>
      <c r="CB5">
        <v>3.1749593974240771E-2</v>
      </c>
      <c r="CC5">
        <v>4.4091504810878428</v>
      </c>
      <c r="CD5">
        <v>5.3812847328253387E-2</v>
      </c>
      <c r="CE5">
        <v>3.3914968492635977E-2</v>
      </c>
      <c r="CF5">
        <v>0.9633799207032081</v>
      </c>
      <c r="CG5">
        <v>0.11949506606340167</v>
      </c>
      <c r="CH5">
        <v>3.5106892203762646E-2</v>
      </c>
      <c r="CI5">
        <v>0</v>
      </c>
      <c r="CJ5">
        <v>0.21748301734305972</v>
      </c>
      <c r="CK5">
        <v>1.4761900976961754E-2</v>
      </c>
      <c r="CL5">
        <v>5.9790041485559824E-2</v>
      </c>
      <c r="CM5">
        <v>5.3952151835353401E-2</v>
      </c>
      <c r="CN5">
        <v>1.5763913149072588</v>
      </c>
      <c r="CO5">
        <v>2.1666059040757545E-2</v>
      </c>
      <c r="CP5">
        <v>4.7653008613451911E-2</v>
      </c>
      <c r="CQ5">
        <v>3.5518225423669211E-2</v>
      </c>
      <c r="CR5">
        <v>0.22421154181920272</v>
      </c>
      <c r="CS5">
        <v>0.10923002116705074</v>
      </c>
      <c r="CT5">
        <v>0.89218137487927407</v>
      </c>
      <c r="CU5">
        <v>1.5822592337489814E-2</v>
      </c>
      <c r="CV5">
        <v>7.4260916806342002E-3</v>
      </c>
      <c r="CW5">
        <v>3.5186700292361636E-2</v>
      </c>
      <c r="CX5">
        <v>2.3698843229323086E-2</v>
      </c>
      <c r="CY5">
        <v>9.6881165105313655E-3</v>
      </c>
      <c r="CZ5">
        <v>1.0292930067256375E-2</v>
      </c>
      <c r="DA5">
        <v>6.5100787199639618E-2</v>
      </c>
      <c r="DB5">
        <v>0.60723883027797543</v>
      </c>
      <c r="DC5">
        <v>5.3380693485175087E-2</v>
      </c>
      <c r="DD5">
        <v>3.3948669481304428E-2</v>
      </c>
      <c r="DE5">
        <v>0.3821237597259422</v>
      </c>
      <c r="DF5">
        <v>2.1913539359986908E-2</v>
      </c>
      <c r="DG5">
        <v>0.13045271556219828</v>
      </c>
      <c r="DH5">
        <v>0.43311684534114964</v>
      </c>
      <c r="DI5">
        <v>0.35965059985902009</v>
      </c>
      <c r="DJ5">
        <v>5.5405070626687723E-2</v>
      </c>
      <c r="DK5">
        <v>3.8035372544052731E-2</v>
      </c>
      <c r="DL5">
        <v>0.12583308264220425</v>
      </c>
      <c r="DM5">
        <v>0</v>
      </c>
      <c r="DN5">
        <v>1.5471494518159174E-2</v>
      </c>
      <c r="DO5">
        <v>8.0361190464559529E-2</v>
      </c>
      <c r="DP5">
        <v>6.2100503918847763E-3</v>
      </c>
      <c r="DQ5">
        <v>0.10010439917817893</v>
      </c>
      <c r="DR5">
        <v>0.94633884337367002</v>
      </c>
      <c r="DS5">
        <v>0</v>
      </c>
      <c r="DT5">
        <v>6.8626323980118149E-3</v>
      </c>
      <c r="DU5">
        <v>8.0143946403486467E-3</v>
      </c>
      <c r="DV5">
        <v>0.51410451273467317</v>
      </c>
      <c r="DW5">
        <v>2.2780882303665213E-2</v>
      </c>
      <c r="DX5">
        <v>0</v>
      </c>
      <c r="DY5">
        <v>7.5650579156617589E-2</v>
      </c>
      <c r="DZ5">
        <v>6.5295323694250715E-2</v>
      </c>
      <c r="EA5">
        <v>0</v>
      </c>
      <c r="EB5">
        <v>1.3471375352973223E-2</v>
      </c>
      <c r="EC5">
        <v>0</v>
      </c>
      <c r="ED5">
        <v>0</v>
      </c>
      <c r="EE5">
        <v>3.1944922628829357E-2</v>
      </c>
      <c r="EF5">
        <v>0</v>
      </c>
      <c r="EG5">
        <v>1.5244576662581562E-2</v>
      </c>
      <c r="EH5">
        <v>0</v>
      </c>
      <c r="EI5">
        <v>2.7303868838029117E-2</v>
      </c>
      <c r="EJ5">
        <v>2.0918821829566118E-2</v>
      </c>
      <c r="EK5">
        <v>1.5896736781489073E-2</v>
      </c>
      <c r="EL5">
        <v>2.6646336952132393E-2</v>
      </c>
      <c r="EM5">
        <v>0</v>
      </c>
      <c r="EN5">
        <v>1.3113319422325579E-2</v>
      </c>
      <c r="EO5">
        <v>2.5429533330527845E-2</v>
      </c>
      <c r="EP5">
        <v>1.4307688653496109E-2</v>
      </c>
      <c r="EQ5">
        <v>3.0135119856592629E-2</v>
      </c>
      <c r="ER5">
        <v>3.2554046665301178E-2</v>
      </c>
      <c r="ES5">
        <v>0</v>
      </c>
      <c r="ET5">
        <v>0</v>
      </c>
      <c r="EU5">
        <v>2.2599271972172298E-2</v>
      </c>
      <c r="EV5">
        <v>0</v>
      </c>
      <c r="EW5">
        <v>0</v>
      </c>
      <c r="EX5">
        <v>0</v>
      </c>
      <c r="EY5">
        <v>3.2669943598799954E-2</v>
      </c>
      <c r="EZ5">
        <v>0</v>
      </c>
      <c r="FA5">
        <v>3.677821416923948E-2</v>
      </c>
      <c r="FB5">
        <v>0</v>
      </c>
      <c r="FC5">
        <v>0</v>
      </c>
      <c r="FD5">
        <v>0</v>
      </c>
      <c r="FE5">
        <v>1.8273258147288945E-2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1.264131081867105E-2</v>
      </c>
      <c r="FN5">
        <v>0</v>
      </c>
      <c r="FO5">
        <v>0</v>
      </c>
      <c r="FP5">
        <v>0</v>
      </c>
      <c r="FQ5">
        <v>0</v>
      </c>
      <c r="FR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69874-0A48-934C-A613-FA4DEEDD7B45}">
  <dimension ref="A1:FR5"/>
  <sheetViews>
    <sheetView zoomScale="156" workbookViewId="0">
      <selection activeCell="G14" sqref="G14"/>
    </sheetView>
  </sheetViews>
  <sheetFormatPr baseColWidth="10" defaultColWidth="11" defaultRowHeight="16" x14ac:dyDescent="0.2"/>
  <sheetData>
    <row r="1" spans="1:174" x14ac:dyDescent="0.2">
      <c r="A1" t="s">
        <v>238</v>
      </c>
      <c r="B1" t="s">
        <v>239</v>
      </c>
      <c r="C1" t="str">
        <f t="array" ref="C1:FR1">TRANSPOSE(WD!O3:O174)</f>
        <v xml:space="preserve">PCB1 </v>
      </c>
      <c r="D1" t="str">
        <v xml:space="preserve">PCB2 </v>
      </c>
      <c r="E1" t="str">
        <v xml:space="preserve">PCB3 </v>
      </c>
      <c r="F1" t="str">
        <v xml:space="preserve">PCB4 </v>
      </c>
      <c r="G1" t="str">
        <v xml:space="preserve">PCB5 </v>
      </c>
      <c r="H1" t="str">
        <v xml:space="preserve">PCB6 </v>
      </c>
      <c r="I1" t="str">
        <v xml:space="preserve">PCB7 </v>
      </c>
      <c r="J1" t="str">
        <v xml:space="preserve">PCB8 </v>
      </c>
      <c r="K1" t="str">
        <v xml:space="preserve">PCB9 </v>
      </c>
      <c r="L1" t="str">
        <v xml:space="preserve">PCB10 </v>
      </c>
      <c r="M1" t="str">
        <v xml:space="preserve">PCB11 </v>
      </c>
      <c r="N1" t="str">
        <v xml:space="preserve">PCB12+13 </v>
      </c>
      <c r="O1" t="str">
        <v>PCB14</v>
      </c>
      <c r="P1" t="str">
        <v xml:space="preserve">PCB15 </v>
      </c>
      <c r="Q1" t="str">
        <v xml:space="preserve">PCB16 </v>
      </c>
      <c r="R1" t="str">
        <v xml:space="preserve">PCB17 </v>
      </c>
      <c r="S1" t="str">
        <v xml:space="preserve">PCB18+30 </v>
      </c>
      <c r="T1" t="str">
        <v xml:space="preserve">PCB19 </v>
      </c>
      <c r="U1" t="str">
        <v xml:space="preserve">PCB20+28 </v>
      </c>
      <c r="V1" t="str">
        <v xml:space="preserve">PCB21+33 </v>
      </c>
      <c r="W1" t="str">
        <v xml:space="preserve">PCB22 </v>
      </c>
      <c r="X1" t="str">
        <v xml:space="preserve">PCB23 </v>
      </c>
      <c r="Y1" t="str">
        <v xml:space="preserve">PCB24 </v>
      </c>
      <c r="Z1" t="str">
        <v xml:space="preserve">PCB25 </v>
      </c>
      <c r="AA1" t="str">
        <v xml:space="preserve">PCB26+29 </v>
      </c>
      <c r="AB1" t="str">
        <v xml:space="preserve">PCB27 </v>
      </c>
      <c r="AC1" t="str">
        <v xml:space="preserve">PCB31 </v>
      </c>
      <c r="AD1" t="str">
        <v xml:space="preserve">PCB32 </v>
      </c>
      <c r="AE1" t="str">
        <v xml:space="preserve">PCB34 </v>
      </c>
      <c r="AF1" t="str">
        <v xml:space="preserve">PCB35 </v>
      </c>
      <c r="AG1" t="str">
        <v xml:space="preserve">PCB36 </v>
      </c>
      <c r="AH1" t="str">
        <v xml:space="preserve">PCB37 </v>
      </c>
      <c r="AI1" t="str">
        <v xml:space="preserve">PCB38 </v>
      </c>
      <c r="AJ1" t="str">
        <v xml:space="preserve">PCB39 </v>
      </c>
      <c r="AK1" t="str">
        <v xml:space="preserve">PCB40+71 </v>
      </c>
      <c r="AL1" t="str">
        <v xml:space="preserve">PCB41 </v>
      </c>
      <c r="AM1" t="str">
        <v xml:space="preserve">PCB42 </v>
      </c>
      <c r="AN1" t="str">
        <v xml:space="preserve">PCB43 </v>
      </c>
      <c r="AO1" t="str">
        <v xml:space="preserve">PCB44+47+65 </v>
      </c>
      <c r="AP1" t="str">
        <v>PCB45+51</v>
      </c>
      <c r="AQ1" t="str">
        <v xml:space="preserve">PCB46 </v>
      </c>
      <c r="AR1" t="str">
        <v xml:space="preserve">PCB48 </v>
      </c>
      <c r="AS1" t="str">
        <v xml:space="preserve">PCB49+69 </v>
      </c>
      <c r="AT1" t="str">
        <v xml:space="preserve">PCB50+53 </v>
      </c>
      <c r="AU1" t="str">
        <v xml:space="preserve">PCB52 </v>
      </c>
      <c r="AV1" t="str">
        <v xml:space="preserve">PCB54 </v>
      </c>
      <c r="AW1" t="str">
        <v xml:space="preserve">PCB55 </v>
      </c>
      <c r="AX1" t="str">
        <v xml:space="preserve">PCB56 </v>
      </c>
      <c r="AY1" t="str">
        <v xml:space="preserve">PCB57 </v>
      </c>
      <c r="AZ1" t="str">
        <v xml:space="preserve">PCB58 </v>
      </c>
      <c r="BA1" t="str">
        <v xml:space="preserve">PCB59+62+75 </v>
      </c>
      <c r="BB1" t="str">
        <v xml:space="preserve">PCB60 </v>
      </c>
      <c r="BC1" t="str">
        <v xml:space="preserve">PCB61+70+74+76 </v>
      </c>
      <c r="BD1" t="str">
        <v>PCB63</v>
      </c>
      <c r="BE1" t="str">
        <v xml:space="preserve">PCB64 </v>
      </c>
      <c r="BF1" t="str">
        <v xml:space="preserve">PCB66 </v>
      </c>
      <c r="BG1" t="str">
        <v xml:space="preserve">PCB67 </v>
      </c>
      <c r="BH1" t="str">
        <v xml:space="preserve">PCB68 </v>
      </c>
      <c r="BI1" t="str">
        <v xml:space="preserve">PCB72 </v>
      </c>
      <c r="BJ1" t="str">
        <v xml:space="preserve">PCB73 </v>
      </c>
      <c r="BK1" t="str">
        <v xml:space="preserve">PCB77 </v>
      </c>
      <c r="BL1" t="str">
        <v xml:space="preserve">PCB78 </v>
      </c>
      <c r="BM1" t="str">
        <v xml:space="preserve">PCB79 </v>
      </c>
      <c r="BN1" t="str">
        <v xml:space="preserve">PCB80 </v>
      </c>
      <c r="BO1" t="str">
        <v xml:space="preserve">PCB81 </v>
      </c>
      <c r="BP1" t="str">
        <v xml:space="preserve">PCB82 </v>
      </c>
      <c r="BQ1" t="str">
        <v xml:space="preserve">PCB83 </v>
      </c>
      <c r="BR1" t="str">
        <v xml:space="preserve">PCB84 </v>
      </c>
      <c r="BS1" t="str">
        <v xml:space="preserve">PCB85+116 </v>
      </c>
      <c r="BT1" t="str">
        <v xml:space="preserve">PCB86+97+109+119 </v>
      </c>
      <c r="BU1" t="str">
        <v xml:space="preserve">PCB87+125 </v>
      </c>
      <c r="BV1" t="str">
        <v xml:space="preserve">PCB88 </v>
      </c>
      <c r="BW1" t="str">
        <v xml:space="preserve">PCB89 </v>
      </c>
      <c r="BX1" t="str">
        <v xml:space="preserve">PCB90+101+113 </v>
      </c>
      <c r="BY1" t="str">
        <v xml:space="preserve">PCB91 </v>
      </c>
      <c r="BZ1" t="str">
        <v xml:space="preserve">PCB92 </v>
      </c>
      <c r="CA1" t="str">
        <v xml:space="preserve">PCB93+100 </v>
      </c>
      <c r="CB1" t="str">
        <v xml:space="preserve">PCB94 </v>
      </c>
      <c r="CC1" t="str">
        <v xml:space="preserve">PCB95 </v>
      </c>
      <c r="CD1" t="str">
        <v xml:space="preserve">PCB96 </v>
      </c>
      <c r="CE1" t="str">
        <v xml:space="preserve">PCB98 </v>
      </c>
      <c r="CF1" t="str">
        <v xml:space="preserve">PCB99 </v>
      </c>
      <c r="CG1" t="str">
        <v xml:space="preserve">PCB102 </v>
      </c>
      <c r="CH1" t="str">
        <v xml:space="preserve">PCB103 </v>
      </c>
      <c r="CI1" t="str">
        <v xml:space="preserve">PCB104 </v>
      </c>
      <c r="CJ1" t="str">
        <v xml:space="preserve">PCB105 </v>
      </c>
      <c r="CK1" t="str">
        <v xml:space="preserve">PCB106 </v>
      </c>
      <c r="CL1" t="str">
        <v xml:space="preserve">PCB107 </v>
      </c>
      <c r="CM1" t="str">
        <v xml:space="preserve">PCB108+124 </v>
      </c>
      <c r="CN1" t="str">
        <v xml:space="preserve">PCB110 </v>
      </c>
      <c r="CO1" t="str">
        <v xml:space="preserve">PCB111 </v>
      </c>
      <c r="CP1" t="str">
        <v xml:space="preserve">PCB112 </v>
      </c>
      <c r="CQ1" t="str">
        <v xml:space="preserve">PCB114 </v>
      </c>
      <c r="CR1" t="str">
        <v xml:space="preserve">PCB115 </v>
      </c>
      <c r="CS1" t="str">
        <v xml:space="preserve">PCB117 </v>
      </c>
      <c r="CT1" t="str">
        <v xml:space="preserve">PCB118 </v>
      </c>
      <c r="CU1" t="str">
        <v xml:space="preserve">PCB120 </v>
      </c>
      <c r="CV1" t="str">
        <v xml:space="preserve">PCB121 </v>
      </c>
      <c r="CW1" t="str">
        <v xml:space="preserve">PCB122 </v>
      </c>
      <c r="CX1" t="str">
        <v xml:space="preserve">PCB123 </v>
      </c>
      <c r="CY1" t="str">
        <v xml:space="preserve">PCB126 </v>
      </c>
      <c r="CZ1" t="str">
        <v xml:space="preserve">PCB127 </v>
      </c>
      <c r="DA1" t="str">
        <v>PCB128+166</v>
      </c>
      <c r="DB1" t="str">
        <v xml:space="preserve">PCB129+138+163 </v>
      </c>
      <c r="DC1" t="str">
        <v xml:space="preserve">PCB130 </v>
      </c>
      <c r="DD1" t="str">
        <v xml:space="preserve">PCB131 </v>
      </c>
      <c r="DE1" t="str">
        <v xml:space="preserve">PCB132 </v>
      </c>
      <c r="DF1" t="str">
        <v xml:space="preserve">PCB133 </v>
      </c>
      <c r="DG1" t="str">
        <v xml:space="preserve">PCB134 </v>
      </c>
      <c r="DH1" t="str">
        <v xml:space="preserve">PCB135+151 </v>
      </c>
      <c r="DI1" t="str">
        <v xml:space="preserve">PCB136 </v>
      </c>
      <c r="DJ1" t="str">
        <v xml:space="preserve">PCB137 </v>
      </c>
      <c r="DK1" t="str">
        <v xml:space="preserve">PCB139+140 </v>
      </c>
      <c r="DL1" t="str">
        <v xml:space="preserve">PCB141 </v>
      </c>
      <c r="DM1" t="str">
        <v xml:space="preserve">PCB142 </v>
      </c>
      <c r="DN1" t="str">
        <v>PCB143</v>
      </c>
      <c r="DO1" t="str">
        <v xml:space="preserve">PCB144 </v>
      </c>
      <c r="DP1" t="str">
        <v xml:space="preserve">PCB145 </v>
      </c>
      <c r="DQ1" t="str">
        <v xml:space="preserve">PCB146 </v>
      </c>
      <c r="DR1" t="str">
        <v xml:space="preserve">PCB147+149 </v>
      </c>
      <c r="DS1" t="str">
        <v xml:space="preserve">PCB148 </v>
      </c>
      <c r="DT1" t="str">
        <v xml:space="preserve">PCB150 </v>
      </c>
      <c r="DU1" t="str">
        <v xml:space="preserve">PCB152 </v>
      </c>
      <c r="DV1" t="str">
        <v xml:space="preserve">PCB153+168 </v>
      </c>
      <c r="DW1" t="str">
        <v xml:space="preserve">PCB154 </v>
      </c>
      <c r="DX1" t="str">
        <v xml:space="preserve">PCB155 </v>
      </c>
      <c r="DY1" t="str">
        <v xml:space="preserve">PCB156+157 </v>
      </c>
      <c r="DZ1" t="str">
        <v xml:space="preserve">PCB158 </v>
      </c>
      <c r="EA1" t="str">
        <v xml:space="preserve">PCB159 </v>
      </c>
      <c r="EB1" t="str">
        <v xml:space="preserve">PCB160 </v>
      </c>
      <c r="EC1" t="str">
        <v xml:space="preserve">PCB161 </v>
      </c>
      <c r="ED1" t="str">
        <v xml:space="preserve">PCB162 </v>
      </c>
      <c r="EE1" t="str">
        <v xml:space="preserve">PCB164 </v>
      </c>
      <c r="EF1" t="str">
        <v xml:space="preserve">PCB165 </v>
      </c>
      <c r="EG1" t="str">
        <v xml:space="preserve">PCB167 </v>
      </c>
      <c r="EH1" t="str">
        <v xml:space="preserve">PCB169 </v>
      </c>
      <c r="EI1" t="str">
        <v xml:space="preserve">PCB170 </v>
      </c>
      <c r="EJ1" t="str">
        <v xml:space="preserve">PCB171+173 </v>
      </c>
      <c r="EK1" t="str">
        <v xml:space="preserve">PCB172 </v>
      </c>
      <c r="EL1" t="str">
        <v xml:space="preserve">PCB174 </v>
      </c>
      <c r="EM1" t="str">
        <v xml:space="preserve">PCB175 </v>
      </c>
      <c r="EN1" t="str">
        <v xml:space="preserve">PCB176 </v>
      </c>
      <c r="EO1" t="str">
        <v xml:space="preserve">PCB177 </v>
      </c>
      <c r="EP1" t="str">
        <v xml:space="preserve">PCB178 </v>
      </c>
      <c r="EQ1" t="str">
        <v xml:space="preserve">PCB179 </v>
      </c>
      <c r="ER1" t="str">
        <v xml:space="preserve">PCB180+193 </v>
      </c>
      <c r="ES1" t="str">
        <v xml:space="preserve">PCB181 </v>
      </c>
      <c r="ET1" t="str">
        <v xml:space="preserve">PCB182 </v>
      </c>
      <c r="EU1" t="str">
        <v xml:space="preserve">PCB183 </v>
      </c>
      <c r="EV1" t="str">
        <v xml:space="preserve">PCB184 </v>
      </c>
      <c r="EW1" t="str">
        <v xml:space="preserve">PCB185 </v>
      </c>
      <c r="EX1" t="str">
        <v xml:space="preserve">PCB186 </v>
      </c>
      <c r="EY1" t="str">
        <v xml:space="preserve">PCB187 </v>
      </c>
      <c r="EZ1" t="str">
        <v xml:space="preserve">PCB188 </v>
      </c>
      <c r="FA1" t="str">
        <v xml:space="preserve">PCB189 </v>
      </c>
      <c r="FB1" t="str">
        <v xml:space="preserve">PCB190 </v>
      </c>
      <c r="FC1" t="str">
        <v xml:space="preserve">PCB191 </v>
      </c>
      <c r="FD1" t="str">
        <v xml:space="preserve">PCB192 </v>
      </c>
      <c r="FE1" t="str">
        <v xml:space="preserve">PCB194 </v>
      </c>
      <c r="FF1" t="str">
        <v xml:space="preserve">PCB195 </v>
      </c>
      <c r="FG1" t="str">
        <v xml:space="preserve">PCB196 </v>
      </c>
      <c r="FH1" t="str">
        <v xml:space="preserve">PCB197 </v>
      </c>
      <c r="FI1" t="str">
        <v xml:space="preserve">PCB198+199 </v>
      </c>
      <c r="FJ1" t="str">
        <v xml:space="preserve">PCB200 </v>
      </c>
      <c r="FK1" t="str">
        <v xml:space="preserve">PCB201 </v>
      </c>
      <c r="FL1" t="str">
        <v xml:space="preserve">PCB202 </v>
      </c>
      <c r="FM1" t="str">
        <v xml:space="preserve">PCB203 </v>
      </c>
      <c r="FN1" t="str">
        <v xml:space="preserve">PCB205 </v>
      </c>
      <c r="FO1" t="str">
        <v xml:space="preserve">PCB206 </v>
      </c>
      <c r="FP1" t="str">
        <v xml:space="preserve">PCB207 </v>
      </c>
      <c r="FQ1" t="str">
        <v xml:space="preserve">PCB208 </v>
      </c>
      <c r="FR1" t="str">
        <v xml:space="preserve">PCB209 </v>
      </c>
    </row>
    <row r="2" spans="1:174" x14ac:dyDescent="0.2">
      <c r="A2" t="str">
        <f t="array" ref="A2:A5">TRANSPOSE(WD!T2:W2)</f>
        <v>ROT001</v>
      </c>
      <c r="B2">
        <f t="array" ref="B2:B5">TRANSPOSE(WD!T1:W1)</f>
        <v>24.633333333302289</v>
      </c>
      <c r="C2">
        <f t="array" ref="C2:FR5">TRANSPOSE(WD!T3:W174)</f>
        <v>9.2644182929862456E-2</v>
      </c>
      <c r="D2">
        <v>1.016149511544788E-2</v>
      </c>
      <c r="E2">
        <v>4.2954713072360054E-2</v>
      </c>
      <c r="F2">
        <v>0.20990973366216478</v>
      </c>
      <c r="G2">
        <v>2.1034118187795249E-2</v>
      </c>
      <c r="H2">
        <v>0.10079586180419628</v>
      </c>
      <c r="I2">
        <v>3.3175791585065298E-2</v>
      </c>
      <c r="J2">
        <v>0.43573370270896739</v>
      </c>
      <c r="K2">
        <v>3.6959006666847712E-2</v>
      </c>
      <c r="L2">
        <v>2.2460250592537482E-2</v>
      </c>
      <c r="M2">
        <v>0.17229210164972983</v>
      </c>
      <c r="N2">
        <v>5.0629771897138957E-2</v>
      </c>
      <c r="O2">
        <v>1.6122376045729567E-2</v>
      </c>
      <c r="P2">
        <v>0.11109022774483776</v>
      </c>
      <c r="Q2">
        <v>0.27235955667993467</v>
      </c>
      <c r="R2">
        <v>0.27163297394128583</v>
      </c>
      <c r="S2">
        <v>0.56091330362833403</v>
      </c>
      <c r="T2">
        <v>8.0267709383915073E-2</v>
      </c>
      <c r="U2">
        <v>0.39613731952573406</v>
      </c>
      <c r="V2">
        <v>0.29356876288190631</v>
      </c>
      <c r="W2">
        <v>0.16700824968972697</v>
      </c>
      <c r="X2">
        <v>8.6142089613599395E-3</v>
      </c>
      <c r="Y2">
        <v>1.7827332767705303E-2</v>
      </c>
      <c r="Z2">
        <v>6.4411957041130771E-2</v>
      </c>
      <c r="AA2">
        <v>0.10127506173725467</v>
      </c>
      <c r="AB2">
        <v>4.6166285595853465E-2</v>
      </c>
      <c r="AC2">
        <v>0.55826186614635853</v>
      </c>
      <c r="AD2">
        <v>0.14844716067367628</v>
      </c>
      <c r="AE2">
        <v>1.0859805740408467E-2</v>
      </c>
      <c r="AF2">
        <v>2.0121313009405267E-2</v>
      </c>
      <c r="AG2">
        <v>2.8838720211069268E-2</v>
      </c>
      <c r="AH2">
        <v>0.11451040885244161</v>
      </c>
      <c r="AI2">
        <v>1.6883557727117793E-2</v>
      </c>
      <c r="AJ2">
        <v>1.2869416846816729E-2</v>
      </c>
      <c r="AK2">
        <v>0.42854634126030222</v>
      </c>
      <c r="AL2">
        <v>4.1669546276522543E-2</v>
      </c>
      <c r="AM2">
        <v>0.27266885016969561</v>
      </c>
      <c r="AN2">
        <v>6.3486415871161356E-2</v>
      </c>
      <c r="AO2">
        <v>2.6294963826059079</v>
      </c>
      <c r="AP2">
        <v>0.14140927392976518</v>
      </c>
      <c r="AQ2">
        <v>6.7376636178657343E-2</v>
      </c>
      <c r="AR2">
        <v>0.20960831284916875</v>
      </c>
      <c r="AS2">
        <v>1.5535768278017936</v>
      </c>
      <c r="AT2">
        <v>0.32326845885202549</v>
      </c>
      <c r="AU2">
        <v>7.8134612604216089</v>
      </c>
      <c r="AV2">
        <v>1.7575166647268676E-2</v>
      </c>
      <c r="AW2">
        <v>8.6904723648638105E-2</v>
      </c>
      <c r="AX2">
        <v>0.25666319613883659</v>
      </c>
      <c r="AY2">
        <v>1.9968123002722507E-2</v>
      </c>
      <c r="AZ2">
        <v>6.8725267060762416E-2</v>
      </c>
      <c r="BA2">
        <v>0.11349791390573952</v>
      </c>
      <c r="BB2">
        <v>0.15706893304035913</v>
      </c>
      <c r="BC2">
        <v>4.0054731348637516</v>
      </c>
      <c r="BD2">
        <v>6.0124977544909412E-2</v>
      </c>
      <c r="BE2">
        <v>0.79267141437105781</v>
      </c>
      <c r="BF2">
        <v>0.65738944989004322</v>
      </c>
      <c r="BG2">
        <v>3.5531945756776095E-2</v>
      </c>
      <c r="BH2">
        <v>3.4338463454946254E-2</v>
      </c>
      <c r="BI2">
        <v>2.2090287448189184E-2</v>
      </c>
      <c r="BJ2">
        <v>5.3730390156692787E-2</v>
      </c>
      <c r="BK2">
        <v>7.2559147669618351E-2</v>
      </c>
      <c r="BL2">
        <v>2.7422501569640979E-2</v>
      </c>
      <c r="BM2">
        <v>5.6470848242963875E-2</v>
      </c>
      <c r="BN2">
        <v>4.0679247060463365E-2</v>
      </c>
      <c r="BO2">
        <v>4.7647065635229774E-2</v>
      </c>
      <c r="BP2">
        <v>0.21756843882266663</v>
      </c>
      <c r="BQ2">
        <v>0.53466048050686665</v>
      </c>
      <c r="BR2">
        <v>1.3300963669717993</v>
      </c>
      <c r="BS2">
        <v>0.21527861760040304</v>
      </c>
      <c r="BT2">
        <v>0.6796357368779693</v>
      </c>
      <c r="BU2">
        <v>1.0384221142122827</v>
      </c>
      <c r="BV2">
        <v>0.29275709658508009</v>
      </c>
      <c r="BW2">
        <v>4.3623834171269318E-2</v>
      </c>
      <c r="BX2">
        <v>3.5157732709661933</v>
      </c>
      <c r="BY2">
        <v>0.31256239237384398</v>
      </c>
      <c r="BZ2">
        <v>0.69722384184040387</v>
      </c>
      <c r="CA2">
        <v>9.9265515989654093E-2</v>
      </c>
      <c r="CB2">
        <v>3.4970339311984219E-2</v>
      </c>
      <c r="CC2">
        <v>4.6506741441452659</v>
      </c>
      <c r="CD2">
        <v>6.2617284835739376E-2</v>
      </c>
      <c r="CE2">
        <v>1.762487425712507E-2</v>
      </c>
      <c r="CF2">
        <v>0.72303090554260485</v>
      </c>
      <c r="CG2">
        <v>0.11764205326958593</v>
      </c>
      <c r="CH2">
        <v>3.4685075938505942E-2</v>
      </c>
      <c r="CI2">
        <v>1.1561135603491967E-2</v>
      </c>
      <c r="CJ2">
        <v>0.19948729977917498</v>
      </c>
      <c r="CK2">
        <v>1.2935634836671395E-2</v>
      </c>
      <c r="CL2">
        <v>8.4966200575405257E-2</v>
      </c>
      <c r="CM2">
        <v>7.1190404344603733E-2</v>
      </c>
      <c r="CN2">
        <v>1.8977508916484394</v>
      </c>
      <c r="CO2">
        <v>1.9329349598632913E-2</v>
      </c>
      <c r="CP2">
        <v>1.6658961688549388E-2</v>
      </c>
      <c r="CQ2">
        <v>4.0651956937653937E-2</v>
      </c>
      <c r="CR2">
        <v>0.17820629984764738</v>
      </c>
      <c r="CS2">
        <v>7.5046921466098634E-2</v>
      </c>
      <c r="CT2">
        <v>0.89204264569261393</v>
      </c>
      <c r="CU2">
        <v>2.2755674316176332E-2</v>
      </c>
      <c r="CV2">
        <v>1.2271817677223965E-2</v>
      </c>
      <c r="CW2">
        <v>2.67311072362518E-2</v>
      </c>
      <c r="CX2">
        <v>2.6937685443767068E-2</v>
      </c>
      <c r="CY2">
        <v>1.4995012703524324E-2</v>
      </c>
      <c r="CZ2">
        <v>1.211297267055317E-2</v>
      </c>
      <c r="DA2">
        <v>6.8877131535870065E-2</v>
      </c>
      <c r="DB2">
        <v>0.56751897570554577</v>
      </c>
      <c r="DC2">
        <v>5.8831258155748939E-2</v>
      </c>
      <c r="DD2">
        <v>4.266976076567728E-2</v>
      </c>
      <c r="DE2">
        <v>0.37591924981124547</v>
      </c>
      <c r="DF2">
        <v>2.1546983556906589E-2</v>
      </c>
      <c r="DG2">
        <v>0.14795108210133762</v>
      </c>
      <c r="DH2">
        <v>0.55974571723433941</v>
      </c>
      <c r="DI2">
        <v>0.40668394864703722</v>
      </c>
      <c r="DJ2">
        <v>5.5539977282311449E-2</v>
      </c>
      <c r="DK2">
        <v>6.374293291787346E-2</v>
      </c>
      <c r="DL2">
        <v>0.12781128874249301</v>
      </c>
      <c r="DM2">
        <v>8.0916193291953667E-3</v>
      </c>
      <c r="DN2">
        <v>7.1284987282750319E-3</v>
      </c>
      <c r="DO2">
        <v>9.9638975664017068E-2</v>
      </c>
      <c r="DP2">
        <v>1.0821147276750617E-2</v>
      </c>
      <c r="DQ2">
        <v>8.8712521344620057E-2</v>
      </c>
      <c r="DR2">
        <v>1.1201293973523641</v>
      </c>
      <c r="DS2">
        <v>1.4542934748498847E-2</v>
      </c>
      <c r="DT2">
        <v>1.0599651107533414E-2</v>
      </c>
      <c r="DU2">
        <v>1.2126318086058824E-2</v>
      </c>
      <c r="DV2">
        <v>0.50408201777039174</v>
      </c>
      <c r="DW2">
        <v>3.161228863447129E-2</v>
      </c>
      <c r="DX2">
        <v>1.0219584631145227E-2</v>
      </c>
      <c r="DY2">
        <v>2.5383919245718381E-2</v>
      </c>
      <c r="DZ2">
        <v>6.4166438720776403E-2</v>
      </c>
      <c r="EA2">
        <v>1.2442588071418187E-2</v>
      </c>
      <c r="EB2">
        <v>7.4201424452424222E-3</v>
      </c>
      <c r="EC2">
        <v>5.5215647450459725E-3</v>
      </c>
      <c r="ED2">
        <v>1.594422773457781E-2</v>
      </c>
      <c r="EE2">
        <v>3.8115484757977623E-2</v>
      </c>
      <c r="EF2">
        <v>0</v>
      </c>
      <c r="EG2">
        <v>2.3244733934709581E-2</v>
      </c>
      <c r="EH2">
        <v>0</v>
      </c>
      <c r="EI2">
        <v>3.1259928609158438E-2</v>
      </c>
      <c r="EJ2">
        <v>3.0222389095973381E-2</v>
      </c>
      <c r="EK2">
        <v>2.2772495954298033E-2</v>
      </c>
      <c r="EL2">
        <v>4.0077788839573469E-2</v>
      </c>
      <c r="EM2">
        <v>1.6018831219415362E-2</v>
      </c>
      <c r="EN2">
        <v>2.1024246858133103E-2</v>
      </c>
      <c r="EO2">
        <v>3.2123298569302038E-2</v>
      </c>
      <c r="EP2">
        <v>2.5988917813894615E-2</v>
      </c>
      <c r="EQ2">
        <v>3.8278866719698143E-2</v>
      </c>
      <c r="ER2">
        <v>4.2651634324145128E-2</v>
      </c>
      <c r="ES2">
        <v>6.3499432369528083E-2</v>
      </c>
      <c r="ET2">
        <v>0.10891211358341088</v>
      </c>
      <c r="EU2">
        <v>3.3274352683893615E-2</v>
      </c>
      <c r="EV2">
        <v>9.3290843921078767E-2</v>
      </c>
      <c r="EW2">
        <v>1.1212713717044241E-2</v>
      </c>
      <c r="EX2">
        <v>1.9837688644141722E-2</v>
      </c>
      <c r="EY2">
        <v>4.6056021087864531E-2</v>
      </c>
      <c r="EZ2">
        <v>7.1652606802812144E-2</v>
      </c>
      <c r="FA2">
        <v>5.0839941335107657E-2</v>
      </c>
      <c r="FB2">
        <v>3.3328821898064687E-2</v>
      </c>
      <c r="FC2">
        <v>0</v>
      </c>
      <c r="FD2">
        <v>1.9951969815793464E-2</v>
      </c>
      <c r="FE2">
        <v>2.2874794637591005E-2</v>
      </c>
      <c r="FF2">
        <v>2.2284952328153713E-2</v>
      </c>
      <c r="FG2">
        <v>2.1257669936374141E-2</v>
      </c>
      <c r="FH2">
        <v>1.2310465871077727E-2</v>
      </c>
      <c r="FI2">
        <v>2.6190964762029971E-2</v>
      </c>
      <c r="FJ2">
        <v>0</v>
      </c>
      <c r="FK2">
        <v>9.9813426993346482E-3</v>
      </c>
      <c r="FL2">
        <v>1.0921407477989765E-2</v>
      </c>
      <c r="FM2">
        <v>2.0431439652723628E-2</v>
      </c>
      <c r="FN2">
        <v>0</v>
      </c>
      <c r="FO2">
        <v>7.1583742274410167E-2</v>
      </c>
      <c r="FP2">
        <v>1.9153485915997977E-2</v>
      </c>
      <c r="FQ2">
        <v>1.8855313444581127E-2</v>
      </c>
      <c r="FR2">
        <v>0</v>
      </c>
    </row>
    <row r="3" spans="1:174" x14ac:dyDescent="0.2">
      <c r="A3" t="str">
        <v>ROT002</v>
      </c>
      <c r="B3">
        <v>48.75</v>
      </c>
      <c r="C3">
        <v>8.2620881775450128E-2</v>
      </c>
      <c r="D3">
        <v>1.7993913221907368E-2</v>
      </c>
      <c r="E3">
        <v>3.0271188398542457E-2</v>
      </c>
      <c r="F3">
        <v>0.36794164280447411</v>
      </c>
      <c r="G3">
        <v>2.8424263200940606E-2</v>
      </c>
      <c r="H3">
        <v>0.18830093454826344</v>
      </c>
      <c r="I3">
        <v>4.655837937896401E-2</v>
      </c>
      <c r="J3">
        <v>0.86335010310124072</v>
      </c>
      <c r="K3">
        <v>6.6222857496371745E-2</v>
      </c>
      <c r="L3">
        <v>3.7186553484878669E-2</v>
      </c>
      <c r="M3">
        <v>0.24852096635186086</v>
      </c>
      <c r="N3">
        <v>8.8915846282789368E-2</v>
      </c>
      <c r="O3">
        <v>2.1904380201259281E-2</v>
      </c>
      <c r="P3">
        <v>0.23780370873704096</v>
      </c>
      <c r="Q3">
        <v>0.3162143151605975</v>
      </c>
      <c r="R3">
        <v>0.35286881191764474</v>
      </c>
      <c r="S3">
        <v>0.8102148789880923</v>
      </c>
      <c r="T3">
        <v>0.10347266750398026</v>
      </c>
      <c r="U3">
        <v>0.51844527035129562</v>
      </c>
      <c r="V3">
        <v>0.40678134359703183</v>
      </c>
      <c r="W3">
        <v>0.21174947794389945</v>
      </c>
      <c r="X3">
        <v>1.1135765346434495E-2</v>
      </c>
      <c r="Y3">
        <v>4.1301456145614257E-2</v>
      </c>
      <c r="Z3">
        <v>7.8306361285557943E-2</v>
      </c>
      <c r="AA3">
        <v>0.13749023215112938</v>
      </c>
      <c r="AB3">
        <v>5.8715266866115216E-2</v>
      </c>
      <c r="AC3">
        <v>0.80250875651233755</v>
      </c>
      <c r="AD3">
        <v>0.20384750921752157</v>
      </c>
      <c r="AE3">
        <v>7.8365483075938137E-3</v>
      </c>
      <c r="AF3">
        <v>1.7904817648887031E-2</v>
      </c>
      <c r="AG3">
        <v>4.0920134173211914E-2</v>
      </c>
      <c r="AH3">
        <v>0.1135314554644031</v>
      </c>
      <c r="AI3">
        <v>1.9239475255849892E-2</v>
      </c>
      <c r="AJ3">
        <v>1.3630090681293646E-2</v>
      </c>
      <c r="AK3">
        <v>0.55422009046080356</v>
      </c>
      <c r="AL3">
        <v>7.9227785717504093E-2</v>
      </c>
      <c r="AM3">
        <v>0.40226293006744268</v>
      </c>
      <c r="AN3">
        <v>7.2331707446343929E-2</v>
      </c>
      <c r="AO3">
        <v>3.8228183342253153</v>
      </c>
      <c r="AP3">
        <v>0.20567390425985224</v>
      </c>
      <c r="AQ3">
        <v>7.1864109884839752E-2</v>
      </c>
      <c r="AR3">
        <v>0.30552675885955349</v>
      </c>
      <c r="AS3">
        <v>2.212526914598171</v>
      </c>
      <c r="AT3">
        <v>0.41438198907677198</v>
      </c>
      <c r="AU3">
        <v>10.700371594131079</v>
      </c>
      <c r="AV3">
        <v>1.8338206537867854E-2</v>
      </c>
      <c r="AW3">
        <v>0.16007037916696371</v>
      </c>
      <c r="AX3">
        <v>0.32009789382047565</v>
      </c>
      <c r="AY3">
        <v>5.2664284486470835E-2</v>
      </c>
      <c r="AZ3">
        <v>3.4018869193633214E-2</v>
      </c>
      <c r="BA3">
        <v>0.14413372230735436</v>
      </c>
      <c r="BB3">
        <v>0.19949569227946901</v>
      </c>
      <c r="BC3">
        <v>5.7592134863139917</v>
      </c>
      <c r="BD3">
        <v>6.4926109748390595E-2</v>
      </c>
      <c r="BE3">
        <v>1.1533820331735898</v>
      </c>
      <c r="BF3">
        <v>0.94040703949834648</v>
      </c>
      <c r="BG3">
        <v>3.7898473404286342E-2</v>
      </c>
      <c r="BH3">
        <v>3.0957269395675897E-2</v>
      </c>
      <c r="BI3">
        <v>2.7026498505681062E-2</v>
      </c>
      <c r="BJ3">
        <v>0.14112824988159983</v>
      </c>
      <c r="BK3">
        <v>5.7376672812425526E-2</v>
      </c>
      <c r="BL3">
        <v>4.5335821966283975E-2</v>
      </c>
      <c r="BM3">
        <v>6.6631612123405445E-2</v>
      </c>
      <c r="BN3">
        <v>4.7088402525484886E-2</v>
      </c>
      <c r="BO3">
        <v>6.6141378719774546E-2</v>
      </c>
      <c r="BP3">
        <v>0.30099167006219513</v>
      </c>
      <c r="BQ3">
        <v>0.42884647125985131</v>
      </c>
      <c r="BR3">
        <v>1.7259565558885881</v>
      </c>
      <c r="BS3">
        <v>0.21323301727941082</v>
      </c>
      <c r="BT3">
        <v>0.89570763830858258</v>
      </c>
      <c r="BU3">
        <v>1.5644473911209167</v>
      </c>
      <c r="BV3">
        <v>0.47618574113818402</v>
      </c>
      <c r="BW3">
        <v>5.3589598985084565E-2</v>
      </c>
      <c r="BX3">
        <v>4.7217798765288395</v>
      </c>
      <c r="BY3">
        <v>0.42681387862587417</v>
      </c>
      <c r="BZ3">
        <v>0.89490243789874402</v>
      </c>
      <c r="CA3">
        <v>6.6018638916867128E-2</v>
      </c>
      <c r="CB3">
        <v>3.9190879303033985E-2</v>
      </c>
      <c r="CC3">
        <v>6.2693572088822105</v>
      </c>
      <c r="CD3">
        <v>7.2013308099346085E-2</v>
      </c>
      <c r="CE3">
        <v>4.3758888724822628E-2</v>
      </c>
      <c r="CF3">
        <v>1.065576629008637</v>
      </c>
      <c r="CG3">
        <v>0.21037353673870363</v>
      </c>
      <c r="CH3">
        <v>4.8957083043566815E-2</v>
      </c>
      <c r="CI3">
        <v>7.5800867787470926E-3</v>
      </c>
      <c r="CJ3">
        <v>0.26515074672238775</v>
      </c>
      <c r="CK3">
        <v>8.9987396376313665E-3</v>
      </c>
      <c r="CL3">
        <v>0.10673190401367459</v>
      </c>
      <c r="CM3">
        <v>8.759465225088485E-2</v>
      </c>
      <c r="CN3">
        <v>2.5488554323933537</v>
      </c>
      <c r="CO3">
        <v>1.8368106669088263E-2</v>
      </c>
      <c r="CP3">
        <v>3.2613795304519452E-2</v>
      </c>
      <c r="CQ3">
        <v>5.3806117944186667E-2</v>
      </c>
      <c r="CR3">
        <v>0.19774485404441497</v>
      </c>
      <c r="CS3">
        <v>0.15796459439522323</v>
      </c>
      <c r="CT3">
        <v>1.350777222876123</v>
      </c>
      <c r="CU3">
        <v>1.5985514369128193E-2</v>
      </c>
      <c r="CV3">
        <v>5.9387491349835054E-3</v>
      </c>
      <c r="CW3">
        <v>4.5276315581901191E-2</v>
      </c>
      <c r="CX3">
        <v>2.9864429218311457E-2</v>
      </c>
      <c r="CY3">
        <v>1.3336446051669684E-2</v>
      </c>
      <c r="CZ3">
        <v>1.7396543073518685E-2</v>
      </c>
      <c r="DA3">
        <v>9.141143483655309E-2</v>
      </c>
      <c r="DB3">
        <v>0.81708315310017077</v>
      </c>
      <c r="DC3">
        <v>7.6634285958244119E-2</v>
      </c>
      <c r="DD3">
        <v>5.8031512167004334E-2</v>
      </c>
      <c r="DE3">
        <v>0.60792908471021345</v>
      </c>
      <c r="DF3">
        <v>3.2456066561883622E-2</v>
      </c>
      <c r="DG3">
        <v>0.22219806615483625</v>
      </c>
      <c r="DH3">
        <v>0.64340437749781809</v>
      </c>
      <c r="DI3">
        <v>0.57320031127530646</v>
      </c>
      <c r="DJ3">
        <v>7.102386401392112E-2</v>
      </c>
      <c r="DK3">
        <v>8.1015486031493028E-2</v>
      </c>
      <c r="DL3">
        <v>0.16394087277406075</v>
      </c>
      <c r="DM3">
        <v>1.075104287681773E-2</v>
      </c>
      <c r="DN3">
        <v>0</v>
      </c>
      <c r="DO3">
        <v>0.13337580339384583</v>
      </c>
      <c r="DP3">
        <v>1.1276602551757543E-2</v>
      </c>
      <c r="DQ3">
        <v>0.13533386929952276</v>
      </c>
      <c r="DR3">
        <v>1.6204181065622656</v>
      </c>
      <c r="DS3">
        <v>1.2313468143155211E-2</v>
      </c>
      <c r="DT3">
        <v>1.0689468143467676E-2</v>
      </c>
      <c r="DU3">
        <v>1.353932911991592E-2</v>
      </c>
      <c r="DV3">
        <v>0.7137829352216537</v>
      </c>
      <c r="DW3">
        <v>3.2639209404833606E-2</v>
      </c>
      <c r="DX3">
        <v>8.2691947514190699E-3</v>
      </c>
      <c r="DY3">
        <v>3.7910265932424136E-2</v>
      </c>
      <c r="DZ3">
        <v>9.5239087771577635E-2</v>
      </c>
      <c r="EA3">
        <v>8.4142937752915807E-3</v>
      </c>
      <c r="EB3">
        <v>7.7324515684395016E-3</v>
      </c>
      <c r="EC3">
        <v>0</v>
      </c>
      <c r="ED3">
        <v>1.4925617673353233E-2</v>
      </c>
      <c r="EE3">
        <v>5.1279964786385537E-2</v>
      </c>
      <c r="EF3">
        <v>8.866685446605016E-3</v>
      </c>
      <c r="EG3">
        <v>2.7376391825486842E-2</v>
      </c>
      <c r="EH3">
        <v>0</v>
      </c>
      <c r="EI3">
        <v>3.1380081387173075E-2</v>
      </c>
      <c r="EJ3">
        <v>3.5076016081585282E-2</v>
      </c>
      <c r="EK3">
        <v>2.8069802134220757E-2</v>
      </c>
      <c r="EL3">
        <v>3.9561626802566606E-2</v>
      </c>
      <c r="EM3">
        <v>1.5224897010470449E-2</v>
      </c>
      <c r="EN3">
        <v>2.0100843834653648E-2</v>
      </c>
      <c r="EO3">
        <v>3.258862429853622E-2</v>
      </c>
      <c r="EP3">
        <v>2.5908024577143019E-2</v>
      </c>
      <c r="EQ3">
        <v>5.1832926489054423E-2</v>
      </c>
      <c r="ER3">
        <v>5.2541498641689555E-2</v>
      </c>
      <c r="ES3">
        <v>5.1634832215599537E-2</v>
      </c>
      <c r="ET3">
        <v>8.5921047412243864E-2</v>
      </c>
      <c r="EU3">
        <v>3.4173018892248573E-2</v>
      </c>
      <c r="EV3">
        <v>7.806139983131602E-2</v>
      </c>
      <c r="EW3">
        <v>1.3799769095973904E-2</v>
      </c>
      <c r="EX3">
        <v>1.3966916717949958E-2</v>
      </c>
      <c r="EY3">
        <v>4.9480317833065293E-2</v>
      </c>
      <c r="EZ3">
        <v>7.392015168569227E-2</v>
      </c>
      <c r="FA3">
        <v>3.9615212328055011E-2</v>
      </c>
      <c r="FB3">
        <v>2.7861259985908365E-2</v>
      </c>
      <c r="FC3">
        <v>2.0167758329494939E-2</v>
      </c>
      <c r="FD3">
        <v>1.4967923671909791E-2</v>
      </c>
      <c r="FE3">
        <v>3.6573609167433067E-2</v>
      </c>
      <c r="FF3">
        <v>2.9785189973200531E-2</v>
      </c>
      <c r="FG3">
        <v>2.314914948653856E-2</v>
      </c>
      <c r="FH3">
        <v>1.2724182330330781E-2</v>
      </c>
      <c r="FI3">
        <v>2.9296188587160807E-2</v>
      </c>
      <c r="FJ3">
        <v>1.2155600188507948E-2</v>
      </c>
      <c r="FK3">
        <v>1.3491179828639167E-2</v>
      </c>
      <c r="FL3">
        <v>1.0724019905798517E-2</v>
      </c>
      <c r="FM3">
        <v>1.8302333205772226E-2</v>
      </c>
      <c r="FN3">
        <v>2.8720338929318683E-2</v>
      </c>
      <c r="FO3">
        <v>0</v>
      </c>
      <c r="FP3">
        <v>2.6071085346237675E-2</v>
      </c>
      <c r="FQ3">
        <v>1.9748889077702558E-2</v>
      </c>
      <c r="FR3">
        <v>3.992037646605779E-2</v>
      </c>
    </row>
    <row r="4" spans="1:174" x14ac:dyDescent="0.2">
      <c r="A4" t="str">
        <v>ROT003</v>
      </c>
      <c r="B4">
        <v>73.250000000058208</v>
      </c>
      <c r="C4">
        <v>7.5923126002791136E-2</v>
      </c>
      <c r="D4">
        <v>1.4528357823730935E-2</v>
      </c>
      <c r="E4">
        <v>4.3687220005361911E-2</v>
      </c>
      <c r="F4">
        <v>0.30937509384447071</v>
      </c>
      <c r="G4">
        <v>2.3899874524189096E-2</v>
      </c>
      <c r="H4">
        <v>0.1583284209225207</v>
      </c>
      <c r="I4">
        <v>3.9147520459563247E-2</v>
      </c>
      <c r="J4">
        <v>0.72592766921334173</v>
      </c>
      <c r="K4">
        <v>5.5681935310258647E-2</v>
      </c>
      <c r="L4">
        <v>3.1267440636640199E-2</v>
      </c>
      <c r="M4">
        <v>0.20896302115029472</v>
      </c>
      <c r="N4">
        <v>7.4762802270295234E-2</v>
      </c>
      <c r="O4">
        <v>1.8417783941815768E-2</v>
      </c>
      <c r="P4">
        <v>0.1999516666456288</v>
      </c>
      <c r="Q4">
        <v>0.34893423795084827</v>
      </c>
      <c r="R4">
        <v>0.41850162221526965</v>
      </c>
      <c r="S4">
        <v>0.94590208886404092</v>
      </c>
      <c r="T4">
        <v>0.12340184974247648</v>
      </c>
      <c r="U4">
        <v>0.67852611809157271</v>
      </c>
      <c r="V4">
        <v>0.51422473352730536</v>
      </c>
      <c r="W4">
        <v>0.27634986991235794</v>
      </c>
      <c r="X4">
        <v>8.3654947197589948E-3</v>
      </c>
      <c r="Y4">
        <v>6.3604266804464071E-2</v>
      </c>
      <c r="Z4">
        <v>9.0939565210162332E-2</v>
      </c>
      <c r="AA4">
        <v>0.17024891746214518</v>
      </c>
      <c r="AB4">
        <v>6.8336064269000213E-2</v>
      </c>
      <c r="AC4">
        <v>0.96930909605402726</v>
      </c>
      <c r="AD4">
        <v>0.24191927676241654</v>
      </c>
      <c r="AE4">
        <v>8.3229579393195585E-3</v>
      </c>
      <c r="AF4">
        <v>2.0429820834478894E-2</v>
      </c>
      <c r="AG4">
        <v>5.1107419053617931E-2</v>
      </c>
      <c r="AH4">
        <v>0.1573767048216359</v>
      </c>
      <c r="AI4">
        <v>1.5331274237027197E-2</v>
      </c>
      <c r="AJ4">
        <v>1.5680082923124988E-2</v>
      </c>
      <c r="AK4">
        <v>0.72687994300680114</v>
      </c>
      <c r="AL4">
        <v>0.11931880857533726</v>
      </c>
      <c r="AM4">
        <v>0.52017518445195332</v>
      </c>
      <c r="AN4">
        <v>6.2199360139897519E-2</v>
      </c>
      <c r="AO4">
        <v>4.7720623436394574</v>
      </c>
      <c r="AP4">
        <v>0.25741537367000134</v>
      </c>
      <c r="AQ4">
        <v>9.7515827912674616E-2</v>
      </c>
      <c r="AR4">
        <v>0.35814725841956513</v>
      </c>
      <c r="AS4">
        <v>2.9484937888811849</v>
      </c>
      <c r="AT4">
        <v>0.49844431982240045</v>
      </c>
      <c r="AU4">
        <v>13.824006710938766</v>
      </c>
      <c r="AV4">
        <v>2.0930904756047867E-2</v>
      </c>
      <c r="AW4">
        <v>0.13773117823009776</v>
      </c>
      <c r="AX4">
        <v>0.40494102436057161</v>
      </c>
      <c r="AY4">
        <v>1.9889365799019062E-2</v>
      </c>
      <c r="AZ4">
        <v>8.3886005557236548E-2</v>
      </c>
      <c r="BA4">
        <v>0.15671824160635037</v>
      </c>
      <c r="BB4">
        <v>0.22634609471950848</v>
      </c>
      <c r="BC4">
        <v>6.8752595457462879</v>
      </c>
      <c r="BD4">
        <v>8.4182015427592724E-2</v>
      </c>
      <c r="BE4">
        <v>1.5054313626470173</v>
      </c>
      <c r="BF4">
        <v>1.2096566711503949</v>
      </c>
      <c r="BG4">
        <v>4.8037525061507089E-2</v>
      </c>
      <c r="BH4">
        <v>2.8636024213672322E-2</v>
      </c>
      <c r="BI4">
        <v>2.8007879801625172E-2</v>
      </c>
      <c r="BJ4">
        <v>0.15592394545579458</v>
      </c>
      <c r="BK4">
        <v>8.6885530199371064E-2</v>
      </c>
      <c r="BL4">
        <v>3.8480760149551575E-2</v>
      </c>
      <c r="BM4">
        <v>8.58994070507446E-2</v>
      </c>
      <c r="BN4">
        <v>4.9277536733556143E-2</v>
      </c>
      <c r="BO4">
        <v>0.10037012863755011</v>
      </c>
      <c r="BP4">
        <v>0.41040865418389511</v>
      </c>
      <c r="BQ4">
        <v>1.0289085520957078</v>
      </c>
      <c r="BR4">
        <v>2.6169726352075071</v>
      </c>
      <c r="BS4">
        <v>0.47331932932220538</v>
      </c>
      <c r="BT4">
        <v>1.3785664100663688</v>
      </c>
      <c r="BU4">
        <v>2.1536909782672859</v>
      </c>
      <c r="BV4">
        <v>0.60612370729049669</v>
      </c>
      <c r="BW4">
        <v>6.7239494220903695E-2</v>
      </c>
      <c r="BX4">
        <v>6.8200649030096487</v>
      </c>
      <c r="BY4">
        <v>0.7470861726843403</v>
      </c>
      <c r="BZ4">
        <v>1.2332248468612996</v>
      </c>
      <c r="CA4">
        <v>7.2269929168879074E-2</v>
      </c>
      <c r="CB4">
        <v>5.5742198870705514E-2</v>
      </c>
      <c r="CC4">
        <v>8.98735989346347</v>
      </c>
      <c r="CD4">
        <v>9.4651446050012994E-2</v>
      </c>
      <c r="CE4">
        <v>2.3911180591318113E-2</v>
      </c>
      <c r="CF4">
        <v>1.4419075121541904</v>
      </c>
      <c r="CG4">
        <v>0.31412928270518803</v>
      </c>
      <c r="CH4">
        <v>6.14538172708263E-2</v>
      </c>
      <c r="CI4">
        <v>8.2143642008133417E-3</v>
      </c>
      <c r="CJ4">
        <v>0.39280534342901618</v>
      </c>
      <c r="CK4">
        <v>8.5327597200694546E-3</v>
      </c>
      <c r="CL4">
        <v>0.12741878857054126</v>
      </c>
      <c r="CM4">
        <v>9.0356805756901581E-2</v>
      </c>
      <c r="CN4">
        <v>2.9226682647259556</v>
      </c>
      <c r="CO4">
        <v>2.4190214875652576E-2</v>
      </c>
      <c r="CP4">
        <v>3.3357262088510239E-2</v>
      </c>
      <c r="CQ4">
        <v>6.4731481128344218E-2</v>
      </c>
      <c r="CR4">
        <v>1.3452452354223643</v>
      </c>
      <c r="CS4">
        <v>0.12236878778256305</v>
      </c>
      <c r="CT4">
        <v>1.7448044033353178</v>
      </c>
      <c r="CU4">
        <v>2.2231351569485767E-2</v>
      </c>
      <c r="CV4">
        <v>1.0636756610144932E-2</v>
      </c>
      <c r="CW4">
        <v>5.0868749241403423E-2</v>
      </c>
      <c r="CX4">
        <v>2.2924067318065105E-2</v>
      </c>
      <c r="CY4">
        <v>1.7852961259442975E-2</v>
      </c>
      <c r="CZ4">
        <v>2.1874734460422519E-2</v>
      </c>
      <c r="DA4">
        <v>0.10628422154747715</v>
      </c>
      <c r="DB4">
        <v>1.0020171269009237</v>
      </c>
      <c r="DC4">
        <v>9.1663513192559221E-2</v>
      </c>
      <c r="DD4">
        <v>6.1539278001388698E-2</v>
      </c>
      <c r="DE4">
        <v>0.63030461280641503</v>
      </c>
      <c r="DF4">
        <v>3.7328418941702378E-2</v>
      </c>
      <c r="DG4">
        <v>0.2267026875708236</v>
      </c>
      <c r="DH4">
        <v>0.77148396625342419</v>
      </c>
      <c r="DI4">
        <v>0.61482898311714362</v>
      </c>
      <c r="DJ4">
        <v>8.748970317054558E-2</v>
      </c>
      <c r="DK4">
        <v>8.0110268146866365E-2</v>
      </c>
      <c r="DL4">
        <v>0.18993830596293707</v>
      </c>
      <c r="DM4">
        <v>9.0620615541395534E-3</v>
      </c>
      <c r="DN4">
        <v>1.1344559733204926E-2</v>
      </c>
      <c r="DO4">
        <v>0.13356593187164104</v>
      </c>
      <c r="DP4">
        <v>8.4905592073191583E-3</v>
      </c>
      <c r="DQ4">
        <v>0.14306943952222081</v>
      </c>
      <c r="DR4">
        <v>1.6404108413401415</v>
      </c>
      <c r="DS4">
        <v>1.1504376378221786E-2</v>
      </c>
      <c r="DT4">
        <v>1.2237609075238225E-2</v>
      </c>
      <c r="DU4">
        <v>1.126221610430226E-2</v>
      </c>
      <c r="DV4">
        <v>0.89531115851153364</v>
      </c>
      <c r="DW4">
        <v>3.3355164201639136E-2</v>
      </c>
      <c r="DX4">
        <v>0</v>
      </c>
      <c r="DY4">
        <v>4.5172479608567649E-2</v>
      </c>
      <c r="DZ4">
        <v>0.10497773783645892</v>
      </c>
      <c r="EA4">
        <v>9.6005043367502849E-3</v>
      </c>
      <c r="EB4">
        <v>7.0029886052060371E-3</v>
      </c>
      <c r="EC4">
        <v>0</v>
      </c>
      <c r="ED4">
        <v>0</v>
      </c>
      <c r="EE4">
        <v>6.0273154245298194E-2</v>
      </c>
      <c r="EF4">
        <v>0</v>
      </c>
      <c r="EG4">
        <v>2.7091225451264567E-2</v>
      </c>
      <c r="EH4">
        <v>1.8790549333371296E-2</v>
      </c>
      <c r="EI4">
        <v>2.8199882534455885E-2</v>
      </c>
      <c r="EJ4">
        <v>3.064554352672896E-2</v>
      </c>
      <c r="EK4">
        <v>2.800415402647961E-2</v>
      </c>
      <c r="EL4">
        <v>4.4502036936630435E-2</v>
      </c>
      <c r="EM4">
        <v>1.5291345558552051E-2</v>
      </c>
      <c r="EN4">
        <v>2.118470137819221E-2</v>
      </c>
      <c r="EO4">
        <v>3.3494038773724387E-2</v>
      </c>
      <c r="EP4">
        <v>2.5888169009684443E-2</v>
      </c>
      <c r="EQ4">
        <v>4.8914961800227294E-2</v>
      </c>
      <c r="ER4">
        <v>5.2064348973936733E-2</v>
      </c>
      <c r="ES4">
        <v>5.8564003250013659E-2</v>
      </c>
      <c r="ET4">
        <v>0.11944595884000911</v>
      </c>
      <c r="EU4">
        <v>4.0804109513119531E-2</v>
      </c>
      <c r="EV4">
        <v>0.11094887265520974</v>
      </c>
      <c r="EW4">
        <v>1.1623280847799865E-2</v>
      </c>
      <c r="EX4">
        <v>1.9312054687134823E-2</v>
      </c>
      <c r="EY4">
        <v>5.8361595821230079E-2</v>
      </c>
      <c r="EZ4">
        <v>7.3829508772330368E-2</v>
      </c>
      <c r="FA4">
        <v>0</v>
      </c>
      <c r="FB4">
        <v>0</v>
      </c>
      <c r="FC4">
        <v>0</v>
      </c>
      <c r="FD4">
        <v>0</v>
      </c>
      <c r="FE4">
        <v>3.0110300057447949E-2</v>
      </c>
      <c r="FF4">
        <v>1.8862175789552099E-2</v>
      </c>
      <c r="FG4">
        <v>1.426403432917988E-2</v>
      </c>
      <c r="FH4">
        <v>0</v>
      </c>
      <c r="FI4">
        <v>2.1962059471314955E-2</v>
      </c>
      <c r="FJ4">
        <v>0</v>
      </c>
      <c r="FK4">
        <v>8.9965377530834955E-3</v>
      </c>
      <c r="FL4">
        <v>9.7632336900016214E-3</v>
      </c>
      <c r="FM4">
        <v>1.2795653222660344E-2</v>
      </c>
      <c r="FN4">
        <v>0</v>
      </c>
      <c r="FO4">
        <v>0</v>
      </c>
      <c r="FP4">
        <v>2.4908976377231891E-2</v>
      </c>
      <c r="FQ4">
        <v>2.0728873152833657E-2</v>
      </c>
      <c r="FR4">
        <v>0</v>
      </c>
    </row>
    <row r="5" spans="1:174" x14ac:dyDescent="0.2">
      <c r="A5" t="str">
        <v>ROT004</v>
      </c>
      <c r="B5">
        <v>97.5</v>
      </c>
      <c r="C5">
        <v>6.6085756425189796E-2</v>
      </c>
      <c r="D5">
        <v>0</v>
      </c>
      <c r="E5">
        <v>2.1032029568327532E-2</v>
      </c>
      <c r="F5">
        <v>0.34745481394418726</v>
      </c>
      <c r="G5">
        <v>4.079866277002156E-2</v>
      </c>
      <c r="H5">
        <v>0.20401816602487274</v>
      </c>
      <c r="I5">
        <v>5.966154366906927E-2</v>
      </c>
      <c r="J5">
        <v>0.90732043516762595</v>
      </c>
      <c r="K5">
        <v>6.2473932731766317E-2</v>
      </c>
      <c r="L5">
        <v>4.9113344517920016E-2</v>
      </c>
      <c r="M5">
        <v>0.16352613043759304</v>
      </c>
      <c r="N5">
        <v>0.11565320058532322</v>
      </c>
      <c r="O5">
        <v>1.9406954967461244E-2</v>
      </c>
      <c r="P5">
        <v>0.20721322367609296</v>
      </c>
      <c r="Q5">
        <v>0.44952541146723779</v>
      </c>
      <c r="R5">
        <v>0.44506197843460577</v>
      </c>
      <c r="S5">
        <v>1.1494211225370947</v>
      </c>
      <c r="T5">
        <v>0.14276651568431198</v>
      </c>
      <c r="U5">
        <v>0.84968299690733473</v>
      </c>
      <c r="V5">
        <v>0.66757352240652468</v>
      </c>
      <c r="W5">
        <v>0.34448435147283601</v>
      </c>
      <c r="X5">
        <v>7.6590826240162868E-3</v>
      </c>
      <c r="Y5">
        <v>7.5067896518000485E-2</v>
      </c>
      <c r="Z5">
        <v>9.6750348805047903E-2</v>
      </c>
      <c r="AA5">
        <v>0.16430236231806128</v>
      </c>
      <c r="AB5">
        <v>9.4392393109106368E-2</v>
      </c>
      <c r="AC5">
        <v>1.0401443516551514</v>
      </c>
      <c r="AD5">
        <v>0.2785142778827368</v>
      </c>
      <c r="AE5">
        <v>1.0953247902497028E-2</v>
      </c>
      <c r="AF5">
        <v>1.4057976555918587E-2</v>
      </c>
      <c r="AG5">
        <v>5.2787022549219235E-2</v>
      </c>
      <c r="AH5">
        <v>0.14911294607021686</v>
      </c>
      <c r="AI5">
        <v>2.4166361604190383E-2</v>
      </c>
      <c r="AJ5">
        <v>1.4410665558308996E-2</v>
      </c>
      <c r="AK5">
        <v>0.71360429433516981</v>
      </c>
      <c r="AL5">
        <v>0.15125208988859445</v>
      </c>
      <c r="AM5">
        <v>0.55882082533813349</v>
      </c>
      <c r="AN5">
        <v>0.22061391675069167</v>
      </c>
      <c r="AO5">
        <v>5.3236762722787576</v>
      </c>
      <c r="AP5">
        <v>0.28590955768288911</v>
      </c>
      <c r="AQ5">
        <v>0.10106455935433485</v>
      </c>
      <c r="AR5">
        <v>0.42265061497678547</v>
      </c>
      <c r="AS5">
        <v>3.1708089616509079</v>
      </c>
      <c r="AT5">
        <v>0.55163281744650128</v>
      </c>
      <c r="AU5">
        <v>15.50289789431573</v>
      </c>
      <c r="AV5">
        <v>0</v>
      </c>
      <c r="AW5">
        <v>0.278014692911837</v>
      </c>
      <c r="AX5">
        <v>0.45263149894101945</v>
      </c>
      <c r="AY5">
        <v>5.6203842816878125E-2</v>
      </c>
      <c r="AZ5">
        <v>6.9520030939888414E-2</v>
      </c>
      <c r="BA5">
        <v>0.16716976298538974</v>
      </c>
      <c r="BB5">
        <v>0.24965511710349392</v>
      </c>
      <c r="BC5">
        <v>5.1463290105726518</v>
      </c>
      <c r="BD5">
        <v>6.6912846764949088E-2</v>
      </c>
      <c r="BE5">
        <v>1.6050780977770425</v>
      </c>
      <c r="BF5">
        <v>1.0735318936682436</v>
      </c>
      <c r="BG5">
        <v>3.21225757205503E-2</v>
      </c>
      <c r="BH5">
        <v>2.6185041671418694E-2</v>
      </c>
      <c r="BI5">
        <v>3.0103858407434691E-2</v>
      </c>
      <c r="BJ5">
        <v>0.45355950815821555</v>
      </c>
      <c r="BK5">
        <v>2.9160226907151171E-2</v>
      </c>
      <c r="BL5">
        <v>3.9252863594763196E-2</v>
      </c>
      <c r="BM5">
        <v>7.7566070814739471E-2</v>
      </c>
      <c r="BN5">
        <v>4.6494162213333974E-2</v>
      </c>
      <c r="BO5">
        <v>4.2141803533823449E-2</v>
      </c>
      <c r="BP5">
        <v>0.47449289092264518</v>
      </c>
      <c r="BQ5">
        <v>1.1038304364988496</v>
      </c>
      <c r="BR5">
        <v>2.5675415616165975</v>
      </c>
      <c r="BS5">
        <v>1.18841319798849</v>
      </c>
      <c r="BT5">
        <v>1.7844778538756019</v>
      </c>
      <c r="BU5">
        <v>2.1951993899444533</v>
      </c>
      <c r="BV5">
        <v>0.36169416969600526</v>
      </c>
      <c r="BW5">
        <v>8.5948262460017258E-2</v>
      </c>
      <c r="BX5">
        <v>7.2779587456807047</v>
      </c>
      <c r="BY5">
        <v>0.95308841017663781</v>
      </c>
      <c r="BZ5">
        <v>1.3381222589418234</v>
      </c>
      <c r="CA5">
        <v>0.24927178305481187</v>
      </c>
      <c r="CB5">
        <v>5.3213214212977887E-2</v>
      </c>
      <c r="CC5">
        <v>9.9285830272047928</v>
      </c>
      <c r="CD5">
        <v>0.11111543304750174</v>
      </c>
      <c r="CE5">
        <v>4.7370901032627907E-2</v>
      </c>
      <c r="CF5">
        <v>1.8363357335817181</v>
      </c>
      <c r="CG5">
        <v>0.26501617724331106</v>
      </c>
      <c r="CH5">
        <v>6.8882423139873625E-2</v>
      </c>
      <c r="CI5">
        <v>0</v>
      </c>
      <c r="CJ5">
        <v>0.47035609507092152</v>
      </c>
      <c r="CK5">
        <v>3.8053084356183778E-2</v>
      </c>
      <c r="CL5">
        <v>0.11804709132591548</v>
      </c>
      <c r="CM5">
        <v>0.11765897216545157</v>
      </c>
      <c r="CN5">
        <v>3.2620274607562743</v>
      </c>
      <c r="CO5">
        <v>3.2940991758872912E-2</v>
      </c>
      <c r="CP5">
        <v>8.0155079502589682E-2</v>
      </c>
      <c r="CQ5">
        <v>6.4587078736161097E-2</v>
      </c>
      <c r="CR5">
        <v>0.42927530790540119</v>
      </c>
      <c r="CS5">
        <v>0.24060816016307385</v>
      </c>
      <c r="CT5">
        <v>1.7994506872988849</v>
      </c>
      <c r="CU5">
        <v>1.980670428071345E-2</v>
      </c>
      <c r="CV5">
        <v>6.399619887900815E-3</v>
      </c>
      <c r="CW5">
        <v>5.686474719152667E-2</v>
      </c>
      <c r="CX5">
        <v>6.0396974014125873E-2</v>
      </c>
      <c r="CY5">
        <v>1.0707195861801038E-2</v>
      </c>
      <c r="CZ5">
        <v>1.6182687065376039E-2</v>
      </c>
      <c r="DA5">
        <v>0.11445292880190308</v>
      </c>
      <c r="DB5">
        <v>1.1715248787687789</v>
      </c>
      <c r="DC5">
        <v>9.000371183980431E-2</v>
      </c>
      <c r="DD5">
        <v>7.03099901573047E-2</v>
      </c>
      <c r="DE5">
        <v>0.78185237844615041</v>
      </c>
      <c r="DF5">
        <v>3.1236664484643444E-2</v>
      </c>
      <c r="DG5">
        <v>0.24252746351571808</v>
      </c>
      <c r="DH5">
        <v>0.9127695141346589</v>
      </c>
      <c r="DI5">
        <v>0.76557137929200025</v>
      </c>
      <c r="DJ5">
        <v>0.10577430237284553</v>
      </c>
      <c r="DK5">
        <v>8.337872241456952E-2</v>
      </c>
      <c r="DL5">
        <v>0.22074851935497705</v>
      </c>
      <c r="DM5">
        <v>8.0984929161587831E-3</v>
      </c>
      <c r="DN5">
        <v>3.2840140360997895E-2</v>
      </c>
      <c r="DO5">
        <v>0.16475327306751555</v>
      </c>
      <c r="DP5">
        <v>1.0098446348676673E-2</v>
      </c>
      <c r="DQ5">
        <v>0.18873037317473149</v>
      </c>
      <c r="DR5">
        <v>1.9648889906463574</v>
      </c>
      <c r="DS5">
        <v>9.4690954487966546E-3</v>
      </c>
      <c r="DT5">
        <v>1.1796001145690684E-2</v>
      </c>
      <c r="DU5">
        <v>1.1850963664484916E-2</v>
      </c>
      <c r="DV5">
        <v>0.98451684270486806</v>
      </c>
      <c r="DW5">
        <v>3.4760205794442292E-2</v>
      </c>
      <c r="DX5">
        <v>0</v>
      </c>
      <c r="DY5">
        <v>0.13717522966230222</v>
      </c>
      <c r="DZ5">
        <v>0.12387121567536345</v>
      </c>
      <c r="EA5">
        <v>0</v>
      </c>
      <c r="EB5">
        <v>1.852789846059176E-2</v>
      </c>
      <c r="EC5">
        <v>6.5709561516273341E-3</v>
      </c>
      <c r="ED5">
        <v>0</v>
      </c>
      <c r="EE5">
        <v>5.7776378946839103E-2</v>
      </c>
      <c r="EF5">
        <v>0</v>
      </c>
      <c r="EG5">
        <v>2.4942185286182566E-2</v>
      </c>
      <c r="EH5">
        <v>0</v>
      </c>
      <c r="EI5">
        <v>3.0180208262657608E-2</v>
      </c>
      <c r="EJ5">
        <v>2.775071822595776E-2</v>
      </c>
      <c r="EK5">
        <v>0</v>
      </c>
      <c r="EL5">
        <v>4.8006145606313805E-2</v>
      </c>
      <c r="EM5">
        <v>0</v>
      </c>
      <c r="EN5">
        <v>2.3781829380028843E-2</v>
      </c>
      <c r="EO5">
        <v>3.2812749403847839E-2</v>
      </c>
      <c r="EP5">
        <v>2.1846884452873104E-2</v>
      </c>
      <c r="EQ5">
        <v>5.9338218064498953E-2</v>
      </c>
      <c r="ER5">
        <v>4.4948591212642386E-2</v>
      </c>
      <c r="ES5">
        <v>0</v>
      </c>
      <c r="ET5">
        <v>0</v>
      </c>
      <c r="EU5">
        <v>3.8563348059645584E-2</v>
      </c>
      <c r="EV5">
        <v>0</v>
      </c>
      <c r="EW5">
        <v>0</v>
      </c>
      <c r="EX5">
        <v>0</v>
      </c>
      <c r="EY5">
        <v>6.0340711392115852E-2</v>
      </c>
      <c r="EZ5">
        <v>0</v>
      </c>
      <c r="FA5">
        <v>3.9249442685209843E-2</v>
      </c>
      <c r="FB5">
        <v>0</v>
      </c>
      <c r="FC5">
        <v>0</v>
      </c>
      <c r="FD5">
        <v>0</v>
      </c>
      <c r="FE5">
        <v>1.7636082970622961E-2</v>
      </c>
      <c r="FF5">
        <v>0</v>
      </c>
      <c r="FG5">
        <v>0</v>
      </c>
      <c r="FH5">
        <v>0</v>
      </c>
      <c r="FI5">
        <v>0</v>
      </c>
      <c r="FJ5">
        <v>7.5494049585815327E-3</v>
      </c>
      <c r="FK5">
        <v>0</v>
      </c>
      <c r="FL5">
        <v>7.5974963197349083E-3</v>
      </c>
      <c r="FM5">
        <v>1.0255507493553463E-2</v>
      </c>
      <c r="FN5">
        <v>0</v>
      </c>
      <c r="FO5">
        <v>0</v>
      </c>
      <c r="FP5">
        <v>0</v>
      </c>
      <c r="FQ5">
        <v>0</v>
      </c>
      <c r="FR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Metadata</vt:lpstr>
      <vt:lpstr>PUF (2)</vt:lpstr>
      <vt:lpstr>PUFv3</vt:lpstr>
      <vt:lpstr>Sheet1</vt:lpstr>
      <vt:lpstr>WD</vt:lpstr>
      <vt:lpstr>WDST</vt:lpstr>
      <vt:lpstr>WDROT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Martinez Araneda, Andres Jose</dc:creator>
  <cp:keywords/>
  <dc:description/>
  <cp:lastModifiedBy>Martinez Araneda, Andres Jose</cp:lastModifiedBy>
  <cp:revision/>
  <dcterms:created xsi:type="dcterms:W3CDTF">2021-07-13T19:42:53Z</dcterms:created>
  <dcterms:modified xsi:type="dcterms:W3CDTF">2024-07-11T22:13:29Z</dcterms:modified>
  <cp:category/>
  <cp:contentStatus/>
</cp:coreProperties>
</file>