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117" documentId="8_{3DA8779B-125C-C743-8184-83AB19150859}" xr6:coauthVersionLast="47" xr6:coauthVersionMax="47" xr10:uidLastSave="{221C7BB4-479A-8A4E-B335-FDD0795500D6}"/>
  <bookViews>
    <workbookView xWindow="3420" yWindow="740" windowWidth="29400" windowHeight="15860" activeTab="3" xr2:uid="{F42D41F9-F4EB-6F4F-AD65-8633E47F8F9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M28" i="5"/>
  <c r="L28" i="5"/>
  <c r="K28" i="5"/>
  <c r="J28" i="5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M15" i="5"/>
  <c r="L15" i="5"/>
  <c r="K15" i="5"/>
  <c r="J15" i="5"/>
  <c r="C7" i="5"/>
  <c r="C8" i="5"/>
  <c r="C9" i="5"/>
  <c r="C10" i="5"/>
  <c r="C11" i="5"/>
  <c r="C12" i="5"/>
  <c r="C6" i="5"/>
  <c r="B12" i="5"/>
  <c r="B11" i="5"/>
  <c r="B10" i="5"/>
  <c r="B9" i="5"/>
  <c r="B8" i="5"/>
  <c r="B7" i="5"/>
  <c r="B6" i="5"/>
  <c r="M2" i="5"/>
  <c r="L2" i="5"/>
  <c r="K2" i="5"/>
  <c r="J2" i="5"/>
  <c r="L13" i="4"/>
  <c r="L11" i="4"/>
  <c r="L9" i="4"/>
  <c r="L7" i="4"/>
  <c r="L5" i="4"/>
  <c r="L3" i="4"/>
  <c r="L15" i="4" s="1"/>
  <c r="C18" i="4"/>
  <c r="C19" i="4" s="1"/>
  <c r="C17" i="4"/>
  <c r="I4" i="4"/>
  <c r="I5" i="4"/>
  <c r="I6" i="4"/>
  <c r="I7" i="4"/>
  <c r="I8" i="4"/>
  <c r="I9" i="4"/>
  <c r="I10" i="4"/>
  <c r="I11" i="4"/>
  <c r="I12" i="4"/>
  <c r="I13" i="4"/>
  <c r="I14" i="4"/>
  <c r="I3" i="4"/>
  <c r="I15" i="4" s="1"/>
  <c r="FV6" i="3"/>
  <c r="FV7" i="3"/>
  <c r="FV8" i="3"/>
  <c r="FV9" i="3"/>
  <c r="FV10" i="3"/>
  <c r="FV5" i="3"/>
  <c r="M3" i="2" l="1"/>
  <c r="M176" i="2" s="1"/>
  <c r="M177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2" i="2"/>
  <c r="J175" i="2"/>
  <c r="I175" i="2"/>
  <c r="D175" i="2"/>
  <c r="C175" i="2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M175" i="1" s="1"/>
  <c r="M176" i="1" s="1"/>
  <c r="J175" i="1"/>
  <c r="D175" i="1"/>
  <c r="I175" i="1"/>
  <c r="C175" i="1"/>
</calcChain>
</file>

<file path=xl/sharedStrings.xml><?xml version="1.0" encoding="utf-8"?>
<sst xmlns="http://schemas.openxmlformats.org/spreadsheetml/2006/main" count="1883" uniqueCount="272">
  <si>
    <t>congener</t>
  </si>
  <si>
    <t>Sampling_Rate</t>
  </si>
  <si>
    <t>R2</t>
  </si>
  <si>
    <t>p_value</t>
  </si>
  <si>
    <t>group</t>
  </si>
  <si>
    <t>PCB1</t>
  </si>
  <si>
    <t>ParticipantA.d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</si>
  <si>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</si>
  <si>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</si>
  <si>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</si>
  <si>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</si>
  <si>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</si>
  <si>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</si>
  <si>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</si>
  <si>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</si>
  <si>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</si>
  <si>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</si>
  <si>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</si>
  <si>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PCB14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</si>
  <si>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</si>
  <si>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</si>
  <si>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</si>
  <si>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</si>
  <si>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</si>
  <si>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</si>
  <si>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</si>
  <si>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</si>
  <si>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</si>
  <si>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</si>
  <si>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</si>
  <si>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</si>
  <si>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</si>
  <si>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</si>
  <si>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</si>
  <si>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</si>
  <si>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</si>
  <si>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</si>
  <si>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</si>
  <si>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</si>
  <si>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</si>
  <si>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</si>
  <si>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</si>
  <si>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</si>
  <si>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</si>
  <si>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</si>
  <si>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</t>
  </si>
  <si>
    <t>PCB46</t>
  </si>
  <si>
    <t>PCB48</t>
  </si>
  <si>
    <t>PCB49.69</t>
  </si>
  <si>
    <t>PCB50.53</t>
  </si>
  <si>
    <t>PCB51</t>
  </si>
  <si>
    <t>PCB52</t>
  </si>
  <si>
    <t>PCB54</t>
  </si>
  <si>
    <t>PCB55</t>
  </si>
  <si>
    <t>PCB56</t>
  </si>
  <si>
    <t>PCB57</t>
  </si>
  <si>
    <t>PCB59.62.75</t>
  </si>
  <si>
    <t>PCB58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</si>
  <si>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</si>
  <si>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</si>
  <si>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</si>
  <si>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</si>
  <si>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</si>
  <si>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</si>
  <si>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</si>
  <si>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</si>
  <si>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</si>
  <si>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</si>
  <si>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</si>
  <si>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</si>
  <si>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</si>
  <si>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</si>
  <si>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</si>
  <si>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</si>
  <si>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</si>
  <si>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</si>
  <si>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</si>
  <si>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</si>
  <si>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</si>
  <si>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</si>
  <si>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</si>
  <si>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</si>
  <si>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</si>
  <si>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</si>
  <si>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</si>
  <si>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</si>
  <si>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</si>
  <si>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</si>
  <si>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</si>
  <si>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</si>
  <si>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</si>
  <si>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</si>
  <si>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</si>
  <si>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</si>
  <si>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</si>
  <si>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</si>
  <si>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</si>
  <si>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</si>
  <si>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</si>
  <si>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</si>
  <si>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</si>
  <si>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</si>
  <si>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</si>
  <si>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</si>
  <si>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</si>
  <si>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</si>
  <si>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</si>
  <si>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</si>
  <si>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</si>
  <si>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</si>
  <si>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</si>
  <si>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</si>
  <si>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</si>
  <si>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</si>
  <si>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</si>
  <si>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</si>
  <si>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</si>
  <si>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</si>
  <si>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</si>
  <si>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</si>
  <si>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</si>
  <si>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PCB142</t>
  </si>
  <si>
    <t>PCB143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</si>
  <si>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</si>
  <si>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</si>
  <si>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</si>
  <si>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</si>
  <si>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</si>
  <si>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</si>
  <si>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</si>
  <si>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</si>
  <si>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</si>
  <si>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</si>
  <si>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</si>
  <si>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</si>
  <si>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</si>
  <si>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</si>
  <si>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</si>
  <si>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</si>
  <si>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</si>
  <si>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</si>
  <si>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</si>
  <si>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</si>
  <si>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</si>
  <si>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</si>
  <si>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</si>
  <si>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</si>
  <si>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</si>
  <si>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</si>
  <si>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</si>
  <si>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</si>
  <si>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</si>
  <si>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</si>
  <si>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</si>
  <si>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</si>
  <si>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</si>
  <si>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</si>
  <si>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</si>
  <si>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</si>
  <si>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</si>
  <si>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</si>
  <si>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</si>
  <si>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</si>
  <si>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</si>
  <si>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</si>
  <si>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</si>
  <si>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</si>
  <si>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</si>
  <si>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</si>
  <si>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</si>
  <si>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</si>
  <si>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</si>
  <si>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</si>
  <si>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</si>
  <si>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</si>
  <si>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</si>
  <si>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</si>
  <si>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</si>
  <si>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</si>
  <si>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ParticipantA.nd</t>
  </si>
  <si>
    <t>ParticipantY.nw.d</t>
  </si>
  <si>
    <t>ParticipantY.w</t>
  </si>
  <si>
    <t>time.day</t>
  </si>
  <si>
    <t>static</t>
  </si>
  <si>
    <t>wiped</t>
  </si>
  <si>
    <t>congeners</t>
  </si>
  <si>
    <t>PCB12+13</t>
  </si>
  <si>
    <t>PCB18+30</t>
  </si>
  <si>
    <t>PCB20+28</t>
  </si>
  <si>
    <t>PCB21+33</t>
  </si>
  <si>
    <t>PCB26+29</t>
  </si>
  <si>
    <t>PCB40+71</t>
  </si>
  <si>
    <t>PCB44+47+65</t>
  </si>
  <si>
    <t>PCB49+69</t>
  </si>
  <si>
    <t>PCB50+53</t>
  </si>
  <si>
    <t>PCB59+62+75</t>
  </si>
  <si>
    <t>PCB61+70+74+76</t>
  </si>
  <si>
    <t>PCB85+116</t>
  </si>
  <si>
    <t>PCB86+97+109+119</t>
  </si>
  <si>
    <t>PCB87+125</t>
  </si>
  <si>
    <t>PCB90+101+113</t>
  </si>
  <si>
    <t>PCB93+100</t>
  </si>
  <si>
    <t>PCB108+124</t>
  </si>
  <si>
    <t>PCB128+166</t>
  </si>
  <si>
    <t>PCB129+138+163</t>
  </si>
  <si>
    <t>PCB135+151</t>
  </si>
  <si>
    <t>PCB139+140</t>
  </si>
  <si>
    <t>PCB147+149</t>
  </si>
  <si>
    <t>PCB153+168</t>
  </si>
  <si>
    <t>PCB156+157</t>
  </si>
  <si>
    <t>PCB171+173</t>
  </si>
  <si>
    <t>PCB180+193</t>
  </si>
  <si>
    <t>PCB198+199</t>
  </si>
  <si>
    <t>y</t>
  </si>
  <si>
    <t>n</t>
  </si>
  <si>
    <t>NM_YauWB3_12YAStat01_20240307</t>
  </si>
  <si>
    <t/>
  </si>
  <si>
    <t>NM_YauWB3_13YAStat03_20240307</t>
  </si>
  <si>
    <t>NM_YauWB3_14YAStat05_20240307</t>
  </si>
  <si>
    <t>NM_YauWB3_17YAPer01_20240307</t>
  </si>
  <si>
    <t>NM_YauWB3_19YAPer03_20240307</t>
  </si>
  <si>
    <t>NM_YauWB5_21YAPer05_20240307</t>
  </si>
  <si>
    <t>NM_YauWB3_18YAPer01Wipe_2024030</t>
  </si>
  <si>
    <t>NM_YauWB3_20YAPer03Wipe_2024030</t>
  </si>
  <si>
    <t>NM_YauWB5_22YAPer05Wipe_2024030</t>
  </si>
  <si>
    <t>tpcb</t>
  </si>
  <si>
    <t>Wb_Concentration</t>
  </si>
  <si>
    <t>Air_Concentration</t>
  </si>
  <si>
    <t>Volunteer</t>
  </si>
  <si>
    <t>Volunteer2</t>
  </si>
  <si>
    <t>factor2</t>
  </si>
  <si>
    <t>wb.Mi.l</t>
  </si>
  <si>
    <t>Vol. 1 nd</t>
  </si>
  <si>
    <t>wb.Mi.r</t>
  </si>
  <si>
    <t>Vol. 1 d</t>
  </si>
  <si>
    <t>wb.Ya.l</t>
  </si>
  <si>
    <t>Vol. 2 d</t>
  </si>
  <si>
    <t>wb.Ya.r</t>
  </si>
  <si>
    <t>Vol. 2 nd</t>
  </si>
  <si>
    <t>wb.Ea.l</t>
  </si>
  <si>
    <t>Vol. 3 nd</t>
  </si>
  <si>
    <t>wb.Ea.r</t>
  </si>
  <si>
    <t>Vol. 3 d</t>
  </si>
  <si>
    <t>wb.Cr.l</t>
  </si>
  <si>
    <t>Vol. 4 nd</t>
  </si>
  <si>
    <t>wb.Cr.r</t>
  </si>
  <si>
    <t>Vol. 4 d</t>
  </si>
  <si>
    <t>wb.Hu.l</t>
  </si>
  <si>
    <t>Vol. 5 d</t>
  </si>
  <si>
    <t>wb.Hu.r</t>
  </si>
  <si>
    <t>Vol. 5 nd</t>
  </si>
  <si>
    <t>wb.Xu.l</t>
  </si>
  <si>
    <t>Vol. 6 nd</t>
  </si>
  <si>
    <t>wb.Xu.r</t>
  </si>
  <si>
    <t>Vol. 6 d</t>
  </si>
  <si>
    <t>Showing 1 to 12 of 12 entries, 5 total columns</t>
  </si>
  <si>
    <t>% error</t>
  </si>
  <si>
    <t>higher</t>
  </si>
  <si>
    <t>d</t>
  </si>
  <si>
    <t>nd</t>
  </si>
  <si>
    <t>Vol 1</t>
  </si>
  <si>
    <t>Vol 2</t>
  </si>
  <si>
    <t>Mean</t>
  </si>
  <si>
    <t>PCB</t>
  </si>
  <si>
    <t>18+30</t>
  </si>
  <si>
    <t>Vol 3.1</t>
  </si>
  <si>
    <t>Vol 3.2</t>
  </si>
  <si>
    <t>Vol 3 nw</t>
  </si>
  <si>
    <t>Vol 3 w</t>
  </si>
  <si>
    <t>max</t>
  </si>
  <si>
    <t>min</t>
  </si>
  <si>
    <t>percentage difference to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</si>
</sst>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57FF-5954-F742-BD2C-88883FBEC8F6}">
  <dimension ref="A1:M176"/>
  <sheetViews>
    <sheetView topLeftCell="A171" zoomScale="150" workbookViewId="0">
      <selection activeCell="M175" sqref="M175:M176"/>
    </sheetView>
  </sheetViews>
  <sheetFormatPr baseColWidth="10" defaultRowHeight="16" x14ac:dyDescent="0.2"/>
  <cols>
    <col min="2" max="2" width="13.1640625" bestFit="1" customWidth="1"/>
    <col min="8" max="8" width="13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3" x14ac:dyDescent="0.2">
      <c r="A2" t="s">
        <v>5</v>
      </c>
      <c r="B2">
        <v>0.59199999999999997</v>
      </c>
      <c r="C2">
        <v>0.96399999999999997</v>
      </c>
      <c r="D2">
        <v>3.21E-4</v>
      </c>
      <c r="E2" t="s">
        <v>6</v>
      </c>
      <c r="G2" t="s">
        <v>5</v>
      </c>
      <c r="H2">
        <v>0.72299999999999998</v>
      </c>
      <c r="I2">
        <v>0.98699999999999999</v>
      </c>
      <c r="J2" s="1">
        <v>3.8899999999999997E-5</v>
      </c>
      <c r="K2" t="s">
        <v>179</v>
      </c>
      <c r="M2">
        <f>IF(AND(C2&gt;=0.9, I2&gt;=0.9),B2/H2,"")</f>
        <v>0.81881051175656983</v>
      </c>
    </row>
    <row r="3" spans="1:13" x14ac:dyDescent="0.2">
      <c r="A3" t="s">
        <v>7</v>
      </c>
      <c r="B3">
        <v>0.67900000000000005</v>
      </c>
      <c r="C3">
        <v>0.96699999999999997</v>
      </c>
      <c r="D3">
        <v>2.63E-4</v>
      </c>
      <c r="E3" t="s">
        <v>6</v>
      </c>
      <c r="G3" t="s">
        <v>7</v>
      </c>
      <c r="H3">
        <v>0.84899999999999998</v>
      </c>
      <c r="I3">
        <v>0.98799999999999999</v>
      </c>
      <c r="J3" s="1">
        <v>3.4900000000000001E-5</v>
      </c>
      <c r="K3" t="s">
        <v>179</v>
      </c>
      <c r="M3">
        <f t="shared" ref="M3:M66" si="0">IF(AND(C3&gt;=0.9, I3&gt;=0.9),B3/H3,"")</f>
        <v>0.79976442873969389</v>
      </c>
    </row>
    <row r="4" spans="1:13" x14ac:dyDescent="0.2">
      <c r="A4" t="s">
        <v>8</v>
      </c>
      <c r="B4">
        <v>0.621</v>
      </c>
      <c r="C4">
        <v>0.98</v>
      </c>
      <c r="D4">
        <v>1.01E-4</v>
      </c>
      <c r="E4" t="s">
        <v>6</v>
      </c>
      <c r="G4" t="s">
        <v>8</v>
      </c>
      <c r="H4">
        <v>0.81200000000000006</v>
      </c>
      <c r="I4">
        <v>0.996</v>
      </c>
      <c r="J4" s="1">
        <v>3.0800000000000002E-6</v>
      </c>
      <c r="K4" t="s">
        <v>179</v>
      </c>
      <c r="M4">
        <f t="shared" si="0"/>
        <v>0.76477832512315269</v>
      </c>
    </row>
    <row r="5" spans="1:13" x14ac:dyDescent="0.2">
      <c r="A5" t="s">
        <v>9</v>
      </c>
      <c r="B5">
        <v>0.52300000000000002</v>
      </c>
      <c r="C5">
        <v>0.99099999999999999</v>
      </c>
      <c r="D5" s="1">
        <v>2.0800000000000001E-5</v>
      </c>
      <c r="E5" t="s">
        <v>6</v>
      </c>
      <c r="G5" t="s">
        <v>9</v>
      </c>
      <c r="H5">
        <v>0.7</v>
      </c>
      <c r="I5">
        <v>0.997</v>
      </c>
      <c r="J5" s="1">
        <v>2.04E-6</v>
      </c>
      <c r="K5" t="s">
        <v>179</v>
      </c>
      <c r="M5">
        <f t="shared" si="0"/>
        <v>0.74714285714285722</v>
      </c>
    </row>
    <row r="6" spans="1:13" x14ac:dyDescent="0.2">
      <c r="A6" t="s">
        <v>10</v>
      </c>
      <c r="B6">
        <v>0.68500000000000005</v>
      </c>
      <c r="C6">
        <v>0.98599999999999999</v>
      </c>
      <c r="D6" s="1">
        <v>5.0399999999999999E-5</v>
      </c>
      <c r="E6" t="s">
        <v>6</v>
      </c>
      <c r="G6" t="s">
        <v>10</v>
      </c>
      <c r="H6">
        <v>0.88900000000000001</v>
      </c>
      <c r="I6">
        <v>0.998</v>
      </c>
      <c r="J6" s="1">
        <v>8.6499999999999998E-7</v>
      </c>
      <c r="K6" t="s">
        <v>179</v>
      </c>
      <c r="M6">
        <f t="shared" si="0"/>
        <v>0.77052868391451068</v>
      </c>
    </row>
    <row r="7" spans="1:13" x14ac:dyDescent="0.2">
      <c r="A7" t="s">
        <v>11</v>
      </c>
      <c r="B7">
        <v>0.63800000000000001</v>
      </c>
      <c r="C7">
        <v>0.995</v>
      </c>
      <c r="D7" s="1">
        <v>7.2099999999999996E-6</v>
      </c>
      <c r="E7" t="s">
        <v>6</v>
      </c>
      <c r="G7" t="s">
        <v>11</v>
      </c>
      <c r="H7">
        <v>0.872</v>
      </c>
      <c r="I7">
        <v>0.99299999999999999</v>
      </c>
      <c r="J7" s="1">
        <v>1.2E-5</v>
      </c>
      <c r="K7" t="s">
        <v>179</v>
      </c>
      <c r="M7">
        <f t="shared" si="0"/>
        <v>0.73165137614678899</v>
      </c>
    </row>
    <row r="8" spans="1:13" x14ac:dyDescent="0.2">
      <c r="A8" t="s">
        <v>12</v>
      </c>
      <c r="B8">
        <v>0.628</v>
      </c>
      <c r="C8">
        <v>0.99299999999999999</v>
      </c>
      <c r="D8" s="1">
        <v>1.2099999999999999E-5</v>
      </c>
      <c r="E8" t="s">
        <v>6</v>
      </c>
      <c r="G8" t="s">
        <v>12</v>
      </c>
      <c r="H8">
        <v>0.83699999999999997</v>
      </c>
      <c r="I8">
        <v>0.99199999999999999</v>
      </c>
      <c r="J8" s="1">
        <v>1.5099999999999999E-5</v>
      </c>
      <c r="K8" t="s">
        <v>179</v>
      </c>
      <c r="M8">
        <f t="shared" si="0"/>
        <v>0.75029868578255676</v>
      </c>
    </row>
    <row r="9" spans="1:13" x14ac:dyDescent="0.2">
      <c r="A9" t="s">
        <v>13</v>
      </c>
      <c r="B9">
        <v>0.66</v>
      </c>
      <c r="C9">
        <v>0.995</v>
      </c>
      <c r="D9" s="1">
        <v>5.9100000000000002E-6</v>
      </c>
      <c r="E9" t="s">
        <v>6</v>
      </c>
      <c r="G9" t="s">
        <v>13</v>
      </c>
      <c r="H9">
        <v>0.88800000000000001</v>
      </c>
      <c r="I9">
        <v>0.99399999999999999</v>
      </c>
      <c r="J9" s="1">
        <v>8.1799999999999996E-6</v>
      </c>
      <c r="K9" t="s">
        <v>179</v>
      </c>
      <c r="M9">
        <f t="shared" si="0"/>
        <v>0.74324324324324331</v>
      </c>
    </row>
    <row r="10" spans="1:13" x14ac:dyDescent="0.2">
      <c r="A10" t="s">
        <v>14</v>
      </c>
      <c r="B10">
        <v>0.61899999999999999</v>
      </c>
      <c r="C10">
        <v>0.99399999999999999</v>
      </c>
      <c r="D10" s="1">
        <v>9.1500000000000005E-6</v>
      </c>
      <c r="E10" t="s">
        <v>6</v>
      </c>
      <c r="G10" t="s">
        <v>14</v>
      </c>
      <c r="H10">
        <v>0.82</v>
      </c>
      <c r="I10">
        <v>0.99299999999999999</v>
      </c>
      <c r="J10" s="1">
        <v>1.03E-5</v>
      </c>
      <c r="K10" t="s">
        <v>179</v>
      </c>
      <c r="M10">
        <f t="shared" si="0"/>
        <v>0.75487804878048781</v>
      </c>
    </row>
    <row r="11" spans="1:13" x14ac:dyDescent="0.2">
      <c r="A11" t="s">
        <v>15</v>
      </c>
      <c r="B11">
        <v>0.52600000000000002</v>
      </c>
      <c r="C11">
        <v>0.99099999999999999</v>
      </c>
      <c r="D11" s="1">
        <v>2.0800000000000001E-5</v>
      </c>
      <c r="E11" t="s">
        <v>6</v>
      </c>
      <c r="G11" t="s">
        <v>15</v>
      </c>
      <c r="H11">
        <v>0.71699999999999997</v>
      </c>
      <c r="I11">
        <v>0.99399999999999999</v>
      </c>
      <c r="J11" s="1">
        <v>7.6499999999999996E-6</v>
      </c>
      <c r="K11" t="s">
        <v>179</v>
      </c>
      <c r="M11">
        <f t="shared" si="0"/>
        <v>0.73361227336122736</v>
      </c>
    </row>
    <row r="12" spans="1:13" x14ac:dyDescent="0.2">
      <c r="A12" t="s">
        <v>16</v>
      </c>
      <c r="B12">
        <v>0.97199999999999998</v>
      </c>
      <c r="C12">
        <v>0.98499999999999999</v>
      </c>
      <c r="D12" s="1">
        <v>5.1900000000000001E-5</v>
      </c>
      <c r="E12" t="s">
        <v>6</v>
      </c>
      <c r="G12" t="s">
        <v>16</v>
      </c>
      <c r="H12">
        <v>1.43</v>
      </c>
      <c r="I12">
        <v>0.99099999999999999</v>
      </c>
      <c r="J12" s="1">
        <v>2.1399999999999998E-5</v>
      </c>
      <c r="K12" t="s">
        <v>179</v>
      </c>
      <c r="M12">
        <f t="shared" si="0"/>
        <v>0.67972027972027971</v>
      </c>
    </row>
    <row r="13" spans="1:13" x14ac:dyDescent="0.2">
      <c r="A13" t="s">
        <v>17</v>
      </c>
      <c r="B13">
        <v>0.82299999999999995</v>
      </c>
      <c r="C13">
        <v>0.997</v>
      </c>
      <c r="D13" s="1">
        <v>2.8600000000000001E-6</v>
      </c>
      <c r="E13" t="s">
        <v>6</v>
      </c>
      <c r="G13" t="s">
        <v>17</v>
      </c>
      <c r="H13">
        <v>1.19</v>
      </c>
      <c r="I13">
        <v>0.99</v>
      </c>
      <c r="J13" s="1">
        <v>2.3799999999999999E-5</v>
      </c>
      <c r="K13" t="s">
        <v>179</v>
      </c>
      <c r="M13">
        <f t="shared" si="0"/>
        <v>0.69159663865546217</v>
      </c>
    </row>
    <row r="14" spans="1:13" x14ac:dyDescent="0.2">
      <c r="A14" t="s">
        <v>18</v>
      </c>
      <c r="B14">
        <v>1.73</v>
      </c>
      <c r="C14">
        <v>0.72399999999999998</v>
      </c>
      <c r="D14">
        <v>1.9800000000000002E-2</v>
      </c>
      <c r="E14" t="s">
        <v>6</v>
      </c>
      <c r="G14" t="s">
        <v>18</v>
      </c>
      <c r="H14">
        <v>2.09</v>
      </c>
      <c r="I14">
        <v>0.85899999999999999</v>
      </c>
      <c r="J14">
        <v>4.9800000000000001E-3</v>
      </c>
      <c r="K14" t="s">
        <v>179</v>
      </c>
      <c r="M14" t="str">
        <f t="shared" si="0"/>
        <v/>
      </c>
    </row>
    <row r="15" spans="1:13" x14ac:dyDescent="0.2">
      <c r="A15" t="s">
        <v>19</v>
      </c>
      <c r="B15">
        <v>0.82599999999999996</v>
      </c>
      <c r="C15">
        <v>0.997</v>
      </c>
      <c r="D15" s="1">
        <v>2.5799999999999999E-6</v>
      </c>
      <c r="E15" t="s">
        <v>6</v>
      </c>
      <c r="G15" t="s">
        <v>19</v>
      </c>
      <c r="H15">
        <v>1.2</v>
      </c>
      <c r="I15">
        <v>0.99</v>
      </c>
      <c r="J15" s="1">
        <v>2.5299999999999998E-5</v>
      </c>
      <c r="K15" t="s">
        <v>179</v>
      </c>
      <c r="M15">
        <f t="shared" si="0"/>
        <v>0.68833333333333335</v>
      </c>
    </row>
    <row r="16" spans="1:13" x14ac:dyDescent="0.2">
      <c r="A16" t="s">
        <v>20</v>
      </c>
      <c r="B16">
        <v>0.80700000000000005</v>
      </c>
      <c r="C16">
        <v>0.997</v>
      </c>
      <c r="D16" s="1">
        <v>2.4600000000000002E-6</v>
      </c>
      <c r="E16" t="s">
        <v>6</v>
      </c>
      <c r="G16" t="s">
        <v>20</v>
      </c>
      <c r="H16">
        <v>1.1299999999999999</v>
      </c>
      <c r="I16">
        <v>0.98299999999999998</v>
      </c>
      <c r="J16" s="1">
        <v>6.7799999999999995E-5</v>
      </c>
      <c r="K16" t="s">
        <v>179</v>
      </c>
      <c r="M16">
        <f t="shared" si="0"/>
        <v>0.7141592920353983</v>
      </c>
    </row>
    <row r="17" spans="1:13" x14ac:dyDescent="0.2">
      <c r="A17" t="s">
        <v>21</v>
      </c>
      <c r="B17">
        <v>0.77300000000000002</v>
      </c>
      <c r="C17">
        <v>0.996</v>
      </c>
      <c r="D17" s="1">
        <v>3.3500000000000001E-6</v>
      </c>
      <c r="E17" t="s">
        <v>6</v>
      </c>
      <c r="G17" t="s">
        <v>21</v>
      </c>
      <c r="H17">
        <v>1.08</v>
      </c>
      <c r="I17">
        <v>0.98699999999999999</v>
      </c>
      <c r="J17" s="1">
        <v>4.2700000000000001E-5</v>
      </c>
      <c r="K17" t="s">
        <v>179</v>
      </c>
      <c r="M17">
        <f t="shared" si="0"/>
        <v>0.71574074074074068</v>
      </c>
    </row>
    <row r="18" spans="1:13" x14ac:dyDescent="0.2">
      <c r="A18" t="s">
        <v>22</v>
      </c>
      <c r="B18">
        <v>0.76600000000000001</v>
      </c>
      <c r="C18">
        <v>0.996</v>
      </c>
      <c r="D18" s="1">
        <v>3.4699999999999998E-6</v>
      </c>
      <c r="E18" t="s">
        <v>6</v>
      </c>
      <c r="G18" t="s">
        <v>22</v>
      </c>
      <c r="H18">
        <v>1.06</v>
      </c>
      <c r="I18">
        <v>0.98799999999999999</v>
      </c>
      <c r="J18" s="1">
        <v>3.5800000000000003E-5</v>
      </c>
      <c r="K18" t="s">
        <v>179</v>
      </c>
      <c r="M18">
        <f t="shared" si="0"/>
        <v>0.72264150943396221</v>
      </c>
    </row>
    <row r="19" spans="1:13" x14ac:dyDescent="0.2">
      <c r="A19" t="s">
        <v>23</v>
      </c>
      <c r="B19">
        <v>0.66200000000000003</v>
      </c>
      <c r="C19">
        <v>0.99399999999999999</v>
      </c>
      <c r="D19" s="1">
        <v>7.8699999999999992E-6</v>
      </c>
      <c r="E19" t="s">
        <v>6</v>
      </c>
      <c r="G19" t="s">
        <v>23</v>
      </c>
      <c r="H19">
        <v>0.90200000000000002</v>
      </c>
      <c r="I19">
        <v>0.99199999999999999</v>
      </c>
      <c r="J19" s="1">
        <v>1.6200000000000001E-5</v>
      </c>
      <c r="K19" t="s">
        <v>179</v>
      </c>
      <c r="M19">
        <f t="shared" si="0"/>
        <v>0.73392461197339243</v>
      </c>
    </row>
    <row r="20" spans="1:13" x14ac:dyDescent="0.2">
      <c r="A20" t="s">
        <v>24</v>
      </c>
      <c r="B20">
        <v>0.98699999999999999</v>
      </c>
      <c r="C20">
        <v>0.997</v>
      </c>
      <c r="D20" s="1">
        <v>1.9599999999999999E-6</v>
      </c>
      <c r="E20" t="s">
        <v>6</v>
      </c>
      <c r="G20" t="s">
        <v>24</v>
      </c>
      <c r="H20">
        <v>1.46</v>
      </c>
      <c r="I20">
        <v>0.98099999999999998</v>
      </c>
      <c r="J20" s="1">
        <v>8.4300000000000003E-5</v>
      </c>
      <c r="K20" t="s">
        <v>179</v>
      </c>
      <c r="M20">
        <f t="shared" si="0"/>
        <v>0.67602739726027394</v>
      </c>
    </row>
    <row r="21" spans="1:13" x14ac:dyDescent="0.2">
      <c r="A21" t="s">
        <v>25</v>
      </c>
      <c r="B21">
        <v>0.99299999999999999</v>
      </c>
      <c r="C21">
        <v>0.996</v>
      </c>
      <c r="D21" s="1">
        <v>3.0800000000000002E-6</v>
      </c>
      <c r="E21" t="s">
        <v>6</v>
      </c>
      <c r="G21" t="s">
        <v>25</v>
      </c>
      <c r="H21">
        <v>1.49</v>
      </c>
      <c r="I21">
        <v>0.98199999999999998</v>
      </c>
      <c r="J21" s="1">
        <v>8.0400000000000003E-5</v>
      </c>
      <c r="K21" t="s">
        <v>179</v>
      </c>
      <c r="M21">
        <f t="shared" si="0"/>
        <v>0.66644295302013423</v>
      </c>
    </row>
    <row r="22" spans="1:13" x14ac:dyDescent="0.2">
      <c r="A22" t="s">
        <v>26</v>
      </c>
      <c r="B22">
        <v>1.01</v>
      </c>
      <c r="C22">
        <v>0.996</v>
      </c>
      <c r="D22" s="1">
        <v>3.0699999999999998E-6</v>
      </c>
      <c r="E22" t="s">
        <v>6</v>
      </c>
      <c r="G22" t="s">
        <v>26</v>
      </c>
      <c r="H22">
        <v>1.52</v>
      </c>
      <c r="I22">
        <v>0.98099999999999998</v>
      </c>
      <c r="J22" s="1">
        <v>8.3900000000000006E-5</v>
      </c>
      <c r="K22" t="s">
        <v>179</v>
      </c>
      <c r="M22">
        <f t="shared" si="0"/>
        <v>0.66447368421052633</v>
      </c>
    </row>
    <row r="23" spans="1:13" x14ac:dyDescent="0.2">
      <c r="A23" t="s">
        <v>27</v>
      </c>
      <c r="B23">
        <v>1.1100000000000001</v>
      </c>
      <c r="C23">
        <v>0.98199999999999998</v>
      </c>
      <c r="D23" s="1">
        <v>7.7299999999999995E-5</v>
      </c>
      <c r="E23" t="s">
        <v>6</v>
      </c>
      <c r="G23" t="s">
        <v>27</v>
      </c>
      <c r="H23">
        <v>1.56</v>
      </c>
      <c r="I23">
        <v>0.94699999999999995</v>
      </c>
      <c r="J23">
        <v>6.7299999999999999E-4</v>
      </c>
      <c r="K23" t="s">
        <v>179</v>
      </c>
      <c r="M23">
        <f t="shared" si="0"/>
        <v>0.71153846153846156</v>
      </c>
    </row>
    <row r="24" spans="1:13" x14ac:dyDescent="0.2">
      <c r="A24" t="s">
        <v>28</v>
      </c>
      <c r="B24">
        <v>0.89200000000000002</v>
      </c>
      <c r="C24">
        <v>0.999</v>
      </c>
      <c r="D24" s="1">
        <v>2.1400000000000001E-7</v>
      </c>
      <c r="E24" t="s">
        <v>6</v>
      </c>
      <c r="G24" t="s">
        <v>28</v>
      </c>
      <c r="H24">
        <v>1.23</v>
      </c>
      <c r="I24">
        <v>0.98799999999999999</v>
      </c>
      <c r="J24" s="1">
        <v>3.3099999999999998E-5</v>
      </c>
      <c r="K24" t="s">
        <v>179</v>
      </c>
      <c r="M24">
        <f t="shared" si="0"/>
        <v>0.72520325203252034</v>
      </c>
    </row>
    <row r="25" spans="1:13" x14ac:dyDescent="0.2">
      <c r="A25" t="s">
        <v>29</v>
      </c>
      <c r="B25">
        <v>0.97299999999999998</v>
      </c>
      <c r="C25">
        <v>0.998</v>
      </c>
      <c r="D25" s="1">
        <v>1.3599999999999999E-6</v>
      </c>
      <c r="E25" t="s">
        <v>6</v>
      </c>
      <c r="G25" t="s">
        <v>29</v>
      </c>
      <c r="H25">
        <v>1.43</v>
      </c>
      <c r="I25">
        <v>0.98099999999999998</v>
      </c>
      <c r="J25" s="1">
        <v>8.3499999999999997E-5</v>
      </c>
      <c r="K25" t="s">
        <v>179</v>
      </c>
      <c r="M25">
        <f t="shared" si="0"/>
        <v>0.68041958041958039</v>
      </c>
    </row>
    <row r="26" spans="1:13" x14ac:dyDescent="0.2">
      <c r="A26" t="s">
        <v>30</v>
      </c>
      <c r="B26">
        <v>0.95099999999999996</v>
      </c>
      <c r="C26">
        <v>0.998</v>
      </c>
      <c r="D26" s="1">
        <v>1.1400000000000001E-6</v>
      </c>
      <c r="E26" t="s">
        <v>6</v>
      </c>
      <c r="G26" t="s">
        <v>30</v>
      </c>
      <c r="H26">
        <v>1.38</v>
      </c>
      <c r="I26">
        <v>0.98199999999999998</v>
      </c>
      <c r="J26" s="1">
        <v>7.4300000000000004E-5</v>
      </c>
      <c r="K26" t="s">
        <v>179</v>
      </c>
      <c r="M26">
        <f t="shared" si="0"/>
        <v>0.68913043478260871</v>
      </c>
    </row>
    <row r="27" spans="1:13" x14ac:dyDescent="0.2">
      <c r="A27" t="s">
        <v>31</v>
      </c>
      <c r="B27">
        <v>0.80300000000000005</v>
      </c>
      <c r="C27">
        <v>0.998</v>
      </c>
      <c r="D27" s="1">
        <v>9.47E-7</v>
      </c>
      <c r="E27" t="s">
        <v>6</v>
      </c>
      <c r="G27" t="s">
        <v>31</v>
      </c>
      <c r="H27">
        <v>1.1200000000000001</v>
      </c>
      <c r="I27">
        <v>0.98499999999999999</v>
      </c>
      <c r="J27" s="1">
        <v>5.3999999999999998E-5</v>
      </c>
      <c r="K27" t="s">
        <v>179</v>
      </c>
      <c r="M27">
        <f t="shared" si="0"/>
        <v>0.71696428571428572</v>
      </c>
    </row>
    <row r="28" spans="1:13" x14ac:dyDescent="0.2">
      <c r="A28" t="s">
        <v>32</v>
      </c>
      <c r="B28">
        <v>0.95199999999999996</v>
      </c>
      <c r="C28">
        <v>0.996</v>
      </c>
      <c r="D28" s="1">
        <v>3.0000000000000001E-6</v>
      </c>
      <c r="E28" t="s">
        <v>6</v>
      </c>
      <c r="G28" t="s">
        <v>32</v>
      </c>
      <c r="H28">
        <v>1.43</v>
      </c>
      <c r="I28">
        <v>0.98199999999999998</v>
      </c>
      <c r="J28" s="1">
        <v>7.8300000000000006E-5</v>
      </c>
      <c r="K28" t="s">
        <v>179</v>
      </c>
      <c r="M28">
        <f t="shared" si="0"/>
        <v>0.66573426573426575</v>
      </c>
    </row>
    <row r="29" spans="1:13" x14ac:dyDescent="0.2">
      <c r="A29" t="s">
        <v>33</v>
      </c>
      <c r="B29">
        <v>0.82399999999999995</v>
      </c>
      <c r="C29">
        <v>0.997</v>
      </c>
      <c r="D29" s="1">
        <v>2.2800000000000002E-6</v>
      </c>
      <c r="E29" t="s">
        <v>6</v>
      </c>
      <c r="G29" t="s">
        <v>33</v>
      </c>
      <c r="H29">
        <v>1.18</v>
      </c>
      <c r="I29">
        <v>0.98399999999999999</v>
      </c>
      <c r="J29" s="1">
        <v>5.7899999999999998E-5</v>
      </c>
      <c r="K29" t="s">
        <v>179</v>
      </c>
      <c r="M29">
        <f t="shared" si="0"/>
        <v>0.69830508474576269</v>
      </c>
    </row>
    <row r="30" spans="1:13" x14ac:dyDescent="0.2">
      <c r="A30" t="s">
        <v>34</v>
      </c>
      <c r="B30">
        <v>0.97199999999999998</v>
      </c>
      <c r="C30">
        <v>0.998</v>
      </c>
      <c r="D30" s="1">
        <v>1.28E-6</v>
      </c>
      <c r="E30" t="s">
        <v>6</v>
      </c>
      <c r="G30" t="s">
        <v>34</v>
      </c>
      <c r="H30">
        <v>1.37</v>
      </c>
      <c r="I30">
        <v>0.97499999999999998</v>
      </c>
      <c r="J30">
        <v>1.5100000000000001E-4</v>
      </c>
      <c r="K30" t="s">
        <v>179</v>
      </c>
      <c r="M30">
        <f t="shared" si="0"/>
        <v>0.70948905109489047</v>
      </c>
    </row>
    <row r="31" spans="1:13" x14ac:dyDescent="0.2">
      <c r="A31" t="s">
        <v>35</v>
      </c>
      <c r="B31">
        <v>1.25</v>
      </c>
      <c r="C31">
        <v>0.98099999999999998</v>
      </c>
      <c r="D31" s="1">
        <v>8.5599999999999994E-5</v>
      </c>
      <c r="E31" t="s">
        <v>6</v>
      </c>
      <c r="G31" t="s">
        <v>35</v>
      </c>
      <c r="H31">
        <v>2.27</v>
      </c>
      <c r="I31">
        <v>0.97899999999999998</v>
      </c>
      <c r="J31">
        <v>1.07E-4</v>
      </c>
      <c r="K31" t="s">
        <v>179</v>
      </c>
      <c r="M31">
        <f t="shared" si="0"/>
        <v>0.5506607929515418</v>
      </c>
    </row>
    <row r="32" spans="1:13" x14ac:dyDescent="0.2">
      <c r="A32" t="s">
        <v>36</v>
      </c>
      <c r="B32">
        <v>1.1299999999999999</v>
      </c>
      <c r="C32">
        <v>0.99399999999999999</v>
      </c>
      <c r="D32">
        <v>1.13E-4</v>
      </c>
      <c r="E32" t="s">
        <v>6</v>
      </c>
      <c r="G32" t="s">
        <v>36</v>
      </c>
      <c r="H32">
        <v>1.21</v>
      </c>
      <c r="I32">
        <v>0.66600000000000004</v>
      </c>
      <c r="J32">
        <v>2.9600000000000001E-2</v>
      </c>
      <c r="K32" t="s">
        <v>179</v>
      </c>
      <c r="M32" t="str">
        <f t="shared" si="0"/>
        <v/>
      </c>
    </row>
    <row r="33" spans="1:13" x14ac:dyDescent="0.2">
      <c r="A33" t="s">
        <v>37</v>
      </c>
      <c r="B33">
        <v>1.23</v>
      </c>
      <c r="C33">
        <v>0.99399999999999999</v>
      </c>
      <c r="D33" s="1">
        <v>7.3200000000000002E-6</v>
      </c>
      <c r="E33" t="s">
        <v>6</v>
      </c>
      <c r="G33" t="s">
        <v>37</v>
      </c>
      <c r="H33">
        <v>2.09</v>
      </c>
      <c r="I33">
        <v>0.98099999999999998</v>
      </c>
      <c r="J33" s="1">
        <v>9.1700000000000006E-5</v>
      </c>
      <c r="K33" t="s">
        <v>179</v>
      </c>
      <c r="M33">
        <f t="shared" si="0"/>
        <v>0.58851674641148333</v>
      </c>
    </row>
    <row r="34" spans="1:13" x14ac:dyDescent="0.2">
      <c r="A34" t="s">
        <v>38</v>
      </c>
      <c r="B34">
        <v>1.17</v>
      </c>
      <c r="C34">
        <v>0.97699999999999998</v>
      </c>
      <c r="D34">
        <v>1.2899999999999999E-4</v>
      </c>
      <c r="E34" t="s">
        <v>6</v>
      </c>
      <c r="G34" t="s">
        <v>38</v>
      </c>
      <c r="H34">
        <v>1.81</v>
      </c>
      <c r="I34">
        <v>0.98699999999999999</v>
      </c>
      <c r="J34" s="1">
        <v>4.3000000000000002E-5</v>
      </c>
      <c r="K34" t="s">
        <v>179</v>
      </c>
      <c r="M34">
        <f t="shared" si="0"/>
        <v>0.64640883977900543</v>
      </c>
    </row>
    <row r="35" spans="1:13" x14ac:dyDescent="0.2">
      <c r="A35" t="s">
        <v>39</v>
      </c>
      <c r="B35">
        <v>1.68</v>
      </c>
      <c r="C35">
        <v>0.96099999999999997</v>
      </c>
      <c r="D35">
        <v>3.7800000000000003E-4</v>
      </c>
      <c r="E35" t="s">
        <v>6</v>
      </c>
      <c r="G35" t="s">
        <v>39</v>
      </c>
      <c r="H35">
        <v>2.13</v>
      </c>
      <c r="I35">
        <v>0.99399999999999999</v>
      </c>
      <c r="J35" s="1">
        <v>9.2099999999999999E-6</v>
      </c>
      <c r="K35" t="s">
        <v>179</v>
      </c>
      <c r="M35">
        <f t="shared" si="0"/>
        <v>0.78873239436619724</v>
      </c>
    </row>
    <row r="36" spans="1:13" x14ac:dyDescent="0.2">
      <c r="A36" t="s">
        <v>40</v>
      </c>
      <c r="B36">
        <v>1.29</v>
      </c>
      <c r="C36">
        <v>0.995</v>
      </c>
      <c r="D36" s="1">
        <v>6.3500000000000002E-6</v>
      </c>
      <c r="E36" t="s">
        <v>6</v>
      </c>
      <c r="G36" t="s">
        <v>40</v>
      </c>
      <c r="H36">
        <v>1.99</v>
      </c>
      <c r="I36">
        <v>0.96699999999999997</v>
      </c>
      <c r="J36">
        <v>2.5700000000000001E-4</v>
      </c>
      <c r="K36" t="s">
        <v>179</v>
      </c>
      <c r="M36">
        <f t="shared" si="0"/>
        <v>0.64824120603015079</v>
      </c>
    </row>
    <row r="37" spans="1:13" x14ac:dyDescent="0.2">
      <c r="A37" t="s">
        <v>41</v>
      </c>
      <c r="B37">
        <v>1.1399999999999999</v>
      </c>
      <c r="C37">
        <v>0.98399999999999999</v>
      </c>
      <c r="D37" s="1">
        <v>6.4399999999999993E-5</v>
      </c>
      <c r="E37" t="s">
        <v>6</v>
      </c>
      <c r="G37" t="s">
        <v>41</v>
      </c>
      <c r="H37">
        <v>1.76</v>
      </c>
      <c r="I37">
        <v>0.98099999999999998</v>
      </c>
      <c r="J37" s="1">
        <v>8.5900000000000001E-5</v>
      </c>
      <c r="K37" t="s">
        <v>179</v>
      </c>
      <c r="M37">
        <f t="shared" si="0"/>
        <v>0.64772727272727271</v>
      </c>
    </row>
    <row r="38" spans="1:13" x14ac:dyDescent="0.2">
      <c r="A38" t="s">
        <v>42</v>
      </c>
      <c r="B38">
        <v>1.19</v>
      </c>
      <c r="C38">
        <v>0.99199999999999999</v>
      </c>
      <c r="D38" s="1">
        <v>1.59E-5</v>
      </c>
      <c r="E38" t="s">
        <v>6</v>
      </c>
      <c r="G38" t="s">
        <v>42</v>
      </c>
      <c r="H38">
        <v>1.88</v>
      </c>
      <c r="I38">
        <v>0.96899999999999997</v>
      </c>
      <c r="J38">
        <v>2.34E-4</v>
      </c>
      <c r="K38" t="s">
        <v>179</v>
      </c>
      <c r="M38">
        <f t="shared" si="0"/>
        <v>0.63297872340425532</v>
      </c>
    </row>
    <row r="39" spans="1:13" x14ac:dyDescent="0.2">
      <c r="A39" t="s">
        <v>43</v>
      </c>
      <c r="B39">
        <v>1.34</v>
      </c>
      <c r="C39">
        <v>0.98499999999999999</v>
      </c>
      <c r="D39" s="1">
        <v>5.5600000000000003E-5</v>
      </c>
      <c r="E39" t="s">
        <v>6</v>
      </c>
      <c r="G39" t="s">
        <v>43</v>
      </c>
      <c r="H39">
        <v>1.63</v>
      </c>
      <c r="I39">
        <v>0.89700000000000002</v>
      </c>
      <c r="J39">
        <v>2.6199999999999999E-3</v>
      </c>
      <c r="K39" t="s">
        <v>179</v>
      </c>
      <c r="M39" t="str">
        <f t="shared" si="0"/>
        <v/>
      </c>
    </row>
    <row r="40" spans="1:13" x14ac:dyDescent="0.2">
      <c r="A40" t="s">
        <v>44</v>
      </c>
      <c r="B40">
        <v>1.1399999999999999</v>
      </c>
      <c r="C40">
        <v>0.996</v>
      </c>
      <c r="D40" s="1">
        <v>4.1200000000000004E-6</v>
      </c>
      <c r="E40" t="s">
        <v>6</v>
      </c>
      <c r="G40" t="s">
        <v>44</v>
      </c>
      <c r="H40">
        <v>1.82</v>
      </c>
      <c r="I40">
        <v>0.97699999999999998</v>
      </c>
      <c r="J40">
        <v>1.2899999999999999E-4</v>
      </c>
      <c r="K40" t="s">
        <v>179</v>
      </c>
      <c r="M40">
        <f t="shared" si="0"/>
        <v>0.62637362637362626</v>
      </c>
    </row>
    <row r="41" spans="1:13" x14ac:dyDescent="0.2">
      <c r="A41" t="s">
        <v>45</v>
      </c>
      <c r="B41">
        <v>1.24</v>
      </c>
      <c r="C41">
        <v>0.99399999999999999</v>
      </c>
      <c r="D41" s="1">
        <v>9.8900000000000002E-6</v>
      </c>
      <c r="E41" t="s">
        <v>6</v>
      </c>
      <c r="G41" t="s">
        <v>45</v>
      </c>
      <c r="H41">
        <v>1.54</v>
      </c>
      <c r="I41">
        <v>0.98099999999999998</v>
      </c>
      <c r="J41" s="1">
        <v>9.1399999999999999E-5</v>
      </c>
      <c r="K41" t="s">
        <v>179</v>
      </c>
      <c r="M41">
        <f t="shared" si="0"/>
        <v>0.80519480519480513</v>
      </c>
    </row>
    <row r="42" spans="1:13" x14ac:dyDescent="0.2">
      <c r="A42" t="s">
        <v>46</v>
      </c>
      <c r="B42">
        <v>1.05</v>
      </c>
      <c r="C42">
        <v>0.995</v>
      </c>
      <c r="D42" s="1">
        <v>5.3800000000000002E-6</v>
      </c>
      <c r="E42" t="s">
        <v>6</v>
      </c>
      <c r="G42" t="s">
        <v>46</v>
      </c>
      <c r="H42">
        <v>1.57</v>
      </c>
      <c r="I42">
        <v>0.97499999999999998</v>
      </c>
      <c r="J42">
        <v>1.46E-4</v>
      </c>
      <c r="K42" t="s">
        <v>179</v>
      </c>
      <c r="M42">
        <f t="shared" si="0"/>
        <v>0.66878980891719741</v>
      </c>
    </row>
    <row r="43" spans="1:13" x14ac:dyDescent="0.2">
      <c r="A43" t="s">
        <v>47</v>
      </c>
      <c r="B43">
        <v>1.1399999999999999</v>
      </c>
      <c r="C43">
        <v>0.995</v>
      </c>
      <c r="D43" s="1">
        <v>5.8100000000000003E-6</v>
      </c>
      <c r="E43" t="s">
        <v>6</v>
      </c>
      <c r="G43" t="s">
        <v>47</v>
      </c>
      <c r="H43">
        <v>1.73</v>
      </c>
      <c r="I43">
        <v>0.96399999999999997</v>
      </c>
      <c r="J43">
        <v>3.0699999999999998E-4</v>
      </c>
      <c r="K43" t="s">
        <v>179</v>
      </c>
      <c r="M43">
        <f t="shared" si="0"/>
        <v>0.65895953757225434</v>
      </c>
    </row>
    <row r="44" spans="1:13" x14ac:dyDescent="0.2">
      <c r="A44" t="s">
        <v>48</v>
      </c>
      <c r="B44">
        <v>1.1100000000000001</v>
      </c>
      <c r="C44">
        <v>0.995</v>
      </c>
      <c r="D44" s="1">
        <v>5.0100000000000003E-6</v>
      </c>
      <c r="E44" t="s">
        <v>6</v>
      </c>
      <c r="G44" t="s">
        <v>48</v>
      </c>
      <c r="H44">
        <v>1.74</v>
      </c>
      <c r="I44">
        <v>0.97599999999999998</v>
      </c>
      <c r="J44">
        <v>1.37E-4</v>
      </c>
      <c r="K44" t="s">
        <v>179</v>
      </c>
      <c r="M44">
        <f t="shared" si="0"/>
        <v>0.63793103448275867</v>
      </c>
    </row>
    <row r="45" spans="1:13" x14ac:dyDescent="0.2">
      <c r="A45" t="s">
        <v>49</v>
      </c>
      <c r="B45">
        <v>0.98</v>
      </c>
      <c r="C45">
        <v>0.995</v>
      </c>
      <c r="D45" s="1">
        <v>5.5899999999999998E-6</v>
      </c>
      <c r="E45" t="s">
        <v>6</v>
      </c>
      <c r="G45" t="s">
        <v>49</v>
      </c>
      <c r="H45">
        <v>1.46</v>
      </c>
      <c r="I45">
        <v>0.98099999999999998</v>
      </c>
      <c r="J45" s="1">
        <v>8.3999999999999995E-5</v>
      </c>
      <c r="K45" t="s">
        <v>179</v>
      </c>
      <c r="M45">
        <f t="shared" si="0"/>
        <v>0.67123287671232879</v>
      </c>
    </row>
    <row r="46" spans="1:13" x14ac:dyDescent="0.2">
      <c r="A46" t="s">
        <v>50</v>
      </c>
      <c r="B46">
        <v>0</v>
      </c>
      <c r="C46">
        <v>0</v>
      </c>
      <c r="D46">
        <v>0</v>
      </c>
      <c r="E46" t="s">
        <v>6</v>
      </c>
      <c r="G46" t="s">
        <v>50</v>
      </c>
      <c r="H46">
        <v>0</v>
      </c>
      <c r="I46">
        <v>0</v>
      </c>
      <c r="J46">
        <v>0</v>
      </c>
      <c r="K46" t="s">
        <v>179</v>
      </c>
      <c r="M46" t="str">
        <f t="shared" si="0"/>
        <v/>
      </c>
    </row>
    <row r="47" spans="1:13" x14ac:dyDescent="0.2">
      <c r="A47" t="s">
        <v>51</v>
      </c>
      <c r="B47">
        <v>1.08</v>
      </c>
      <c r="C47">
        <v>0.99399999999999999</v>
      </c>
      <c r="D47" s="1">
        <v>7.8199999999999997E-6</v>
      </c>
      <c r="E47" t="s">
        <v>6</v>
      </c>
      <c r="G47" t="s">
        <v>51</v>
      </c>
      <c r="H47">
        <v>1.69</v>
      </c>
      <c r="I47">
        <v>0.97799999999999998</v>
      </c>
      <c r="J47">
        <v>1.13E-4</v>
      </c>
      <c r="K47" t="s">
        <v>179</v>
      </c>
      <c r="M47">
        <f t="shared" si="0"/>
        <v>0.63905325443786987</v>
      </c>
    </row>
    <row r="48" spans="1:13" x14ac:dyDescent="0.2">
      <c r="A48" t="s">
        <v>52</v>
      </c>
      <c r="B48">
        <v>1.02</v>
      </c>
      <c r="C48">
        <v>0.95499999999999996</v>
      </c>
      <c r="D48">
        <v>4.8500000000000003E-4</v>
      </c>
      <c r="E48" t="s">
        <v>6</v>
      </c>
      <c r="G48" t="s">
        <v>52</v>
      </c>
      <c r="H48">
        <v>1.31</v>
      </c>
      <c r="I48">
        <v>0.99399999999999999</v>
      </c>
      <c r="J48" s="1">
        <v>7.6599999999999995E-6</v>
      </c>
      <c r="K48" t="s">
        <v>179</v>
      </c>
      <c r="M48">
        <f t="shared" si="0"/>
        <v>0.77862595419847325</v>
      </c>
    </row>
    <row r="49" spans="1:13" x14ac:dyDescent="0.2">
      <c r="A49" t="s">
        <v>53</v>
      </c>
      <c r="B49">
        <v>1.48</v>
      </c>
      <c r="C49">
        <v>0.85699999999999998</v>
      </c>
      <c r="D49">
        <v>5.0800000000000003E-3</v>
      </c>
      <c r="E49" t="s">
        <v>6</v>
      </c>
      <c r="G49" t="s">
        <v>53</v>
      </c>
      <c r="H49">
        <v>2.4700000000000002</v>
      </c>
      <c r="I49">
        <v>0.89</v>
      </c>
      <c r="J49">
        <v>3.0200000000000001E-3</v>
      </c>
      <c r="K49" t="s">
        <v>179</v>
      </c>
      <c r="M49" t="str">
        <f t="shared" si="0"/>
        <v/>
      </c>
    </row>
    <row r="50" spans="1:13" x14ac:dyDescent="0.2">
      <c r="A50" t="s">
        <v>54</v>
      </c>
      <c r="B50">
        <v>1.6</v>
      </c>
      <c r="C50">
        <v>0.99</v>
      </c>
      <c r="D50" s="1">
        <v>2.5400000000000001E-5</v>
      </c>
      <c r="E50" t="s">
        <v>6</v>
      </c>
      <c r="G50" t="s">
        <v>54</v>
      </c>
      <c r="H50">
        <v>2.8</v>
      </c>
      <c r="I50">
        <v>0.97299999999999998</v>
      </c>
      <c r="J50">
        <v>1.8000000000000001E-4</v>
      </c>
      <c r="K50" t="s">
        <v>179</v>
      </c>
      <c r="M50">
        <f t="shared" si="0"/>
        <v>0.57142857142857151</v>
      </c>
    </row>
    <row r="51" spans="1:13" x14ac:dyDescent="0.2">
      <c r="A51" t="s">
        <v>55</v>
      </c>
      <c r="B51">
        <v>1.29</v>
      </c>
      <c r="C51">
        <v>0.95799999999999996</v>
      </c>
      <c r="D51">
        <v>4.35E-4</v>
      </c>
      <c r="E51" t="s">
        <v>6</v>
      </c>
      <c r="G51" t="s">
        <v>55</v>
      </c>
      <c r="H51">
        <v>2.1800000000000002</v>
      </c>
      <c r="I51">
        <v>0.93899999999999995</v>
      </c>
      <c r="J51">
        <v>9.0499999999999999E-4</v>
      </c>
      <c r="K51" t="s">
        <v>179</v>
      </c>
      <c r="M51">
        <f t="shared" si="0"/>
        <v>0.59174311926605505</v>
      </c>
    </row>
    <row r="52" spans="1:13" x14ac:dyDescent="0.2">
      <c r="A52" t="s">
        <v>56</v>
      </c>
      <c r="B52">
        <v>1.1599999999999999</v>
      </c>
      <c r="C52">
        <v>0.98899999999999999</v>
      </c>
      <c r="D52" s="1">
        <v>2.83E-5</v>
      </c>
      <c r="E52" t="s">
        <v>6</v>
      </c>
      <c r="G52" t="s">
        <v>56</v>
      </c>
      <c r="H52">
        <v>1.82</v>
      </c>
      <c r="I52">
        <v>0.95899999999999996</v>
      </c>
      <c r="J52">
        <v>4.1300000000000001E-4</v>
      </c>
      <c r="K52" t="s">
        <v>179</v>
      </c>
      <c r="M52">
        <f t="shared" si="0"/>
        <v>0.63736263736263732</v>
      </c>
    </row>
    <row r="53" spans="1:13" x14ac:dyDescent="0.2">
      <c r="A53" t="s">
        <v>57</v>
      </c>
      <c r="B53">
        <v>1.4</v>
      </c>
      <c r="C53">
        <v>0.97699999999999998</v>
      </c>
      <c r="D53">
        <v>1.2300000000000001E-4</v>
      </c>
      <c r="E53" t="s">
        <v>6</v>
      </c>
      <c r="G53" t="s">
        <v>57</v>
      </c>
      <c r="H53">
        <v>2.06</v>
      </c>
      <c r="I53">
        <v>0.97699999999999998</v>
      </c>
      <c r="J53">
        <v>1.2899999999999999E-4</v>
      </c>
      <c r="K53" t="s">
        <v>179</v>
      </c>
      <c r="M53">
        <f t="shared" si="0"/>
        <v>0.67961165048543681</v>
      </c>
    </row>
    <row r="54" spans="1:13" x14ac:dyDescent="0.2">
      <c r="A54" t="s">
        <v>58</v>
      </c>
      <c r="B54">
        <v>1.59</v>
      </c>
      <c r="C54">
        <v>0.98799999999999999</v>
      </c>
      <c r="D54" s="1">
        <v>3.1999999999999999E-5</v>
      </c>
      <c r="E54" t="s">
        <v>6</v>
      </c>
      <c r="G54" t="s">
        <v>58</v>
      </c>
      <c r="H54">
        <v>2.79</v>
      </c>
      <c r="I54">
        <v>0.97299999999999998</v>
      </c>
      <c r="J54">
        <v>1.73E-4</v>
      </c>
      <c r="K54" t="s">
        <v>179</v>
      </c>
      <c r="M54">
        <f t="shared" si="0"/>
        <v>0.56989247311827962</v>
      </c>
    </row>
    <row r="55" spans="1:13" x14ac:dyDescent="0.2">
      <c r="A55" t="s">
        <v>59</v>
      </c>
      <c r="B55">
        <v>1.46</v>
      </c>
      <c r="C55">
        <v>0.99199999999999999</v>
      </c>
      <c r="D55" s="1">
        <v>1.45E-5</v>
      </c>
      <c r="E55" t="s">
        <v>6</v>
      </c>
      <c r="G55" t="s">
        <v>59</v>
      </c>
      <c r="H55">
        <v>2.5099999999999998</v>
      </c>
      <c r="I55">
        <v>0.97499999999999998</v>
      </c>
      <c r="J55">
        <v>1.5300000000000001E-4</v>
      </c>
      <c r="K55" t="s">
        <v>179</v>
      </c>
      <c r="M55">
        <f t="shared" si="0"/>
        <v>0.58167330677290841</v>
      </c>
    </row>
    <row r="56" spans="1:13" x14ac:dyDescent="0.2">
      <c r="A56" t="s">
        <v>60</v>
      </c>
      <c r="B56">
        <v>1.41</v>
      </c>
      <c r="C56">
        <v>0.99299999999999999</v>
      </c>
      <c r="D56" s="1">
        <v>1.2099999999999999E-5</v>
      </c>
      <c r="E56" t="s">
        <v>6</v>
      </c>
      <c r="G56" t="s">
        <v>60</v>
      </c>
      <c r="H56">
        <v>2.42</v>
      </c>
      <c r="I56">
        <v>0.97299999999999998</v>
      </c>
      <c r="J56">
        <v>1.7899999999999999E-4</v>
      </c>
      <c r="K56" t="s">
        <v>179</v>
      </c>
      <c r="M56">
        <f t="shared" si="0"/>
        <v>0.5826446280991735</v>
      </c>
    </row>
    <row r="57" spans="1:13" x14ac:dyDescent="0.2">
      <c r="A57" t="s">
        <v>61</v>
      </c>
      <c r="B57">
        <v>1.21</v>
      </c>
      <c r="C57">
        <v>0.99399999999999999</v>
      </c>
      <c r="D57" s="1">
        <v>8.2900000000000002E-6</v>
      </c>
      <c r="E57" t="s">
        <v>6</v>
      </c>
      <c r="G57" t="s">
        <v>61</v>
      </c>
      <c r="H57">
        <v>1.95</v>
      </c>
      <c r="I57">
        <v>0.97799999999999998</v>
      </c>
      <c r="J57">
        <v>1.15E-4</v>
      </c>
      <c r="K57" t="s">
        <v>179</v>
      </c>
      <c r="M57">
        <f t="shared" si="0"/>
        <v>0.62051282051282053</v>
      </c>
    </row>
    <row r="58" spans="1:13" x14ac:dyDescent="0.2">
      <c r="A58" t="s">
        <v>62</v>
      </c>
      <c r="B58">
        <v>1.5</v>
      </c>
      <c r="C58">
        <v>0.99</v>
      </c>
      <c r="D58" s="1">
        <v>2.4300000000000001E-5</v>
      </c>
      <c r="E58" t="s">
        <v>6</v>
      </c>
      <c r="G58" t="s">
        <v>62</v>
      </c>
      <c r="H58">
        <v>2.56</v>
      </c>
      <c r="I58">
        <v>0.97199999999999998</v>
      </c>
      <c r="J58">
        <v>1.8799999999999999E-4</v>
      </c>
      <c r="K58" t="s">
        <v>179</v>
      </c>
      <c r="M58">
        <f t="shared" si="0"/>
        <v>0.5859375</v>
      </c>
    </row>
    <row r="59" spans="1:13" x14ac:dyDescent="0.2">
      <c r="A59" t="s">
        <v>63</v>
      </c>
      <c r="B59">
        <v>1.3</v>
      </c>
      <c r="C59">
        <v>0.97599999999999998</v>
      </c>
      <c r="D59">
        <v>1.4300000000000001E-4</v>
      </c>
      <c r="E59" t="s">
        <v>6</v>
      </c>
      <c r="G59" t="s">
        <v>63</v>
      </c>
      <c r="H59">
        <v>2.36</v>
      </c>
      <c r="I59">
        <v>0.94399999999999995</v>
      </c>
      <c r="J59">
        <v>7.7499999999999997E-4</v>
      </c>
      <c r="K59" t="s">
        <v>179</v>
      </c>
      <c r="M59">
        <f t="shared" si="0"/>
        <v>0.55084745762711873</v>
      </c>
    </row>
    <row r="60" spans="1:13" x14ac:dyDescent="0.2">
      <c r="A60" t="s">
        <v>64</v>
      </c>
      <c r="B60">
        <v>2.2999999999999998</v>
      </c>
      <c r="C60">
        <v>0.92500000000000004</v>
      </c>
      <c r="D60">
        <v>1.39E-3</v>
      </c>
      <c r="E60" t="s">
        <v>6</v>
      </c>
      <c r="G60" t="s">
        <v>64</v>
      </c>
      <c r="H60">
        <v>2.89</v>
      </c>
      <c r="I60">
        <v>0.96299999999999997</v>
      </c>
      <c r="J60">
        <v>3.2299999999999999E-4</v>
      </c>
      <c r="K60" t="s">
        <v>179</v>
      </c>
      <c r="M60">
        <f t="shared" si="0"/>
        <v>0.79584775086505177</v>
      </c>
    </row>
    <row r="61" spans="1:13" x14ac:dyDescent="0.2">
      <c r="A61" t="s">
        <v>65</v>
      </c>
      <c r="B61">
        <v>1.22</v>
      </c>
      <c r="C61">
        <v>0.95699999999999996</v>
      </c>
      <c r="D61">
        <v>4.5800000000000002E-4</v>
      </c>
      <c r="E61" t="s">
        <v>6</v>
      </c>
      <c r="G61" t="s">
        <v>65</v>
      </c>
      <c r="H61">
        <v>2.08</v>
      </c>
      <c r="I61">
        <v>0.98099999999999998</v>
      </c>
      <c r="J61" s="1">
        <v>8.8800000000000004E-5</v>
      </c>
      <c r="K61" t="s">
        <v>179</v>
      </c>
      <c r="M61">
        <f t="shared" si="0"/>
        <v>0.58653846153846145</v>
      </c>
    </row>
    <row r="62" spans="1:13" x14ac:dyDescent="0.2">
      <c r="A62" t="s">
        <v>66</v>
      </c>
      <c r="B62">
        <v>0</v>
      </c>
      <c r="C62">
        <v>0</v>
      </c>
      <c r="D62">
        <v>0</v>
      </c>
      <c r="E62" t="s">
        <v>6</v>
      </c>
      <c r="G62" t="s">
        <v>66</v>
      </c>
      <c r="H62">
        <v>0</v>
      </c>
      <c r="I62">
        <v>0</v>
      </c>
      <c r="J62">
        <v>0</v>
      </c>
      <c r="K62" t="s">
        <v>179</v>
      </c>
      <c r="M62" t="str">
        <f t="shared" si="0"/>
        <v/>
      </c>
    </row>
    <row r="63" spans="1:13" x14ac:dyDescent="0.2">
      <c r="A63" t="s">
        <v>67</v>
      </c>
      <c r="B63">
        <v>2.38</v>
      </c>
      <c r="C63">
        <v>0.94</v>
      </c>
      <c r="D63">
        <v>8.8000000000000003E-4</v>
      </c>
      <c r="E63" t="s">
        <v>6</v>
      </c>
      <c r="G63" t="s">
        <v>67</v>
      </c>
      <c r="H63">
        <v>4.49</v>
      </c>
      <c r="I63">
        <v>0.95199999999999996</v>
      </c>
      <c r="J63">
        <v>5.62E-4</v>
      </c>
      <c r="K63" t="s">
        <v>179</v>
      </c>
      <c r="M63">
        <f t="shared" si="0"/>
        <v>0.53006681514476606</v>
      </c>
    </row>
    <row r="64" spans="1:13" x14ac:dyDescent="0.2">
      <c r="A64" t="s">
        <v>68</v>
      </c>
      <c r="B64">
        <v>0</v>
      </c>
      <c r="C64">
        <v>0</v>
      </c>
      <c r="D64">
        <v>0</v>
      </c>
      <c r="E64" t="s">
        <v>6</v>
      </c>
      <c r="G64" t="s">
        <v>68</v>
      </c>
      <c r="H64">
        <v>0</v>
      </c>
      <c r="I64">
        <v>0</v>
      </c>
      <c r="J64">
        <v>0</v>
      </c>
      <c r="K64" t="s">
        <v>179</v>
      </c>
      <c r="M64" t="str">
        <f t="shared" si="0"/>
        <v/>
      </c>
    </row>
    <row r="65" spans="1:13" x14ac:dyDescent="0.2">
      <c r="A65" t="s">
        <v>69</v>
      </c>
      <c r="B65">
        <v>1.67</v>
      </c>
      <c r="C65">
        <v>0.95699999999999996</v>
      </c>
      <c r="D65">
        <v>4.5300000000000001E-4</v>
      </c>
      <c r="E65" t="s">
        <v>6</v>
      </c>
      <c r="G65" t="s">
        <v>69</v>
      </c>
      <c r="H65">
        <v>2.84</v>
      </c>
      <c r="I65">
        <v>0.96399999999999997</v>
      </c>
      <c r="J65">
        <v>3.1E-4</v>
      </c>
      <c r="K65" t="s">
        <v>179</v>
      </c>
      <c r="M65">
        <f t="shared" si="0"/>
        <v>0.5880281690140845</v>
      </c>
    </row>
    <row r="66" spans="1:13" x14ac:dyDescent="0.2">
      <c r="A66" t="s">
        <v>70</v>
      </c>
      <c r="B66">
        <v>2.3199999999999998</v>
      </c>
      <c r="C66">
        <v>0.70399999999999996</v>
      </c>
      <c r="D66">
        <v>2.3E-2</v>
      </c>
      <c r="E66" t="s">
        <v>6</v>
      </c>
      <c r="G66" t="s">
        <v>70</v>
      </c>
      <c r="H66">
        <v>5.23</v>
      </c>
      <c r="I66">
        <v>0.89300000000000002</v>
      </c>
      <c r="J66">
        <v>9.8700000000000003E-3</v>
      </c>
      <c r="K66" t="s">
        <v>179</v>
      </c>
      <c r="M66" t="str">
        <f t="shared" si="0"/>
        <v/>
      </c>
    </row>
    <row r="67" spans="1:13" x14ac:dyDescent="0.2">
      <c r="A67" t="s">
        <v>71</v>
      </c>
      <c r="B67">
        <v>0</v>
      </c>
      <c r="C67">
        <v>0</v>
      </c>
      <c r="D67">
        <v>0</v>
      </c>
      <c r="E67" t="s">
        <v>6</v>
      </c>
      <c r="G67" t="s">
        <v>71</v>
      </c>
      <c r="H67">
        <v>0</v>
      </c>
      <c r="I67">
        <v>0</v>
      </c>
      <c r="J67">
        <v>0</v>
      </c>
      <c r="K67" t="s">
        <v>179</v>
      </c>
      <c r="M67" t="str">
        <f t="shared" ref="M67:M130" si="1">IF(AND(C67&gt;=0.9, I67&gt;=0.9),B67/H67,"")</f>
        <v/>
      </c>
    </row>
    <row r="68" spans="1:13" x14ac:dyDescent="0.2">
      <c r="A68" t="s">
        <v>72</v>
      </c>
      <c r="B68">
        <v>1.87</v>
      </c>
      <c r="C68">
        <v>0.98099999999999998</v>
      </c>
      <c r="D68" s="1">
        <v>9.0199999999999997E-5</v>
      </c>
      <c r="E68" t="s">
        <v>6</v>
      </c>
      <c r="G68" t="s">
        <v>72</v>
      </c>
      <c r="H68">
        <v>3.7</v>
      </c>
      <c r="I68">
        <v>0.95799999999999996</v>
      </c>
      <c r="J68">
        <v>4.2000000000000002E-4</v>
      </c>
      <c r="K68" t="s">
        <v>179</v>
      </c>
      <c r="M68">
        <f t="shared" si="1"/>
        <v>0.50540540540540546</v>
      </c>
    </row>
    <row r="69" spans="1:13" x14ac:dyDescent="0.2">
      <c r="A69" t="s">
        <v>73</v>
      </c>
      <c r="B69">
        <v>0</v>
      </c>
      <c r="C69">
        <v>0</v>
      </c>
      <c r="D69">
        <v>0</v>
      </c>
      <c r="E69" t="s">
        <v>6</v>
      </c>
      <c r="G69" t="s">
        <v>73</v>
      </c>
      <c r="H69">
        <v>0</v>
      </c>
      <c r="I69">
        <v>0</v>
      </c>
      <c r="J69">
        <v>0</v>
      </c>
      <c r="K69" t="s">
        <v>179</v>
      </c>
      <c r="M69" t="str">
        <f t="shared" si="1"/>
        <v/>
      </c>
    </row>
    <row r="70" spans="1:13" x14ac:dyDescent="0.2">
      <c r="A70" t="s">
        <v>74</v>
      </c>
      <c r="B70">
        <v>1.38</v>
      </c>
      <c r="C70">
        <v>0.98899999999999999</v>
      </c>
      <c r="D70" s="1">
        <v>3.18E-5</v>
      </c>
      <c r="E70" t="s">
        <v>6</v>
      </c>
      <c r="G70" t="s">
        <v>74</v>
      </c>
      <c r="H70">
        <v>2.52</v>
      </c>
      <c r="I70">
        <v>0.97699999999999998</v>
      </c>
      <c r="J70">
        <v>1.2400000000000001E-4</v>
      </c>
      <c r="K70" t="s">
        <v>179</v>
      </c>
      <c r="M70">
        <f t="shared" si="1"/>
        <v>0.54761904761904756</v>
      </c>
    </row>
    <row r="71" spans="1:13" x14ac:dyDescent="0.2">
      <c r="A71" t="s">
        <v>75</v>
      </c>
      <c r="B71">
        <v>1.71</v>
      </c>
      <c r="C71">
        <v>0.96699999999999997</v>
      </c>
      <c r="D71">
        <v>2.7099999999999997E-4</v>
      </c>
      <c r="E71" t="s">
        <v>6</v>
      </c>
      <c r="G71" t="s">
        <v>75</v>
      </c>
      <c r="H71">
        <v>3.58</v>
      </c>
      <c r="I71">
        <v>0.97</v>
      </c>
      <c r="J71">
        <v>2.14E-4</v>
      </c>
      <c r="K71" t="s">
        <v>179</v>
      </c>
      <c r="M71">
        <f t="shared" si="1"/>
        <v>0.47765363128491617</v>
      </c>
    </row>
    <row r="72" spans="1:13" x14ac:dyDescent="0.2">
      <c r="A72" t="s">
        <v>76</v>
      </c>
      <c r="B72">
        <v>1.6</v>
      </c>
      <c r="C72">
        <v>0.98599999999999999</v>
      </c>
      <c r="D72" s="1">
        <v>4.7299999999999998E-5</v>
      </c>
      <c r="E72" t="s">
        <v>6</v>
      </c>
      <c r="G72" t="s">
        <v>76</v>
      </c>
      <c r="H72">
        <v>3.35</v>
      </c>
      <c r="I72">
        <v>0.97599999999999998</v>
      </c>
      <c r="J72">
        <v>1.4100000000000001E-4</v>
      </c>
      <c r="K72" t="s">
        <v>179</v>
      </c>
      <c r="M72">
        <f t="shared" si="1"/>
        <v>0.47761194029850745</v>
      </c>
    </row>
    <row r="73" spans="1:13" x14ac:dyDescent="0.2">
      <c r="A73" t="s">
        <v>77</v>
      </c>
      <c r="B73">
        <v>1.47</v>
      </c>
      <c r="C73">
        <v>0.97799999999999998</v>
      </c>
      <c r="D73">
        <v>1.15E-4</v>
      </c>
      <c r="E73" t="s">
        <v>6</v>
      </c>
      <c r="G73" t="s">
        <v>77</v>
      </c>
      <c r="H73">
        <v>3.5</v>
      </c>
      <c r="I73">
        <v>0.97499999999999998</v>
      </c>
      <c r="J73">
        <v>1.47E-4</v>
      </c>
      <c r="K73" t="s">
        <v>179</v>
      </c>
      <c r="M73">
        <f t="shared" si="1"/>
        <v>0.42</v>
      </c>
    </row>
    <row r="74" spans="1:13" x14ac:dyDescent="0.2">
      <c r="A74" t="s">
        <v>78</v>
      </c>
      <c r="B74">
        <v>0</v>
      </c>
      <c r="C74">
        <v>0</v>
      </c>
      <c r="D74">
        <v>0</v>
      </c>
      <c r="E74" t="s">
        <v>6</v>
      </c>
      <c r="G74" t="s">
        <v>78</v>
      </c>
      <c r="H74">
        <v>0</v>
      </c>
      <c r="I74">
        <v>0</v>
      </c>
      <c r="J74">
        <v>0</v>
      </c>
      <c r="K74" t="s">
        <v>179</v>
      </c>
      <c r="M74" t="str">
        <f t="shared" si="1"/>
        <v/>
      </c>
    </row>
    <row r="75" spans="1:13" x14ac:dyDescent="0.2">
      <c r="A75" t="s">
        <v>79</v>
      </c>
      <c r="B75">
        <v>1.46</v>
      </c>
      <c r="C75">
        <v>0.98299999999999998</v>
      </c>
      <c r="D75" s="1">
        <v>7.0300000000000001E-5</v>
      </c>
      <c r="E75" t="s">
        <v>6</v>
      </c>
      <c r="G75" t="s">
        <v>79</v>
      </c>
      <c r="H75">
        <v>2.77</v>
      </c>
      <c r="I75">
        <v>0.97899999999999998</v>
      </c>
      <c r="J75">
        <v>1.0900000000000001E-4</v>
      </c>
      <c r="K75" t="s">
        <v>179</v>
      </c>
      <c r="M75">
        <f t="shared" si="1"/>
        <v>0.52707581227436817</v>
      </c>
    </row>
    <row r="76" spans="1:13" x14ac:dyDescent="0.2">
      <c r="A76" t="s">
        <v>80</v>
      </c>
      <c r="B76">
        <v>1.54</v>
      </c>
      <c r="C76">
        <v>0.98599999999999999</v>
      </c>
      <c r="D76" s="1">
        <v>5.0599999999999997E-5</v>
      </c>
      <c r="E76" t="s">
        <v>6</v>
      </c>
      <c r="G76" t="s">
        <v>80</v>
      </c>
      <c r="H76">
        <v>2.91</v>
      </c>
      <c r="I76">
        <v>0.98</v>
      </c>
      <c r="J76" s="1">
        <v>9.9900000000000002E-5</v>
      </c>
      <c r="K76" t="s">
        <v>179</v>
      </c>
      <c r="M76">
        <f t="shared" si="1"/>
        <v>0.52920962199312716</v>
      </c>
    </row>
    <row r="77" spans="1:13" x14ac:dyDescent="0.2">
      <c r="A77" t="s">
        <v>81</v>
      </c>
      <c r="B77">
        <v>0.97599999999999998</v>
      </c>
      <c r="C77">
        <v>0.99099999999999999</v>
      </c>
      <c r="D77" s="1">
        <v>1.98E-5</v>
      </c>
      <c r="E77" t="s">
        <v>6</v>
      </c>
      <c r="G77" t="s">
        <v>81</v>
      </c>
      <c r="H77">
        <v>2.4500000000000002</v>
      </c>
      <c r="I77">
        <v>0.97799999999999998</v>
      </c>
      <c r="J77">
        <v>1.13E-4</v>
      </c>
      <c r="K77" t="s">
        <v>179</v>
      </c>
      <c r="M77">
        <f t="shared" si="1"/>
        <v>0.39836734693877546</v>
      </c>
    </row>
    <row r="78" spans="1:13" x14ac:dyDescent="0.2">
      <c r="A78" t="s">
        <v>82</v>
      </c>
      <c r="B78">
        <v>1.46</v>
      </c>
      <c r="C78">
        <v>0.98799999999999999</v>
      </c>
      <c r="D78" s="1">
        <v>3.7599999999999999E-5</v>
      </c>
      <c r="E78" t="s">
        <v>6</v>
      </c>
      <c r="G78" t="s">
        <v>82</v>
      </c>
      <c r="H78">
        <v>2.79</v>
      </c>
      <c r="I78">
        <v>0.98099999999999998</v>
      </c>
      <c r="J78" s="1">
        <v>8.7100000000000003E-5</v>
      </c>
      <c r="K78" t="s">
        <v>179</v>
      </c>
      <c r="M78">
        <f t="shared" si="1"/>
        <v>0.52329749103942647</v>
      </c>
    </row>
    <row r="79" spans="1:13" x14ac:dyDescent="0.2">
      <c r="A79" t="s">
        <v>83</v>
      </c>
      <c r="B79">
        <v>1.23</v>
      </c>
      <c r="C79">
        <v>0.98199999999999998</v>
      </c>
      <c r="D79" s="1">
        <v>8.2299999999999995E-5</v>
      </c>
      <c r="E79" t="s">
        <v>6</v>
      </c>
      <c r="G79" t="s">
        <v>83</v>
      </c>
      <c r="H79">
        <v>2.23</v>
      </c>
      <c r="I79">
        <v>0.97599999999999998</v>
      </c>
      <c r="J79">
        <v>1.3799999999999999E-4</v>
      </c>
      <c r="K79" t="s">
        <v>179</v>
      </c>
      <c r="M79">
        <f t="shared" si="1"/>
        <v>0.55156950672645744</v>
      </c>
    </row>
    <row r="80" spans="1:13" x14ac:dyDescent="0.2">
      <c r="A80" t="s">
        <v>84</v>
      </c>
      <c r="B80">
        <v>1.21</v>
      </c>
      <c r="C80">
        <v>0.99099999999999999</v>
      </c>
      <c r="D80" s="1">
        <v>2.0699999999999998E-5</v>
      </c>
      <c r="E80" t="s">
        <v>6</v>
      </c>
      <c r="G80" t="s">
        <v>84</v>
      </c>
      <c r="H80">
        <v>2.17</v>
      </c>
      <c r="I80">
        <v>0.97899999999999998</v>
      </c>
      <c r="J80">
        <v>1.08E-4</v>
      </c>
      <c r="K80" t="s">
        <v>179</v>
      </c>
      <c r="M80">
        <f t="shared" si="1"/>
        <v>0.55760368663594473</v>
      </c>
    </row>
    <row r="81" spans="1:13" x14ac:dyDescent="0.2">
      <c r="A81" t="s">
        <v>85</v>
      </c>
      <c r="B81">
        <v>1.28</v>
      </c>
      <c r="C81">
        <v>0.99</v>
      </c>
      <c r="D81" s="1">
        <v>2.23E-5</v>
      </c>
      <c r="E81" t="s">
        <v>6</v>
      </c>
      <c r="G81" t="s">
        <v>85</v>
      </c>
      <c r="H81">
        <v>2.33</v>
      </c>
      <c r="I81">
        <v>0.97899999999999998</v>
      </c>
      <c r="J81">
        <v>1.0900000000000001E-4</v>
      </c>
      <c r="K81" t="s">
        <v>179</v>
      </c>
      <c r="M81">
        <f t="shared" si="1"/>
        <v>0.54935622317596566</v>
      </c>
    </row>
    <row r="82" spans="1:13" x14ac:dyDescent="0.2">
      <c r="A82" t="s">
        <v>86</v>
      </c>
      <c r="B82">
        <v>1.1000000000000001</v>
      </c>
      <c r="C82">
        <v>0.995</v>
      </c>
      <c r="D82" s="1">
        <v>6.3600000000000001E-6</v>
      </c>
      <c r="E82" t="s">
        <v>6</v>
      </c>
      <c r="G82" t="s">
        <v>86</v>
      </c>
      <c r="H82">
        <v>1.85</v>
      </c>
      <c r="I82">
        <v>0.98</v>
      </c>
      <c r="J82" s="1">
        <v>1E-4</v>
      </c>
      <c r="K82" t="s">
        <v>179</v>
      </c>
      <c r="M82">
        <f t="shared" si="1"/>
        <v>0.59459459459459463</v>
      </c>
    </row>
    <row r="83" spans="1:13" x14ac:dyDescent="0.2">
      <c r="A83" t="s">
        <v>87</v>
      </c>
      <c r="B83">
        <v>0</v>
      </c>
      <c r="C83">
        <v>0</v>
      </c>
      <c r="D83">
        <v>0</v>
      </c>
      <c r="E83" t="s">
        <v>6</v>
      </c>
      <c r="G83" t="s">
        <v>87</v>
      </c>
      <c r="H83">
        <v>0</v>
      </c>
      <c r="I83">
        <v>0</v>
      </c>
      <c r="J83">
        <v>0</v>
      </c>
      <c r="K83" t="s">
        <v>179</v>
      </c>
      <c r="M83" t="str">
        <f t="shared" si="1"/>
        <v/>
      </c>
    </row>
    <row r="84" spans="1:13" x14ac:dyDescent="0.2">
      <c r="A84" t="s">
        <v>88</v>
      </c>
      <c r="B84">
        <v>1.47</v>
      </c>
      <c r="C84">
        <v>0.98299999999999998</v>
      </c>
      <c r="D84" s="1">
        <v>6.6099999999999994E-5</v>
      </c>
      <c r="E84" t="s">
        <v>6</v>
      </c>
      <c r="G84" t="s">
        <v>88</v>
      </c>
      <c r="H84">
        <v>2.96</v>
      </c>
      <c r="I84">
        <v>0.97899999999999998</v>
      </c>
      <c r="J84">
        <v>1.08E-4</v>
      </c>
      <c r="K84" t="s">
        <v>179</v>
      </c>
      <c r="M84">
        <f t="shared" si="1"/>
        <v>0.4966216216216216</v>
      </c>
    </row>
    <row r="85" spans="1:13" x14ac:dyDescent="0.2">
      <c r="A85" t="s">
        <v>89</v>
      </c>
      <c r="B85">
        <v>1.27</v>
      </c>
      <c r="C85">
        <v>0.98799999999999999</v>
      </c>
      <c r="D85" s="1">
        <v>3.3200000000000001E-5</v>
      </c>
      <c r="E85" t="s">
        <v>6</v>
      </c>
      <c r="G85" t="s">
        <v>89</v>
      </c>
      <c r="H85">
        <v>2.21</v>
      </c>
      <c r="I85">
        <v>0.96399999999999997</v>
      </c>
      <c r="J85">
        <v>3.1399999999999999E-4</v>
      </c>
      <c r="K85" t="s">
        <v>179</v>
      </c>
      <c r="M85">
        <f t="shared" si="1"/>
        <v>0.57466063348416296</v>
      </c>
    </row>
    <row r="86" spans="1:13" x14ac:dyDescent="0.2">
      <c r="A86" t="s">
        <v>90</v>
      </c>
      <c r="B86">
        <v>1.25</v>
      </c>
      <c r="C86">
        <v>0.99299999999999999</v>
      </c>
      <c r="D86" s="1">
        <v>1.06E-5</v>
      </c>
      <c r="E86" t="s">
        <v>6</v>
      </c>
      <c r="G86" t="s">
        <v>90</v>
      </c>
      <c r="H86">
        <v>2.14</v>
      </c>
      <c r="I86">
        <v>0.98099999999999998</v>
      </c>
      <c r="J86" s="1">
        <v>8.8499999999999996E-5</v>
      </c>
      <c r="K86" t="s">
        <v>179</v>
      </c>
      <c r="M86">
        <f t="shared" si="1"/>
        <v>0.58411214953271029</v>
      </c>
    </row>
    <row r="87" spans="1:13" x14ac:dyDescent="0.2">
      <c r="A87" t="s">
        <v>91</v>
      </c>
      <c r="B87">
        <v>3.56</v>
      </c>
      <c r="C87">
        <v>0.98599999999999999</v>
      </c>
      <c r="D87" s="1">
        <v>4.7899999999999999E-5</v>
      </c>
      <c r="E87" t="s">
        <v>6</v>
      </c>
      <c r="G87" t="s">
        <v>91</v>
      </c>
      <c r="H87">
        <v>3.79</v>
      </c>
      <c r="I87">
        <v>0.97</v>
      </c>
      <c r="J87">
        <v>2.12E-4</v>
      </c>
      <c r="K87" t="s">
        <v>179</v>
      </c>
      <c r="M87">
        <f t="shared" si="1"/>
        <v>0.93931398416886547</v>
      </c>
    </row>
    <row r="88" spans="1:13" x14ac:dyDescent="0.2">
      <c r="A88" t="s">
        <v>92</v>
      </c>
      <c r="B88">
        <v>2.85</v>
      </c>
      <c r="C88">
        <v>0.95499999999999996</v>
      </c>
      <c r="D88">
        <v>4.9299999999999995E-4</v>
      </c>
      <c r="E88" t="s">
        <v>6</v>
      </c>
      <c r="G88" t="s">
        <v>92</v>
      </c>
      <c r="H88">
        <v>6.17</v>
      </c>
      <c r="I88">
        <v>0.93200000000000005</v>
      </c>
      <c r="J88">
        <v>1.1199999999999999E-3</v>
      </c>
      <c r="K88" t="s">
        <v>179</v>
      </c>
      <c r="M88">
        <f t="shared" si="1"/>
        <v>0.46191247974068073</v>
      </c>
    </row>
    <row r="89" spans="1:13" x14ac:dyDescent="0.2">
      <c r="A89" t="s">
        <v>93</v>
      </c>
      <c r="B89">
        <v>0</v>
      </c>
      <c r="C89">
        <v>0</v>
      </c>
      <c r="D89">
        <v>0</v>
      </c>
      <c r="E89" t="s">
        <v>6</v>
      </c>
      <c r="G89" t="s">
        <v>93</v>
      </c>
      <c r="H89">
        <v>0</v>
      </c>
      <c r="I89">
        <v>0</v>
      </c>
      <c r="J89">
        <v>0</v>
      </c>
      <c r="K89" t="s">
        <v>179</v>
      </c>
      <c r="M89" t="str">
        <f t="shared" si="1"/>
        <v/>
      </c>
    </row>
    <row r="90" spans="1:13" x14ac:dyDescent="0.2">
      <c r="A90" t="s">
        <v>94</v>
      </c>
      <c r="B90">
        <v>2.5499999999999998</v>
      </c>
      <c r="C90">
        <v>0.97099999999999997</v>
      </c>
      <c r="D90">
        <v>2.0599999999999999E-4</v>
      </c>
      <c r="E90" t="s">
        <v>6</v>
      </c>
      <c r="G90" t="s">
        <v>94</v>
      </c>
      <c r="H90">
        <v>5.16</v>
      </c>
      <c r="I90">
        <v>0.95699999999999996</v>
      </c>
      <c r="J90">
        <v>4.4700000000000002E-4</v>
      </c>
      <c r="K90" t="s">
        <v>179</v>
      </c>
      <c r="M90">
        <f t="shared" si="1"/>
        <v>0.49418604651162784</v>
      </c>
    </row>
    <row r="91" spans="1:13" x14ac:dyDescent="0.2">
      <c r="A91" t="s">
        <v>95</v>
      </c>
      <c r="B91">
        <v>2.2599999999999998</v>
      </c>
      <c r="C91">
        <v>0.96399999999999997</v>
      </c>
      <c r="D91">
        <v>3.21E-4</v>
      </c>
      <c r="E91" t="s">
        <v>6</v>
      </c>
      <c r="G91" t="s">
        <v>95</v>
      </c>
      <c r="H91">
        <v>4.59</v>
      </c>
      <c r="I91">
        <v>0.96799999999999997</v>
      </c>
      <c r="J91">
        <v>2.42E-4</v>
      </c>
      <c r="K91" t="s">
        <v>179</v>
      </c>
      <c r="M91">
        <f t="shared" si="1"/>
        <v>0.49237472766884527</v>
      </c>
    </row>
    <row r="92" spans="1:13" x14ac:dyDescent="0.2">
      <c r="A92" t="s">
        <v>96</v>
      </c>
      <c r="B92">
        <v>1.65</v>
      </c>
      <c r="C92">
        <v>0.97799999999999998</v>
      </c>
      <c r="D92">
        <v>1.16E-4</v>
      </c>
      <c r="E92" t="s">
        <v>6</v>
      </c>
      <c r="G92" t="s">
        <v>96</v>
      </c>
      <c r="H92">
        <v>3.61</v>
      </c>
      <c r="I92">
        <v>0.97299999999999998</v>
      </c>
      <c r="J92">
        <v>1.7899999999999999E-4</v>
      </c>
      <c r="K92" t="s">
        <v>179</v>
      </c>
      <c r="M92">
        <f t="shared" si="1"/>
        <v>0.45706371191135731</v>
      </c>
    </row>
    <row r="93" spans="1:13" x14ac:dyDescent="0.2">
      <c r="A93" t="s">
        <v>97</v>
      </c>
      <c r="B93">
        <v>1.93</v>
      </c>
      <c r="C93">
        <v>0.82899999999999996</v>
      </c>
      <c r="D93">
        <v>7.3699999999999998E-3</v>
      </c>
      <c r="E93" t="s">
        <v>6</v>
      </c>
      <c r="G93" t="s">
        <v>97</v>
      </c>
      <c r="H93">
        <v>4.49</v>
      </c>
      <c r="I93">
        <v>0.94699999999999995</v>
      </c>
      <c r="J93">
        <v>1.77E-2</v>
      </c>
      <c r="K93" t="s">
        <v>179</v>
      </c>
      <c r="M93" t="str">
        <f t="shared" si="1"/>
        <v/>
      </c>
    </row>
    <row r="94" spans="1:13" x14ac:dyDescent="0.2">
      <c r="A94" t="s">
        <v>98</v>
      </c>
      <c r="B94">
        <v>0</v>
      </c>
      <c r="C94">
        <v>0</v>
      </c>
      <c r="D94">
        <v>0</v>
      </c>
      <c r="E94" t="s">
        <v>6</v>
      </c>
      <c r="G94" t="s">
        <v>98</v>
      </c>
      <c r="H94">
        <v>0</v>
      </c>
      <c r="I94">
        <v>0</v>
      </c>
      <c r="J94">
        <v>0</v>
      </c>
      <c r="K94" t="s">
        <v>179</v>
      </c>
      <c r="M94" t="str">
        <f t="shared" si="1"/>
        <v/>
      </c>
    </row>
    <row r="95" spans="1:13" x14ac:dyDescent="0.2">
      <c r="A95" t="s">
        <v>99</v>
      </c>
      <c r="B95">
        <v>2.3199999999999998</v>
      </c>
      <c r="C95">
        <v>0.96199999999999997</v>
      </c>
      <c r="D95">
        <v>3.4299999999999999E-4</v>
      </c>
      <c r="E95" t="s">
        <v>6</v>
      </c>
      <c r="G95" t="s">
        <v>99</v>
      </c>
      <c r="H95">
        <v>4.97</v>
      </c>
      <c r="I95">
        <v>0.96</v>
      </c>
      <c r="J95">
        <v>3.88E-4</v>
      </c>
      <c r="K95" t="s">
        <v>179</v>
      </c>
      <c r="M95">
        <f t="shared" si="1"/>
        <v>0.46680080482897385</v>
      </c>
    </row>
    <row r="96" spans="1:13" x14ac:dyDescent="0.2">
      <c r="A96" t="s">
        <v>100</v>
      </c>
      <c r="B96">
        <v>0</v>
      </c>
      <c r="C96">
        <v>0</v>
      </c>
      <c r="D96">
        <v>0</v>
      </c>
      <c r="E96" t="s">
        <v>6</v>
      </c>
      <c r="G96" t="s">
        <v>100</v>
      </c>
      <c r="H96">
        <v>0</v>
      </c>
      <c r="I96">
        <v>0</v>
      </c>
      <c r="J96">
        <v>0</v>
      </c>
      <c r="K96" t="s">
        <v>179</v>
      </c>
      <c r="M96" t="str">
        <f t="shared" si="1"/>
        <v/>
      </c>
    </row>
    <row r="97" spans="1:13" x14ac:dyDescent="0.2">
      <c r="A97" t="s">
        <v>101</v>
      </c>
      <c r="B97">
        <v>1.65</v>
      </c>
      <c r="C97">
        <v>0.94099999999999995</v>
      </c>
      <c r="D97">
        <v>8.3900000000000001E-4</v>
      </c>
      <c r="E97" t="s">
        <v>6</v>
      </c>
      <c r="G97" t="s">
        <v>101</v>
      </c>
      <c r="H97">
        <v>2.5</v>
      </c>
      <c r="I97">
        <v>0.97399999999999998</v>
      </c>
      <c r="J97">
        <v>1.64E-4</v>
      </c>
      <c r="K97" t="s">
        <v>179</v>
      </c>
      <c r="M97">
        <f t="shared" si="1"/>
        <v>0.65999999999999992</v>
      </c>
    </row>
    <row r="98" spans="1:13" x14ac:dyDescent="0.2">
      <c r="A98" t="s">
        <v>102</v>
      </c>
      <c r="B98">
        <v>2.41</v>
      </c>
      <c r="C98">
        <v>0.96599999999999997</v>
      </c>
      <c r="D98">
        <v>2.7700000000000001E-4</v>
      </c>
      <c r="E98" t="s">
        <v>6</v>
      </c>
      <c r="G98" t="s">
        <v>102</v>
      </c>
      <c r="H98">
        <v>4.97</v>
      </c>
      <c r="I98">
        <v>0.95399999999999996</v>
      </c>
      <c r="J98">
        <v>5.1500000000000005E-4</v>
      </c>
      <c r="K98" t="s">
        <v>179</v>
      </c>
      <c r="M98">
        <f t="shared" si="1"/>
        <v>0.48490945674044272</v>
      </c>
    </row>
    <row r="99" spans="1:13" x14ac:dyDescent="0.2">
      <c r="A99" t="s">
        <v>103</v>
      </c>
      <c r="B99">
        <v>1.77</v>
      </c>
      <c r="C99">
        <v>0.755</v>
      </c>
      <c r="D99">
        <v>1.55E-2</v>
      </c>
      <c r="E99" t="s">
        <v>6</v>
      </c>
      <c r="G99" t="s">
        <v>103</v>
      </c>
      <c r="H99">
        <v>3.96</v>
      </c>
      <c r="I99">
        <v>0.85299999999999998</v>
      </c>
      <c r="J99">
        <v>5.3800000000000002E-3</v>
      </c>
      <c r="K99" t="s">
        <v>179</v>
      </c>
      <c r="M99" t="str">
        <f t="shared" si="1"/>
        <v/>
      </c>
    </row>
    <row r="100" spans="1:13" x14ac:dyDescent="0.2">
      <c r="A100" t="s">
        <v>104</v>
      </c>
      <c r="B100">
        <v>0</v>
      </c>
      <c r="C100">
        <v>0</v>
      </c>
      <c r="D100">
        <v>0</v>
      </c>
      <c r="E100" t="s">
        <v>6</v>
      </c>
      <c r="G100" t="s">
        <v>104</v>
      </c>
      <c r="H100">
        <v>0</v>
      </c>
      <c r="I100">
        <v>0</v>
      </c>
      <c r="J100">
        <v>0</v>
      </c>
      <c r="K100" t="s">
        <v>179</v>
      </c>
      <c r="M100" t="str">
        <f t="shared" si="1"/>
        <v/>
      </c>
    </row>
    <row r="101" spans="1:13" x14ac:dyDescent="0.2">
      <c r="A101" t="s">
        <v>105</v>
      </c>
      <c r="B101">
        <v>2.56</v>
      </c>
      <c r="C101">
        <v>0.93600000000000005</v>
      </c>
      <c r="D101">
        <v>9.9599999999999992E-4</v>
      </c>
      <c r="E101" t="s">
        <v>6</v>
      </c>
      <c r="G101" t="s">
        <v>105</v>
      </c>
      <c r="H101">
        <v>5.81</v>
      </c>
      <c r="I101">
        <v>0.92600000000000005</v>
      </c>
      <c r="J101">
        <v>1.33E-3</v>
      </c>
      <c r="K101" t="s">
        <v>179</v>
      </c>
      <c r="M101">
        <f t="shared" si="1"/>
        <v>0.44061962134251292</v>
      </c>
    </row>
    <row r="102" spans="1:13" x14ac:dyDescent="0.2">
      <c r="A102" t="s">
        <v>106</v>
      </c>
      <c r="B102">
        <v>2.27</v>
      </c>
      <c r="C102">
        <v>0.89600000000000002</v>
      </c>
      <c r="D102">
        <v>2.65E-3</v>
      </c>
      <c r="E102" t="s">
        <v>6</v>
      </c>
      <c r="G102" t="s">
        <v>106</v>
      </c>
      <c r="H102">
        <v>4.9800000000000004</v>
      </c>
      <c r="I102">
        <v>0.95399999999999996</v>
      </c>
      <c r="J102">
        <v>5.0299999999999997E-4</v>
      </c>
      <c r="K102" t="s">
        <v>179</v>
      </c>
      <c r="M102" t="str">
        <f t="shared" si="1"/>
        <v/>
      </c>
    </row>
    <row r="103" spans="1:13" x14ac:dyDescent="0.2">
      <c r="A103" t="s">
        <v>107</v>
      </c>
      <c r="B103">
        <v>0</v>
      </c>
      <c r="C103">
        <v>0</v>
      </c>
      <c r="D103">
        <v>0</v>
      </c>
      <c r="E103" t="s">
        <v>6</v>
      </c>
      <c r="G103" t="s">
        <v>107</v>
      </c>
      <c r="H103">
        <v>0</v>
      </c>
      <c r="I103">
        <v>0</v>
      </c>
      <c r="J103">
        <v>0</v>
      </c>
      <c r="K103" t="s">
        <v>179</v>
      </c>
      <c r="M103" t="str">
        <f t="shared" si="1"/>
        <v/>
      </c>
    </row>
    <row r="104" spans="1:13" x14ac:dyDescent="0.2">
      <c r="A104" t="s">
        <v>108</v>
      </c>
      <c r="B104">
        <v>4.4800000000000004</v>
      </c>
      <c r="C104">
        <v>0.876</v>
      </c>
      <c r="D104">
        <v>3.8400000000000001E-3</v>
      </c>
      <c r="E104" t="s">
        <v>6</v>
      </c>
      <c r="G104" t="s">
        <v>108</v>
      </c>
      <c r="H104">
        <v>7.67</v>
      </c>
      <c r="I104">
        <v>0.6</v>
      </c>
      <c r="J104">
        <v>4.3299999999999998E-2</v>
      </c>
      <c r="K104" t="s">
        <v>179</v>
      </c>
      <c r="M104" t="str">
        <f t="shared" si="1"/>
        <v/>
      </c>
    </row>
    <row r="105" spans="1:13" x14ac:dyDescent="0.2">
      <c r="A105" t="s">
        <v>109</v>
      </c>
      <c r="B105">
        <v>5.3</v>
      </c>
      <c r="C105">
        <v>0.93100000000000005</v>
      </c>
      <c r="D105">
        <v>1.17E-3</v>
      </c>
      <c r="E105" t="s">
        <v>6</v>
      </c>
      <c r="G105" t="s">
        <v>109</v>
      </c>
      <c r="H105">
        <v>9.89</v>
      </c>
      <c r="I105">
        <v>0.88700000000000001</v>
      </c>
      <c r="J105">
        <v>3.16E-3</v>
      </c>
      <c r="K105" t="s">
        <v>179</v>
      </c>
      <c r="M105" t="str">
        <f t="shared" si="1"/>
        <v/>
      </c>
    </row>
    <row r="106" spans="1:13" x14ac:dyDescent="0.2">
      <c r="A106" t="s">
        <v>110</v>
      </c>
      <c r="B106">
        <v>4.09</v>
      </c>
      <c r="C106">
        <v>0.94499999999999995</v>
      </c>
      <c r="D106">
        <v>7.2400000000000003E-4</v>
      </c>
      <c r="E106" t="s">
        <v>6</v>
      </c>
      <c r="G106" t="s">
        <v>110</v>
      </c>
      <c r="H106">
        <v>7.6</v>
      </c>
      <c r="I106">
        <v>0.91100000000000003</v>
      </c>
      <c r="J106">
        <v>1.9400000000000001E-3</v>
      </c>
      <c r="K106" t="s">
        <v>179</v>
      </c>
      <c r="M106">
        <f t="shared" si="1"/>
        <v>0.53815789473684206</v>
      </c>
    </row>
    <row r="107" spans="1:13" x14ac:dyDescent="0.2">
      <c r="A107" t="s">
        <v>111</v>
      </c>
      <c r="B107">
        <v>4.04</v>
      </c>
      <c r="C107">
        <v>0.95099999999999996</v>
      </c>
      <c r="D107">
        <v>5.7600000000000001E-4</v>
      </c>
      <c r="E107" t="s">
        <v>6</v>
      </c>
      <c r="G107" t="s">
        <v>111</v>
      </c>
      <c r="H107">
        <v>7.16</v>
      </c>
      <c r="I107">
        <v>0.90800000000000003</v>
      </c>
      <c r="J107">
        <v>2.0600000000000002E-3</v>
      </c>
      <c r="K107" t="s">
        <v>179</v>
      </c>
      <c r="M107">
        <f t="shared" si="1"/>
        <v>0.56424581005586594</v>
      </c>
    </row>
    <row r="108" spans="1:13" x14ac:dyDescent="0.2">
      <c r="A108" t="s">
        <v>112</v>
      </c>
      <c r="B108">
        <v>2.85</v>
      </c>
      <c r="C108">
        <v>0.96199999999999997</v>
      </c>
      <c r="D108">
        <v>3.4499999999999998E-4</v>
      </c>
      <c r="E108" t="s">
        <v>6</v>
      </c>
      <c r="G108" t="s">
        <v>112</v>
      </c>
      <c r="H108">
        <v>4.83</v>
      </c>
      <c r="I108">
        <v>0.94299999999999995</v>
      </c>
      <c r="J108">
        <v>8.0099999999999995E-4</v>
      </c>
      <c r="K108" t="s">
        <v>179</v>
      </c>
      <c r="M108">
        <f t="shared" si="1"/>
        <v>0.59006211180124224</v>
      </c>
    </row>
    <row r="109" spans="1:13" x14ac:dyDescent="0.2">
      <c r="A109" t="s">
        <v>113</v>
      </c>
      <c r="B109">
        <v>3.25</v>
      </c>
      <c r="C109">
        <v>0.96199999999999997</v>
      </c>
      <c r="D109">
        <v>3.4299999999999999E-4</v>
      </c>
      <c r="E109" t="s">
        <v>6</v>
      </c>
      <c r="G109" t="s">
        <v>113</v>
      </c>
      <c r="H109">
        <v>5.58</v>
      </c>
      <c r="I109">
        <v>0.93700000000000006</v>
      </c>
      <c r="J109">
        <v>9.6000000000000002E-4</v>
      </c>
      <c r="K109" t="s">
        <v>179</v>
      </c>
      <c r="M109">
        <f t="shared" si="1"/>
        <v>0.58243727598566308</v>
      </c>
    </row>
    <row r="110" spans="1:13" x14ac:dyDescent="0.2">
      <c r="A110" t="s">
        <v>114</v>
      </c>
      <c r="B110">
        <v>3.09</v>
      </c>
      <c r="C110">
        <v>0.95</v>
      </c>
      <c r="D110">
        <v>6.1799999999999995E-4</v>
      </c>
      <c r="E110" t="s">
        <v>6</v>
      </c>
      <c r="G110" t="s">
        <v>114</v>
      </c>
      <c r="H110">
        <v>5.34</v>
      </c>
      <c r="I110">
        <v>0.94699999999999995</v>
      </c>
      <c r="J110">
        <v>6.7400000000000001E-4</v>
      </c>
      <c r="K110" t="s">
        <v>179</v>
      </c>
      <c r="M110">
        <f t="shared" si="1"/>
        <v>0.5786516853932584</v>
      </c>
    </row>
    <row r="111" spans="1:13" x14ac:dyDescent="0.2">
      <c r="A111" t="s">
        <v>115</v>
      </c>
      <c r="B111">
        <v>2.75</v>
      </c>
      <c r="C111">
        <v>0.96799999999999997</v>
      </c>
      <c r="D111">
        <v>2.42E-4</v>
      </c>
      <c r="E111" t="s">
        <v>6</v>
      </c>
      <c r="G111" t="s">
        <v>115</v>
      </c>
      <c r="H111">
        <v>4.5999999999999996</v>
      </c>
      <c r="I111">
        <v>0.94799999999999995</v>
      </c>
      <c r="J111">
        <v>6.5899999999999997E-4</v>
      </c>
      <c r="K111" t="s">
        <v>179</v>
      </c>
      <c r="M111">
        <f t="shared" si="1"/>
        <v>0.59782608695652184</v>
      </c>
    </row>
    <row r="112" spans="1:13" x14ac:dyDescent="0.2">
      <c r="A112" t="s">
        <v>116</v>
      </c>
      <c r="B112">
        <v>2.39</v>
      </c>
      <c r="C112">
        <v>0.97799999999999998</v>
      </c>
      <c r="D112">
        <v>1.18E-4</v>
      </c>
      <c r="E112" t="s">
        <v>6</v>
      </c>
      <c r="G112" t="s">
        <v>116</v>
      </c>
      <c r="H112">
        <v>4.03</v>
      </c>
      <c r="I112">
        <v>0.96</v>
      </c>
      <c r="J112">
        <v>3.8699999999999997E-4</v>
      </c>
      <c r="K112" t="s">
        <v>179</v>
      </c>
      <c r="M112">
        <f t="shared" si="1"/>
        <v>0.59305210918114148</v>
      </c>
    </row>
    <row r="113" spans="1:13" x14ac:dyDescent="0.2">
      <c r="A113" t="s">
        <v>117</v>
      </c>
      <c r="B113">
        <v>1.93</v>
      </c>
      <c r="C113">
        <v>0.98299999999999998</v>
      </c>
      <c r="D113" s="1">
        <v>6.8200000000000004E-5</v>
      </c>
      <c r="E113" t="s">
        <v>6</v>
      </c>
      <c r="G113" t="s">
        <v>117</v>
      </c>
      <c r="H113">
        <v>3.24</v>
      </c>
      <c r="I113">
        <v>0.96899999999999997</v>
      </c>
      <c r="J113">
        <v>2.32E-4</v>
      </c>
      <c r="K113" t="s">
        <v>179</v>
      </c>
      <c r="M113">
        <f t="shared" si="1"/>
        <v>0.59567901234567899</v>
      </c>
    </row>
    <row r="114" spans="1:13" x14ac:dyDescent="0.2">
      <c r="A114" t="s">
        <v>118</v>
      </c>
      <c r="B114">
        <v>3.56</v>
      </c>
      <c r="C114">
        <v>0.94599999999999995</v>
      </c>
      <c r="D114">
        <v>7.2199999999999999E-4</v>
      </c>
      <c r="E114" t="s">
        <v>6</v>
      </c>
      <c r="G114" t="s">
        <v>118</v>
      </c>
      <c r="H114">
        <v>6.65</v>
      </c>
      <c r="I114">
        <v>0.92100000000000004</v>
      </c>
      <c r="J114">
        <v>1.5399999999999999E-3</v>
      </c>
      <c r="K114" t="s">
        <v>179</v>
      </c>
      <c r="M114">
        <f t="shared" si="1"/>
        <v>0.53533834586466167</v>
      </c>
    </row>
    <row r="115" spans="1:13" x14ac:dyDescent="0.2">
      <c r="A115" t="s">
        <v>119</v>
      </c>
      <c r="B115">
        <v>2.52</v>
      </c>
      <c r="C115">
        <v>0.96599999999999997</v>
      </c>
      <c r="D115">
        <v>2.7999999999999998E-4</v>
      </c>
      <c r="E115" t="s">
        <v>6</v>
      </c>
      <c r="G115" t="s">
        <v>119</v>
      </c>
      <c r="H115">
        <v>4.28</v>
      </c>
      <c r="I115">
        <v>0.95099999999999996</v>
      </c>
      <c r="J115">
        <v>5.9299999999999999E-4</v>
      </c>
      <c r="K115" t="s">
        <v>179</v>
      </c>
      <c r="M115">
        <f t="shared" si="1"/>
        <v>0.58878504672897192</v>
      </c>
    </row>
    <row r="116" spans="1:13" x14ac:dyDescent="0.2">
      <c r="A116" t="s">
        <v>120</v>
      </c>
      <c r="B116">
        <v>2.96</v>
      </c>
      <c r="C116">
        <v>0.95299999999999996</v>
      </c>
      <c r="D116">
        <v>5.4500000000000002E-4</v>
      </c>
      <c r="E116" t="s">
        <v>6</v>
      </c>
      <c r="G116" t="s">
        <v>120</v>
      </c>
      <c r="H116">
        <v>6.56</v>
      </c>
      <c r="I116">
        <v>0.92300000000000004</v>
      </c>
      <c r="J116">
        <v>1.4499999999999999E-3</v>
      </c>
      <c r="K116" t="s">
        <v>179</v>
      </c>
      <c r="M116">
        <f t="shared" si="1"/>
        <v>0.45121951219512196</v>
      </c>
    </row>
    <row r="117" spans="1:13" x14ac:dyDescent="0.2">
      <c r="A117" t="s">
        <v>121</v>
      </c>
      <c r="B117">
        <v>0</v>
      </c>
      <c r="C117">
        <v>0</v>
      </c>
      <c r="D117">
        <v>0</v>
      </c>
      <c r="E117" t="s">
        <v>6</v>
      </c>
      <c r="G117" t="s">
        <v>121</v>
      </c>
      <c r="H117">
        <v>0</v>
      </c>
      <c r="I117">
        <v>0</v>
      </c>
      <c r="J117">
        <v>0</v>
      </c>
      <c r="K117" t="s">
        <v>179</v>
      </c>
      <c r="M117" t="str">
        <f t="shared" si="1"/>
        <v/>
      </c>
    </row>
    <row r="118" spans="1:13" x14ac:dyDescent="0.2">
      <c r="A118" t="s">
        <v>122</v>
      </c>
      <c r="B118">
        <v>0</v>
      </c>
      <c r="C118">
        <v>0</v>
      </c>
      <c r="D118">
        <v>0</v>
      </c>
      <c r="E118" t="s">
        <v>6</v>
      </c>
      <c r="G118" t="s">
        <v>122</v>
      </c>
      <c r="H118">
        <v>0</v>
      </c>
      <c r="I118">
        <v>0</v>
      </c>
      <c r="J118">
        <v>0</v>
      </c>
      <c r="K118" t="s">
        <v>179</v>
      </c>
      <c r="M118" t="str">
        <f t="shared" si="1"/>
        <v/>
      </c>
    </row>
    <row r="119" spans="1:13" x14ac:dyDescent="0.2">
      <c r="A119" t="s">
        <v>123</v>
      </c>
      <c r="B119">
        <v>2.4300000000000002</v>
      </c>
      <c r="C119">
        <v>0.97699999999999998</v>
      </c>
      <c r="D119">
        <v>1.3300000000000001E-4</v>
      </c>
      <c r="E119" t="s">
        <v>6</v>
      </c>
      <c r="G119" t="s">
        <v>123</v>
      </c>
      <c r="H119">
        <v>4.12</v>
      </c>
      <c r="I119">
        <v>0.96099999999999997</v>
      </c>
      <c r="J119">
        <v>3.6600000000000001E-4</v>
      </c>
      <c r="K119" t="s">
        <v>179</v>
      </c>
      <c r="M119">
        <f t="shared" si="1"/>
        <v>0.58980582524271852</v>
      </c>
    </row>
    <row r="120" spans="1:13" x14ac:dyDescent="0.2">
      <c r="A120" t="s">
        <v>124</v>
      </c>
      <c r="B120">
        <v>1.97</v>
      </c>
      <c r="C120">
        <v>0.97899999999999998</v>
      </c>
      <c r="D120">
        <v>1.0900000000000001E-4</v>
      </c>
      <c r="E120" t="s">
        <v>6</v>
      </c>
      <c r="G120" t="s">
        <v>124</v>
      </c>
      <c r="H120">
        <v>2.8</v>
      </c>
      <c r="I120">
        <v>0.96299999999999997</v>
      </c>
      <c r="J120">
        <v>3.2499999999999999E-4</v>
      </c>
      <c r="K120" t="s">
        <v>179</v>
      </c>
      <c r="M120">
        <f t="shared" si="1"/>
        <v>0.70357142857142863</v>
      </c>
    </row>
    <row r="121" spans="1:13" x14ac:dyDescent="0.2">
      <c r="A121" t="s">
        <v>125</v>
      </c>
      <c r="B121">
        <v>3.31</v>
      </c>
      <c r="C121">
        <v>0.96099999999999997</v>
      </c>
      <c r="D121">
        <v>3.6400000000000001E-4</v>
      </c>
      <c r="E121" t="s">
        <v>6</v>
      </c>
      <c r="G121" t="s">
        <v>125</v>
      </c>
      <c r="H121">
        <v>5.69</v>
      </c>
      <c r="I121">
        <v>0.93500000000000005</v>
      </c>
      <c r="J121">
        <v>1.0300000000000001E-3</v>
      </c>
      <c r="K121" t="s">
        <v>179</v>
      </c>
      <c r="M121">
        <f t="shared" si="1"/>
        <v>0.58172231985940248</v>
      </c>
    </row>
    <row r="122" spans="1:13" x14ac:dyDescent="0.2">
      <c r="A122" t="s">
        <v>126</v>
      </c>
      <c r="B122">
        <v>2.64</v>
      </c>
      <c r="C122">
        <v>0.97199999999999998</v>
      </c>
      <c r="D122">
        <v>1.8799999999999999E-4</v>
      </c>
      <c r="E122" t="s">
        <v>6</v>
      </c>
      <c r="G122" t="s">
        <v>126</v>
      </c>
      <c r="H122">
        <v>4.5199999999999996</v>
      </c>
      <c r="I122">
        <v>0.95199999999999996</v>
      </c>
      <c r="J122">
        <v>5.6700000000000001E-4</v>
      </c>
      <c r="K122" t="s">
        <v>179</v>
      </c>
      <c r="M122">
        <f t="shared" si="1"/>
        <v>0.58407079646017712</v>
      </c>
    </row>
    <row r="123" spans="1:13" x14ac:dyDescent="0.2">
      <c r="A123" t="s">
        <v>127</v>
      </c>
      <c r="B123">
        <v>2.02</v>
      </c>
      <c r="C123">
        <v>0.96099999999999997</v>
      </c>
      <c r="D123">
        <v>3.6900000000000002E-4</v>
      </c>
      <c r="E123" t="s">
        <v>6</v>
      </c>
      <c r="G123" t="s">
        <v>127</v>
      </c>
      <c r="H123">
        <v>3.22</v>
      </c>
      <c r="I123">
        <v>0.96799999999999997</v>
      </c>
      <c r="J123">
        <v>2.5000000000000001E-4</v>
      </c>
      <c r="K123" t="s">
        <v>179</v>
      </c>
      <c r="M123">
        <f t="shared" si="1"/>
        <v>0.62732919254658381</v>
      </c>
    </row>
    <row r="124" spans="1:13" x14ac:dyDescent="0.2">
      <c r="A124" t="s">
        <v>128</v>
      </c>
      <c r="B124">
        <v>1.66</v>
      </c>
      <c r="C124">
        <v>0.97299999999999998</v>
      </c>
      <c r="D124">
        <v>1.8000000000000001E-4</v>
      </c>
      <c r="E124" t="s">
        <v>6</v>
      </c>
      <c r="G124" t="s">
        <v>128</v>
      </c>
      <c r="H124">
        <v>2.75</v>
      </c>
      <c r="I124">
        <v>0.96899999999999997</v>
      </c>
      <c r="J124">
        <v>2.2599999999999999E-4</v>
      </c>
      <c r="K124" t="s">
        <v>179</v>
      </c>
      <c r="M124">
        <f t="shared" si="1"/>
        <v>0.60363636363636364</v>
      </c>
    </row>
    <row r="125" spans="1:13" x14ac:dyDescent="0.2">
      <c r="A125" t="s">
        <v>129</v>
      </c>
      <c r="B125">
        <v>1.75</v>
      </c>
      <c r="C125">
        <v>0.98699999999999999</v>
      </c>
      <c r="D125" s="1">
        <v>4.0299999999999997E-5</v>
      </c>
      <c r="E125" t="s">
        <v>6</v>
      </c>
      <c r="G125" t="s">
        <v>129</v>
      </c>
      <c r="H125">
        <v>2.76</v>
      </c>
      <c r="I125">
        <v>0.97299999999999998</v>
      </c>
      <c r="J125">
        <v>1.7100000000000001E-4</v>
      </c>
      <c r="K125" t="s">
        <v>179</v>
      </c>
      <c r="M125">
        <f t="shared" si="1"/>
        <v>0.63405797101449279</v>
      </c>
    </row>
    <row r="126" spans="1:13" x14ac:dyDescent="0.2">
      <c r="A126" t="s">
        <v>130</v>
      </c>
      <c r="B126">
        <v>3.47</v>
      </c>
      <c r="C126">
        <v>0.95899999999999996</v>
      </c>
      <c r="D126">
        <v>4.1199999999999999E-4</v>
      </c>
      <c r="E126" t="s">
        <v>6</v>
      </c>
      <c r="G126" t="s">
        <v>130</v>
      </c>
      <c r="H126">
        <v>6.02</v>
      </c>
      <c r="I126">
        <v>0.92900000000000005</v>
      </c>
      <c r="J126">
        <v>1.23E-3</v>
      </c>
      <c r="K126" t="s">
        <v>179</v>
      </c>
      <c r="M126">
        <f t="shared" si="1"/>
        <v>0.57641196013289042</v>
      </c>
    </row>
    <row r="127" spans="1:13" x14ac:dyDescent="0.2">
      <c r="A127" t="s">
        <v>131</v>
      </c>
      <c r="B127">
        <v>2.2799999999999998</v>
      </c>
      <c r="C127">
        <v>0.97199999999999998</v>
      </c>
      <c r="D127">
        <v>1.83E-4</v>
      </c>
      <c r="E127" t="s">
        <v>6</v>
      </c>
      <c r="G127" t="s">
        <v>131</v>
      </c>
      <c r="H127">
        <v>3.89</v>
      </c>
      <c r="I127">
        <v>0.96799999999999997</v>
      </c>
      <c r="J127">
        <v>2.4600000000000002E-4</v>
      </c>
      <c r="K127" t="s">
        <v>179</v>
      </c>
      <c r="M127">
        <f t="shared" si="1"/>
        <v>0.58611825192802047</v>
      </c>
    </row>
    <row r="128" spans="1:13" x14ac:dyDescent="0.2">
      <c r="A128" t="s">
        <v>132</v>
      </c>
      <c r="B128">
        <v>0</v>
      </c>
      <c r="C128">
        <v>0</v>
      </c>
      <c r="D128">
        <v>0</v>
      </c>
      <c r="E128" t="s">
        <v>6</v>
      </c>
      <c r="G128" t="s">
        <v>132</v>
      </c>
      <c r="H128">
        <v>0</v>
      </c>
      <c r="I128">
        <v>0</v>
      </c>
      <c r="J128">
        <v>0</v>
      </c>
      <c r="K128" t="s">
        <v>179</v>
      </c>
      <c r="M128" t="str">
        <f t="shared" si="1"/>
        <v/>
      </c>
    </row>
    <row r="129" spans="1:13" x14ac:dyDescent="0.2">
      <c r="A129" t="s">
        <v>133</v>
      </c>
      <c r="B129">
        <v>6.65</v>
      </c>
      <c r="C129">
        <v>0.91600000000000004</v>
      </c>
      <c r="D129">
        <v>1.74E-3</v>
      </c>
      <c r="E129" t="s">
        <v>6</v>
      </c>
      <c r="G129" t="s">
        <v>133</v>
      </c>
      <c r="H129">
        <v>13</v>
      </c>
      <c r="I129">
        <v>0.85699999999999998</v>
      </c>
      <c r="J129">
        <v>5.0800000000000003E-3</v>
      </c>
      <c r="K129" t="s">
        <v>179</v>
      </c>
      <c r="M129" t="str">
        <f t="shared" si="1"/>
        <v/>
      </c>
    </row>
    <row r="130" spans="1:13" x14ac:dyDescent="0.2">
      <c r="A130" t="s">
        <v>134</v>
      </c>
      <c r="B130">
        <v>4.08</v>
      </c>
      <c r="C130">
        <v>0.94199999999999995</v>
      </c>
      <c r="D130">
        <v>8.25E-4</v>
      </c>
      <c r="E130" t="s">
        <v>6</v>
      </c>
      <c r="G130" t="s">
        <v>134</v>
      </c>
      <c r="H130">
        <v>7.51</v>
      </c>
      <c r="I130">
        <v>0.90600000000000003</v>
      </c>
      <c r="J130">
        <v>2.16E-3</v>
      </c>
      <c r="K130" t="s">
        <v>179</v>
      </c>
      <c r="M130">
        <f t="shared" si="1"/>
        <v>0.54327563249001332</v>
      </c>
    </row>
    <row r="131" spans="1:13" x14ac:dyDescent="0.2">
      <c r="A131" t="s">
        <v>135</v>
      </c>
      <c r="B131">
        <v>5.85</v>
      </c>
      <c r="C131">
        <v>0.92</v>
      </c>
      <c r="D131">
        <v>1.57E-3</v>
      </c>
      <c r="E131" t="s">
        <v>6</v>
      </c>
      <c r="G131" t="s">
        <v>135</v>
      </c>
      <c r="H131">
        <v>8.68</v>
      </c>
      <c r="I131">
        <v>0.86099999999999999</v>
      </c>
      <c r="J131">
        <v>4.79E-3</v>
      </c>
      <c r="K131" t="s">
        <v>179</v>
      </c>
      <c r="M131" t="str">
        <f t="shared" ref="M131:M174" si="2">IF(AND(C131&gt;=0.9, I131&gt;=0.9),B131/H131,"")</f>
        <v/>
      </c>
    </row>
    <row r="132" spans="1:13" x14ac:dyDescent="0.2">
      <c r="A132" t="s">
        <v>136</v>
      </c>
      <c r="B132">
        <v>0</v>
      </c>
      <c r="C132">
        <v>0</v>
      </c>
      <c r="D132">
        <v>0</v>
      </c>
      <c r="E132" t="s">
        <v>6</v>
      </c>
      <c r="G132" t="s">
        <v>136</v>
      </c>
      <c r="H132">
        <v>0</v>
      </c>
      <c r="I132">
        <v>0</v>
      </c>
      <c r="J132">
        <v>0</v>
      </c>
      <c r="K132" t="s">
        <v>179</v>
      </c>
      <c r="M132" t="str">
        <f t="shared" si="2"/>
        <v/>
      </c>
    </row>
    <row r="133" spans="1:13" x14ac:dyDescent="0.2">
      <c r="A133" t="s">
        <v>137</v>
      </c>
      <c r="B133">
        <v>0</v>
      </c>
      <c r="C133">
        <v>0</v>
      </c>
      <c r="D133">
        <v>0</v>
      </c>
      <c r="E133" t="s">
        <v>6</v>
      </c>
      <c r="G133" t="s">
        <v>137</v>
      </c>
      <c r="H133">
        <v>0</v>
      </c>
      <c r="I133">
        <v>0</v>
      </c>
      <c r="J133">
        <v>0</v>
      </c>
      <c r="K133" t="s">
        <v>179</v>
      </c>
      <c r="M133" t="str">
        <f t="shared" si="2"/>
        <v/>
      </c>
    </row>
    <row r="134" spans="1:13" x14ac:dyDescent="0.2">
      <c r="A134" t="s">
        <v>138</v>
      </c>
      <c r="B134">
        <v>5.55</v>
      </c>
      <c r="C134">
        <v>0.873</v>
      </c>
      <c r="D134">
        <v>4.0000000000000001E-3</v>
      </c>
      <c r="E134" t="s">
        <v>6</v>
      </c>
      <c r="G134" t="s">
        <v>138</v>
      </c>
      <c r="H134">
        <v>9.58</v>
      </c>
      <c r="I134">
        <v>0.873</v>
      </c>
      <c r="J134">
        <v>3.9899999999999996E-3</v>
      </c>
      <c r="K134" t="s">
        <v>179</v>
      </c>
      <c r="M134" t="str">
        <f t="shared" si="2"/>
        <v/>
      </c>
    </row>
    <row r="135" spans="1:13" x14ac:dyDescent="0.2">
      <c r="A135" t="s">
        <v>139</v>
      </c>
      <c r="B135">
        <v>4.6100000000000003</v>
      </c>
      <c r="C135">
        <v>0.95599999999999996</v>
      </c>
      <c r="D135">
        <v>4.7600000000000002E-4</v>
      </c>
      <c r="E135" t="s">
        <v>6</v>
      </c>
      <c r="G135" t="s">
        <v>139</v>
      </c>
      <c r="H135">
        <v>8.42</v>
      </c>
      <c r="I135">
        <v>0.9</v>
      </c>
      <c r="J135">
        <v>2.4599999999999999E-3</v>
      </c>
      <c r="K135" t="s">
        <v>179</v>
      </c>
      <c r="M135">
        <f t="shared" si="2"/>
        <v>0.54750593824228033</v>
      </c>
    </row>
    <row r="136" spans="1:13" x14ac:dyDescent="0.2">
      <c r="A136" t="s">
        <v>140</v>
      </c>
      <c r="B136">
        <v>2.12</v>
      </c>
      <c r="C136">
        <v>0.54</v>
      </c>
      <c r="D136">
        <v>5.8700000000000002E-2</v>
      </c>
      <c r="E136" t="s">
        <v>6</v>
      </c>
      <c r="G136" t="s">
        <v>140</v>
      </c>
      <c r="H136">
        <v>4.82</v>
      </c>
      <c r="I136">
        <v>0.83699999999999997</v>
      </c>
      <c r="J136">
        <v>6.7000000000000002E-3</v>
      </c>
      <c r="K136" t="s">
        <v>179</v>
      </c>
      <c r="M136" t="str">
        <f t="shared" si="2"/>
        <v/>
      </c>
    </row>
    <row r="137" spans="1:13" x14ac:dyDescent="0.2">
      <c r="A137" t="s">
        <v>141</v>
      </c>
      <c r="B137">
        <v>5.98</v>
      </c>
      <c r="C137">
        <v>0.92</v>
      </c>
      <c r="D137">
        <v>1.56E-3</v>
      </c>
      <c r="E137" t="s">
        <v>6</v>
      </c>
      <c r="G137" t="s">
        <v>141</v>
      </c>
      <c r="H137">
        <v>11.1</v>
      </c>
      <c r="I137">
        <v>0.873</v>
      </c>
      <c r="J137">
        <v>3.98E-3</v>
      </c>
      <c r="K137" t="s">
        <v>179</v>
      </c>
      <c r="M137" t="str">
        <f t="shared" si="2"/>
        <v/>
      </c>
    </row>
    <row r="138" spans="1:13" x14ac:dyDescent="0.2">
      <c r="A138" t="s">
        <v>142</v>
      </c>
      <c r="B138">
        <v>5.75</v>
      </c>
      <c r="C138">
        <v>0.85099999999999998</v>
      </c>
      <c r="D138">
        <v>5.5300000000000002E-3</v>
      </c>
      <c r="E138" t="s">
        <v>6</v>
      </c>
      <c r="G138" t="s">
        <v>142</v>
      </c>
      <c r="H138">
        <v>11.6</v>
      </c>
      <c r="I138">
        <v>0.88900000000000001</v>
      </c>
      <c r="J138">
        <v>3.0300000000000001E-3</v>
      </c>
      <c r="K138" t="s">
        <v>179</v>
      </c>
      <c r="M138" t="str">
        <f t="shared" si="2"/>
        <v/>
      </c>
    </row>
    <row r="139" spans="1:13" x14ac:dyDescent="0.2">
      <c r="A139" t="s">
        <v>143</v>
      </c>
      <c r="B139">
        <v>9.56</v>
      </c>
      <c r="C139">
        <v>0.91500000000000004</v>
      </c>
      <c r="D139">
        <v>1.7799999999999999E-3</v>
      </c>
      <c r="E139" t="s">
        <v>6</v>
      </c>
      <c r="G139" t="s">
        <v>143</v>
      </c>
      <c r="H139">
        <v>18.2</v>
      </c>
      <c r="I139">
        <v>0.84099999999999997</v>
      </c>
      <c r="J139">
        <v>6.3899999999999998E-3</v>
      </c>
      <c r="K139" t="s">
        <v>179</v>
      </c>
      <c r="M139" t="str">
        <f t="shared" si="2"/>
        <v/>
      </c>
    </row>
    <row r="140" spans="1:13" x14ac:dyDescent="0.2">
      <c r="A140" t="s">
        <v>144</v>
      </c>
      <c r="B140">
        <v>6.21</v>
      </c>
      <c r="C140">
        <v>0.93100000000000005</v>
      </c>
      <c r="D140">
        <v>1.16E-3</v>
      </c>
      <c r="E140" t="s">
        <v>6</v>
      </c>
      <c r="G140" t="s">
        <v>144</v>
      </c>
      <c r="H140">
        <v>11.1</v>
      </c>
      <c r="I140">
        <v>0.88800000000000001</v>
      </c>
      <c r="J140">
        <v>3.1099999999999999E-3</v>
      </c>
      <c r="K140" t="s">
        <v>179</v>
      </c>
      <c r="M140" t="str">
        <f t="shared" si="2"/>
        <v/>
      </c>
    </row>
    <row r="141" spans="1:13" x14ac:dyDescent="0.2">
      <c r="A141" t="s">
        <v>145</v>
      </c>
      <c r="B141">
        <v>6.99</v>
      </c>
      <c r="C141">
        <v>0.94199999999999995</v>
      </c>
      <c r="D141">
        <v>8.2799999999999996E-4</v>
      </c>
      <c r="E141" t="s">
        <v>6</v>
      </c>
      <c r="G141" t="s">
        <v>145</v>
      </c>
      <c r="H141">
        <v>12.5</v>
      </c>
      <c r="I141">
        <v>0.86299999999999999</v>
      </c>
      <c r="J141">
        <v>4.6600000000000001E-3</v>
      </c>
      <c r="K141" t="s">
        <v>179</v>
      </c>
      <c r="M141" t="str">
        <f t="shared" si="2"/>
        <v/>
      </c>
    </row>
    <row r="142" spans="1:13" x14ac:dyDescent="0.2">
      <c r="A142" t="s">
        <v>146</v>
      </c>
      <c r="B142">
        <v>5.85</v>
      </c>
      <c r="C142">
        <v>0.94199999999999995</v>
      </c>
      <c r="D142">
        <v>8.0900000000000004E-4</v>
      </c>
      <c r="E142" t="s">
        <v>6</v>
      </c>
      <c r="G142" t="s">
        <v>146</v>
      </c>
      <c r="H142">
        <v>10.7</v>
      </c>
      <c r="I142">
        <v>0.89</v>
      </c>
      <c r="J142">
        <v>2.99E-3</v>
      </c>
      <c r="K142" t="s">
        <v>179</v>
      </c>
      <c r="M142" t="str">
        <f t="shared" si="2"/>
        <v/>
      </c>
    </row>
    <row r="143" spans="1:13" x14ac:dyDescent="0.2">
      <c r="A143" t="s">
        <v>147</v>
      </c>
      <c r="B143">
        <v>4.54</v>
      </c>
      <c r="C143">
        <v>0.94599999999999995</v>
      </c>
      <c r="D143">
        <v>7.0500000000000001E-4</v>
      </c>
      <c r="E143" t="s">
        <v>6</v>
      </c>
      <c r="G143" t="s">
        <v>147</v>
      </c>
      <c r="H143">
        <v>7.8</v>
      </c>
      <c r="I143">
        <v>0.92600000000000005</v>
      </c>
      <c r="J143">
        <v>1.3600000000000001E-3</v>
      </c>
      <c r="K143" t="s">
        <v>179</v>
      </c>
      <c r="M143">
        <f t="shared" si="2"/>
        <v>0.58205128205128209</v>
      </c>
    </row>
    <row r="144" spans="1:13" x14ac:dyDescent="0.2">
      <c r="A144" t="s">
        <v>148</v>
      </c>
      <c r="B144">
        <v>3.35</v>
      </c>
      <c r="C144">
        <v>0.96299999999999997</v>
      </c>
      <c r="D144">
        <v>3.4000000000000002E-4</v>
      </c>
      <c r="E144" t="s">
        <v>6</v>
      </c>
      <c r="G144" t="s">
        <v>148</v>
      </c>
      <c r="H144">
        <v>5.8</v>
      </c>
      <c r="I144">
        <v>0.93899999999999995</v>
      </c>
      <c r="J144">
        <v>9.0300000000000005E-4</v>
      </c>
      <c r="K144" t="s">
        <v>179</v>
      </c>
      <c r="M144">
        <f t="shared" si="2"/>
        <v>0.57758620689655171</v>
      </c>
    </row>
    <row r="145" spans="1:13" x14ac:dyDescent="0.2">
      <c r="A145" t="s">
        <v>149</v>
      </c>
      <c r="B145">
        <v>6.11</v>
      </c>
      <c r="C145">
        <v>0.94799999999999995</v>
      </c>
      <c r="D145">
        <v>6.6299999999999996E-4</v>
      </c>
      <c r="E145" t="s">
        <v>6</v>
      </c>
      <c r="G145" t="s">
        <v>149</v>
      </c>
      <c r="H145">
        <v>10.8</v>
      </c>
      <c r="I145">
        <v>0.89500000000000002</v>
      </c>
      <c r="J145">
        <v>2.7499999999999998E-3</v>
      </c>
      <c r="K145" t="s">
        <v>179</v>
      </c>
      <c r="M145" t="str">
        <f t="shared" si="2"/>
        <v/>
      </c>
    </row>
    <row r="146" spans="1:13" x14ac:dyDescent="0.2">
      <c r="A146" t="s">
        <v>150</v>
      </c>
      <c r="B146">
        <v>4.37</v>
      </c>
      <c r="C146">
        <v>0.94499999999999995</v>
      </c>
      <c r="D146">
        <v>7.4299999999999995E-4</v>
      </c>
      <c r="E146" t="s">
        <v>6</v>
      </c>
      <c r="G146" t="s">
        <v>150</v>
      </c>
      <c r="H146">
        <v>7.8</v>
      </c>
      <c r="I146">
        <v>0.92700000000000005</v>
      </c>
      <c r="J146">
        <v>1.2899999999999999E-3</v>
      </c>
      <c r="K146" t="s">
        <v>179</v>
      </c>
      <c r="M146">
        <f t="shared" si="2"/>
        <v>0.56025641025641026</v>
      </c>
    </row>
    <row r="147" spans="1:13" x14ac:dyDescent="0.2">
      <c r="A147" t="s">
        <v>151</v>
      </c>
      <c r="B147">
        <v>3.16</v>
      </c>
      <c r="C147">
        <v>0.96799999999999997</v>
      </c>
      <c r="D147">
        <v>2.4699999999999999E-4</v>
      </c>
      <c r="E147" t="s">
        <v>6</v>
      </c>
      <c r="G147" t="s">
        <v>151</v>
      </c>
      <c r="H147">
        <v>5.4</v>
      </c>
      <c r="I147">
        <v>0.94599999999999995</v>
      </c>
      <c r="J147">
        <v>7.0699999999999995E-4</v>
      </c>
      <c r="K147" t="s">
        <v>179</v>
      </c>
      <c r="M147">
        <f t="shared" si="2"/>
        <v>0.58518518518518514</v>
      </c>
    </row>
    <row r="148" spans="1:13" x14ac:dyDescent="0.2">
      <c r="A148" t="s">
        <v>152</v>
      </c>
      <c r="B148">
        <v>8.11</v>
      </c>
      <c r="C148">
        <v>0.93400000000000005</v>
      </c>
      <c r="D148">
        <v>1.0499999999999999E-3</v>
      </c>
      <c r="E148" t="s">
        <v>6</v>
      </c>
      <c r="G148" t="s">
        <v>152</v>
      </c>
      <c r="H148">
        <v>14.9</v>
      </c>
      <c r="I148">
        <v>0.87</v>
      </c>
      <c r="J148">
        <v>4.1799999999999997E-3</v>
      </c>
      <c r="K148" t="s">
        <v>179</v>
      </c>
      <c r="M148" t="str">
        <f t="shared" si="2"/>
        <v/>
      </c>
    </row>
    <row r="149" spans="1:13" x14ac:dyDescent="0.2">
      <c r="A149" t="s">
        <v>153</v>
      </c>
      <c r="B149">
        <v>0</v>
      </c>
      <c r="C149">
        <v>0</v>
      </c>
      <c r="D149">
        <v>0</v>
      </c>
      <c r="E149" t="s">
        <v>6</v>
      </c>
      <c r="G149" t="s">
        <v>153</v>
      </c>
      <c r="H149">
        <v>0</v>
      </c>
      <c r="I149">
        <v>0</v>
      </c>
      <c r="J149">
        <v>0</v>
      </c>
      <c r="K149" t="s">
        <v>179</v>
      </c>
      <c r="M149" t="str">
        <f t="shared" si="2"/>
        <v/>
      </c>
    </row>
    <row r="150" spans="1:13" x14ac:dyDescent="0.2">
      <c r="A150" t="s">
        <v>154</v>
      </c>
      <c r="B150">
        <v>0</v>
      </c>
      <c r="C150">
        <v>0</v>
      </c>
      <c r="D150">
        <v>0</v>
      </c>
      <c r="E150" t="s">
        <v>6</v>
      </c>
      <c r="G150" t="s">
        <v>154</v>
      </c>
      <c r="H150">
        <v>0</v>
      </c>
      <c r="I150">
        <v>0</v>
      </c>
      <c r="J150">
        <v>0</v>
      </c>
      <c r="K150" t="s">
        <v>179</v>
      </c>
      <c r="M150" t="str">
        <f t="shared" si="2"/>
        <v/>
      </c>
    </row>
    <row r="151" spans="1:13" x14ac:dyDescent="0.2">
      <c r="A151" t="s">
        <v>155</v>
      </c>
      <c r="B151">
        <v>5.15</v>
      </c>
      <c r="C151">
        <v>0.94799999999999995</v>
      </c>
      <c r="D151">
        <v>6.5399999999999996E-4</v>
      </c>
      <c r="E151" t="s">
        <v>6</v>
      </c>
      <c r="G151" t="s">
        <v>155</v>
      </c>
      <c r="H151">
        <v>8.69</v>
      </c>
      <c r="I151">
        <v>0.90500000000000003</v>
      </c>
      <c r="J151">
        <v>2.2100000000000002E-3</v>
      </c>
      <c r="K151" t="s">
        <v>179</v>
      </c>
      <c r="M151">
        <f t="shared" si="2"/>
        <v>0.59263521288837751</v>
      </c>
    </row>
    <row r="152" spans="1:13" x14ac:dyDescent="0.2">
      <c r="A152" t="s">
        <v>156</v>
      </c>
      <c r="B152">
        <v>0</v>
      </c>
      <c r="C152">
        <v>0</v>
      </c>
      <c r="D152">
        <v>0</v>
      </c>
      <c r="E152" t="s">
        <v>6</v>
      </c>
      <c r="G152" t="s">
        <v>156</v>
      </c>
      <c r="H152">
        <v>0</v>
      </c>
      <c r="I152">
        <v>0</v>
      </c>
      <c r="J152">
        <v>0</v>
      </c>
      <c r="K152" t="s">
        <v>179</v>
      </c>
      <c r="M152" t="str">
        <f t="shared" si="2"/>
        <v/>
      </c>
    </row>
    <row r="153" spans="1:13" x14ac:dyDescent="0.2">
      <c r="A153" t="s">
        <v>157</v>
      </c>
      <c r="B153">
        <v>5.81</v>
      </c>
      <c r="C153">
        <v>0.94199999999999995</v>
      </c>
      <c r="D153">
        <v>8.12E-4</v>
      </c>
      <c r="E153" t="s">
        <v>6</v>
      </c>
      <c r="G153" t="s">
        <v>157</v>
      </c>
      <c r="H153">
        <v>10.1</v>
      </c>
      <c r="I153">
        <v>0.89</v>
      </c>
      <c r="J153">
        <v>2.97E-3</v>
      </c>
      <c r="K153" t="s">
        <v>179</v>
      </c>
      <c r="M153" t="str">
        <f t="shared" si="2"/>
        <v/>
      </c>
    </row>
    <row r="154" spans="1:13" x14ac:dyDescent="0.2">
      <c r="A154" t="s">
        <v>158</v>
      </c>
      <c r="B154">
        <v>0</v>
      </c>
      <c r="C154">
        <v>0</v>
      </c>
      <c r="D154">
        <v>0</v>
      </c>
      <c r="E154" t="s">
        <v>6</v>
      </c>
      <c r="G154" t="s">
        <v>158</v>
      </c>
      <c r="H154">
        <v>0</v>
      </c>
      <c r="I154">
        <v>0</v>
      </c>
      <c r="J154">
        <v>0</v>
      </c>
      <c r="K154" t="s">
        <v>179</v>
      </c>
      <c r="M154" t="str">
        <f t="shared" si="2"/>
        <v/>
      </c>
    </row>
    <row r="155" spans="1:13" x14ac:dyDescent="0.2">
      <c r="A155" t="s">
        <v>159</v>
      </c>
      <c r="B155">
        <v>4.7</v>
      </c>
      <c r="C155">
        <v>0.94899999999999995</v>
      </c>
      <c r="D155">
        <v>6.3199999999999997E-4</v>
      </c>
      <c r="E155" t="s">
        <v>6</v>
      </c>
      <c r="G155" t="s">
        <v>159</v>
      </c>
      <c r="H155">
        <v>8.4700000000000006</v>
      </c>
      <c r="I155">
        <v>0.91400000000000003</v>
      </c>
      <c r="J155">
        <v>1.8E-3</v>
      </c>
      <c r="K155" t="s">
        <v>179</v>
      </c>
      <c r="M155">
        <f t="shared" si="2"/>
        <v>0.55489964580873674</v>
      </c>
    </row>
    <row r="156" spans="1:13" x14ac:dyDescent="0.2">
      <c r="A156" t="s">
        <v>160</v>
      </c>
      <c r="B156">
        <v>0</v>
      </c>
      <c r="C156">
        <v>0</v>
      </c>
      <c r="D156">
        <v>0</v>
      </c>
      <c r="E156" t="s">
        <v>6</v>
      </c>
      <c r="G156" t="s">
        <v>160</v>
      </c>
      <c r="H156">
        <v>0</v>
      </c>
      <c r="I156">
        <v>0</v>
      </c>
      <c r="J156">
        <v>0</v>
      </c>
      <c r="K156" t="s">
        <v>179</v>
      </c>
      <c r="M156" t="str">
        <f t="shared" si="2"/>
        <v/>
      </c>
    </row>
    <row r="157" spans="1:13" x14ac:dyDescent="0.2">
      <c r="A157" t="s">
        <v>161</v>
      </c>
      <c r="B157">
        <v>5.96</v>
      </c>
      <c r="C157">
        <v>0.56000000000000005</v>
      </c>
      <c r="D157">
        <v>5.3400000000000003E-2</v>
      </c>
      <c r="E157" t="s">
        <v>6</v>
      </c>
      <c r="G157" t="s">
        <v>161</v>
      </c>
      <c r="H157">
        <v>8.5299999999999994</v>
      </c>
      <c r="I157">
        <v>0.63600000000000001</v>
      </c>
      <c r="J157">
        <v>3.56E-2</v>
      </c>
      <c r="K157" t="s">
        <v>179</v>
      </c>
      <c r="M157" t="str">
        <f t="shared" si="2"/>
        <v/>
      </c>
    </row>
    <row r="158" spans="1:13" x14ac:dyDescent="0.2">
      <c r="A158" t="s">
        <v>162</v>
      </c>
      <c r="B158">
        <v>8.49</v>
      </c>
      <c r="C158">
        <v>0.93100000000000005</v>
      </c>
      <c r="D158">
        <v>1.16E-3</v>
      </c>
      <c r="E158" t="s">
        <v>6</v>
      </c>
      <c r="G158" t="s">
        <v>162</v>
      </c>
      <c r="H158">
        <v>15.6</v>
      </c>
      <c r="I158">
        <v>0.83199999999999996</v>
      </c>
      <c r="J158">
        <v>7.0800000000000004E-3</v>
      </c>
      <c r="K158" t="s">
        <v>179</v>
      </c>
      <c r="M158" t="str">
        <f t="shared" si="2"/>
        <v/>
      </c>
    </row>
    <row r="159" spans="1:13" x14ac:dyDescent="0.2">
      <c r="A159" t="s">
        <v>163</v>
      </c>
      <c r="B159">
        <v>7.22</v>
      </c>
      <c r="C159">
        <v>0.93</v>
      </c>
      <c r="D159">
        <v>1.2099999999999999E-3</v>
      </c>
      <c r="E159" t="s">
        <v>6</v>
      </c>
      <c r="G159" t="s">
        <v>163</v>
      </c>
      <c r="H159">
        <v>11.2</v>
      </c>
      <c r="I159">
        <v>0.83499999999999996</v>
      </c>
      <c r="J159">
        <v>6.8199999999999997E-3</v>
      </c>
      <c r="K159" t="s">
        <v>179</v>
      </c>
      <c r="M159" t="str">
        <f t="shared" si="2"/>
        <v/>
      </c>
    </row>
    <row r="160" spans="1:13" x14ac:dyDescent="0.2">
      <c r="A160" t="s">
        <v>164</v>
      </c>
      <c r="B160">
        <v>0</v>
      </c>
      <c r="C160">
        <v>0</v>
      </c>
      <c r="D160">
        <v>0</v>
      </c>
      <c r="E160" t="s">
        <v>6</v>
      </c>
      <c r="G160" t="s">
        <v>164</v>
      </c>
      <c r="H160">
        <v>0</v>
      </c>
      <c r="I160">
        <v>0</v>
      </c>
      <c r="J160">
        <v>0</v>
      </c>
      <c r="K160" t="s">
        <v>179</v>
      </c>
      <c r="M160" t="str">
        <f t="shared" si="2"/>
        <v/>
      </c>
    </row>
    <row r="161" spans="1:13" x14ac:dyDescent="0.2">
      <c r="A161" t="s">
        <v>165</v>
      </c>
      <c r="B161">
        <v>13.9</v>
      </c>
      <c r="C161">
        <v>0.96799999999999997</v>
      </c>
      <c r="D161">
        <v>2.52E-4</v>
      </c>
      <c r="E161" t="s">
        <v>6</v>
      </c>
      <c r="G161" t="s">
        <v>165</v>
      </c>
      <c r="H161">
        <v>23.2</v>
      </c>
      <c r="I161">
        <v>0.86399999999999999</v>
      </c>
      <c r="J161">
        <v>4.6100000000000004E-3</v>
      </c>
      <c r="K161" t="s">
        <v>179</v>
      </c>
      <c r="M161" t="str">
        <f t="shared" si="2"/>
        <v/>
      </c>
    </row>
    <row r="162" spans="1:13" x14ac:dyDescent="0.2">
      <c r="A162" t="s">
        <v>166</v>
      </c>
      <c r="B162">
        <v>12.6</v>
      </c>
      <c r="C162">
        <v>0.92700000000000005</v>
      </c>
      <c r="D162">
        <v>1.31E-3</v>
      </c>
      <c r="E162" t="s">
        <v>6</v>
      </c>
      <c r="G162" t="s">
        <v>166</v>
      </c>
      <c r="H162">
        <v>18.8</v>
      </c>
      <c r="I162">
        <v>0.89500000000000002</v>
      </c>
      <c r="J162">
        <v>2.7200000000000002E-3</v>
      </c>
      <c r="K162" t="s">
        <v>179</v>
      </c>
      <c r="M162" t="str">
        <f t="shared" si="2"/>
        <v/>
      </c>
    </row>
    <row r="163" spans="1:13" x14ac:dyDescent="0.2">
      <c r="A163" t="s">
        <v>167</v>
      </c>
      <c r="B163">
        <v>11.8</v>
      </c>
      <c r="C163">
        <v>0.96099999999999997</v>
      </c>
      <c r="D163">
        <v>3.77E-4</v>
      </c>
      <c r="E163" t="s">
        <v>6</v>
      </c>
      <c r="G163" t="s">
        <v>167</v>
      </c>
      <c r="H163">
        <v>21.5</v>
      </c>
      <c r="I163">
        <v>0.88500000000000001</v>
      </c>
      <c r="J163">
        <v>3.29E-3</v>
      </c>
      <c r="K163" t="s">
        <v>179</v>
      </c>
      <c r="M163" t="str">
        <f t="shared" si="2"/>
        <v/>
      </c>
    </row>
    <row r="164" spans="1:13" x14ac:dyDescent="0.2">
      <c r="A164" t="s">
        <v>168</v>
      </c>
      <c r="B164">
        <v>0</v>
      </c>
      <c r="C164">
        <v>0</v>
      </c>
      <c r="D164">
        <v>0</v>
      </c>
      <c r="E164" t="s">
        <v>6</v>
      </c>
      <c r="G164" t="s">
        <v>168</v>
      </c>
      <c r="H164">
        <v>0</v>
      </c>
      <c r="I164">
        <v>0</v>
      </c>
      <c r="J164">
        <v>0</v>
      </c>
      <c r="K164" t="s">
        <v>179</v>
      </c>
      <c r="M164" t="str">
        <f t="shared" si="2"/>
        <v/>
      </c>
    </row>
    <row r="165" spans="1:13" x14ac:dyDescent="0.2">
      <c r="A165" t="s">
        <v>169</v>
      </c>
      <c r="B165">
        <v>9.99</v>
      </c>
      <c r="C165">
        <v>0.93700000000000006</v>
      </c>
      <c r="D165">
        <v>9.7900000000000005E-4</v>
      </c>
      <c r="E165" t="s">
        <v>6</v>
      </c>
      <c r="G165" t="s">
        <v>169</v>
      </c>
      <c r="H165">
        <v>18.600000000000001</v>
      </c>
      <c r="I165">
        <v>0.878</v>
      </c>
      <c r="J165">
        <v>3.6800000000000001E-3</v>
      </c>
      <c r="K165" t="s">
        <v>179</v>
      </c>
      <c r="M165" t="str">
        <f t="shared" si="2"/>
        <v/>
      </c>
    </row>
    <row r="166" spans="1:13" x14ac:dyDescent="0.2">
      <c r="A166" t="s">
        <v>170</v>
      </c>
      <c r="B166">
        <v>7.45</v>
      </c>
      <c r="C166">
        <v>0.93899999999999995</v>
      </c>
      <c r="D166">
        <v>9.19E-4</v>
      </c>
      <c r="E166" t="s">
        <v>6</v>
      </c>
      <c r="G166" t="s">
        <v>170</v>
      </c>
      <c r="H166">
        <v>14.5</v>
      </c>
      <c r="I166">
        <v>0.93200000000000005</v>
      </c>
      <c r="J166">
        <v>1.14E-3</v>
      </c>
      <c r="K166" t="s">
        <v>179</v>
      </c>
      <c r="M166">
        <f t="shared" si="2"/>
        <v>0.51379310344827589</v>
      </c>
    </row>
    <row r="167" spans="1:13" x14ac:dyDescent="0.2">
      <c r="A167" t="s">
        <v>171</v>
      </c>
      <c r="B167">
        <v>5.36</v>
      </c>
      <c r="C167">
        <v>0.94499999999999995</v>
      </c>
      <c r="D167">
        <v>7.36E-4</v>
      </c>
      <c r="E167" t="s">
        <v>6</v>
      </c>
      <c r="G167" t="s">
        <v>171</v>
      </c>
      <c r="H167">
        <v>9.66</v>
      </c>
      <c r="I167">
        <v>0.90700000000000003</v>
      </c>
      <c r="J167">
        <v>2.1299999999999999E-3</v>
      </c>
      <c r="K167" t="s">
        <v>179</v>
      </c>
      <c r="M167">
        <f t="shared" si="2"/>
        <v>0.5548654244306418</v>
      </c>
    </row>
    <row r="168" spans="1:13" x14ac:dyDescent="0.2">
      <c r="A168" t="s">
        <v>172</v>
      </c>
      <c r="B168">
        <v>5.42</v>
      </c>
      <c r="C168">
        <v>0.95299999999999996</v>
      </c>
      <c r="D168">
        <v>5.3300000000000005E-4</v>
      </c>
      <c r="E168" t="s">
        <v>6</v>
      </c>
      <c r="G168" t="s">
        <v>172</v>
      </c>
      <c r="H168">
        <v>9.65</v>
      </c>
      <c r="I168">
        <v>0.91400000000000003</v>
      </c>
      <c r="J168">
        <v>1.8400000000000001E-3</v>
      </c>
      <c r="K168" t="s">
        <v>179</v>
      </c>
      <c r="M168">
        <f t="shared" si="2"/>
        <v>0.56165803108808288</v>
      </c>
    </row>
    <row r="169" spans="1:13" x14ac:dyDescent="0.2">
      <c r="A169" t="s">
        <v>173</v>
      </c>
      <c r="B169">
        <v>10.7</v>
      </c>
      <c r="C169">
        <v>0.94199999999999995</v>
      </c>
      <c r="D169">
        <v>8.1099999999999998E-4</v>
      </c>
      <c r="E169" t="s">
        <v>6</v>
      </c>
      <c r="G169" t="s">
        <v>173</v>
      </c>
      <c r="H169">
        <v>18.899999999999999</v>
      </c>
      <c r="I169">
        <v>0.878</v>
      </c>
      <c r="J169">
        <v>3.7200000000000002E-3</v>
      </c>
      <c r="K169" t="s">
        <v>179</v>
      </c>
      <c r="M169" t="str">
        <f t="shared" si="2"/>
        <v/>
      </c>
    </row>
    <row r="170" spans="1:13" x14ac:dyDescent="0.2">
      <c r="A170" t="s">
        <v>174</v>
      </c>
      <c r="B170">
        <v>0</v>
      </c>
      <c r="C170">
        <v>0</v>
      </c>
      <c r="D170">
        <v>0</v>
      </c>
      <c r="E170" t="s">
        <v>6</v>
      </c>
      <c r="G170" t="s">
        <v>174</v>
      </c>
      <c r="H170">
        <v>0</v>
      </c>
      <c r="I170">
        <v>0</v>
      </c>
      <c r="J170">
        <v>0</v>
      </c>
      <c r="K170" t="s">
        <v>179</v>
      </c>
      <c r="M170" t="str">
        <f t="shared" si="2"/>
        <v/>
      </c>
    </row>
    <row r="171" spans="1:13" x14ac:dyDescent="0.2">
      <c r="A171" t="s">
        <v>175</v>
      </c>
      <c r="B171">
        <v>9.41</v>
      </c>
      <c r="C171">
        <v>0.94099999999999995</v>
      </c>
      <c r="D171">
        <v>8.4699999999999999E-4</v>
      </c>
      <c r="E171" t="s">
        <v>6</v>
      </c>
      <c r="G171" t="s">
        <v>175</v>
      </c>
      <c r="H171">
        <v>15.8</v>
      </c>
      <c r="I171">
        <v>0.84699999999999998</v>
      </c>
      <c r="J171">
        <v>5.8900000000000003E-3</v>
      </c>
      <c r="K171" t="s">
        <v>179</v>
      </c>
      <c r="M171" t="str">
        <f t="shared" si="2"/>
        <v/>
      </c>
    </row>
    <row r="172" spans="1:13" x14ac:dyDescent="0.2">
      <c r="A172" t="s">
        <v>176</v>
      </c>
      <c r="B172">
        <v>0</v>
      </c>
      <c r="C172">
        <v>0</v>
      </c>
      <c r="D172">
        <v>0</v>
      </c>
      <c r="E172" t="s">
        <v>6</v>
      </c>
      <c r="G172" t="s">
        <v>176</v>
      </c>
      <c r="H172">
        <v>0</v>
      </c>
      <c r="I172">
        <v>0</v>
      </c>
      <c r="J172">
        <v>0</v>
      </c>
      <c r="K172" t="s">
        <v>179</v>
      </c>
      <c r="M172" t="str">
        <f t="shared" si="2"/>
        <v/>
      </c>
    </row>
    <row r="173" spans="1:13" x14ac:dyDescent="0.2">
      <c r="A173" t="s">
        <v>177</v>
      </c>
      <c r="B173">
        <v>8.34</v>
      </c>
      <c r="C173">
        <v>0.89600000000000002</v>
      </c>
      <c r="D173">
        <v>2.6900000000000001E-3</v>
      </c>
      <c r="E173" t="s">
        <v>6</v>
      </c>
      <c r="G173" t="s">
        <v>177</v>
      </c>
      <c r="H173">
        <v>16</v>
      </c>
      <c r="I173">
        <v>0.85599999999999998</v>
      </c>
      <c r="J173">
        <v>5.1999999999999998E-3</v>
      </c>
      <c r="K173" t="s">
        <v>179</v>
      </c>
      <c r="M173" t="str">
        <f t="shared" si="2"/>
        <v/>
      </c>
    </row>
    <row r="174" spans="1:13" x14ac:dyDescent="0.2">
      <c r="A174" t="s">
        <v>178</v>
      </c>
      <c r="B174">
        <v>8.48</v>
      </c>
      <c r="C174">
        <v>0.52200000000000002</v>
      </c>
      <c r="D174">
        <v>6.3799999999999996E-2</v>
      </c>
      <c r="E174" t="s">
        <v>6</v>
      </c>
      <c r="G174" t="s">
        <v>178</v>
      </c>
      <c r="H174">
        <v>3.25</v>
      </c>
      <c r="I174">
        <v>0.80100000000000005</v>
      </c>
      <c r="J174">
        <v>1.01E-2</v>
      </c>
      <c r="K174" t="s">
        <v>179</v>
      </c>
      <c r="M174" t="str">
        <f t="shared" si="2"/>
        <v/>
      </c>
    </row>
    <row r="175" spans="1:13" x14ac:dyDescent="0.2">
      <c r="C175">
        <f>COUNTIF(C2:C174,"&gt;=0.9")</f>
        <v>134</v>
      </c>
      <c r="D175">
        <f>COUNTIF(D2:D174,"&lt;0.5")</f>
        <v>173</v>
      </c>
      <c r="I175">
        <f>COUNTIF(I2:I174,"&gt;=0.9")</f>
        <v>115</v>
      </c>
      <c r="J175">
        <f>COUNTIF(J2:J174,"&lt;0.5")</f>
        <v>173</v>
      </c>
      <c r="M175">
        <f>AVERAGE(M2:M168)</f>
        <v>0.61693757649728131</v>
      </c>
    </row>
    <row r="176" spans="1:13" x14ac:dyDescent="0.2">
      <c r="M176">
        <f>1/M175</f>
        <v>1.6209095346041169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111D-888C-7841-B596-5994D499EAA2}">
  <dimension ref="A1:M177"/>
  <sheetViews>
    <sheetView topLeftCell="A161" workbookViewId="0">
      <selection activeCell="M177" sqref="M17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3" x14ac:dyDescent="0.2">
      <c r="A2" t="s">
        <v>5</v>
      </c>
      <c r="B2">
        <v>0.34499999999999997</v>
      </c>
      <c r="C2">
        <v>0.98399999999999999</v>
      </c>
      <c r="D2">
        <v>5.3200000000000001E-3</v>
      </c>
      <c r="E2" t="s">
        <v>180</v>
      </c>
      <c r="G2" t="s">
        <v>5</v>
      </c>
      <c r="H2">
        <v>0.33500000000000002</v>
      </c>
      <c r="I2">
        <v>0.98099999999999998</v>
      </c>
      <c r="J2">
        <v>6.2899999999999996E-3</v>
      </c>
      <c r="K2" t="s">
        <v>181</v>
      </c>
      <c r="M2">
        <f>IF(AND(C2&gt;=0.9, I2&gt;=0.9),B2/H2,"")</f>
        <v>1.0298507462686566</v>
      </c>
    </row>
    <row r="3" spans="1:13" x14ac:dyDescent="0.2">
      <c r="A3" t="s">
        <v>7</v>
      </c>
      <c r="B3">
        <v>0.47199999999999998</v>
      </c>
      <c r="C3">
        <v>0.97899999999999998</v>
      </c>
      <c r="D3">
        <v>6.9699999999999996E-3</v>
      </c>
      <c r="E3" t="s">
        <v>180</v>
      </c>
      <c r="G3" t="s">
        <v>7</v>
      </c>
      <c r="H3">
        <v>0.38800000000000001</v>
      </c>
      <c r="I3">
        <v>0.89800000000000002</v>
      </c>
      <c r="J3">
        <v>3.4599999999999999E-2</v>
      </c>
      <c r="K3" t="s">
        <v>181</v>
      </c>
      <c r="M3" t="str">
        <f t="shared" ref="M3:M66" si="0">IF(AND(C3&gt;=0.9, I3&gt;=0.9),B3/H3,"")</f>
        <v/>
      </c>
    </row>
    <row r="4" spans="1:13" x14ac:dyDescent="0.2">
      <c r="A4" t="s">
        <v>8</v>
      </c>
      <c r="B4">
        <v>0.44800000000000001</v>
      </c>
      <c r="C4">
        <v>0.97599999999999998</v>
      </c>
      <c r="D4">
        <v>7.9600000000000001E-3</v>
      </c>
      <c r="E4" t="s">
        <v>180</v>
      </c>
      <c r="G4" t="s">
        <v>8</v>
      </c>
      <c r="H4">
        <v>0.379</v>
      </c>
      <c r="I4">
        <v>0.98099999999999998</v>
      </c>
      <c r="J4">
        <v>6.3899999999999998E-3</v>
      </c>
      <c r="K4" t="s">
        <v>181</v>
      </c>
      <c r="M4">
        <f t="shared" si="0"/>
        <v>1.1820580474934037</v>
      </c>
    </row>
    <row r="5" spans="1:13" x14ac:dyDescent="0.2">
      <c r="A5" t="s">
        <v>9</v>
      </c>
      <c r="B5">
        <v>0.34300000000000003</v>
      </c>
      <c r="C5">
        <v>0.999</v>
      </c>
      <c r="D5">
        <v>2.9E-4</v>
      </c>
      <c r="E5" t="s">
        <v>180</v>
      </c>
      <c r="G5" t="s">
        <v>9</v>
      </c>
      <c r="H5">
        <v>0.36199999999999999</v>
      </c>
      <c r="I5">
        <v>0.99299999999999999</v>
      </c>
      <c r="J5">
        <v>2.4099999999999998E-3</v>
      </c>
      <c r="K5" t="s">
        <v>181</v>
      </c>
      <c r="M5">
        <f t="shared" si="0"/>
        <v>0.94751381215469621</v>
      </c>
    </row>
    <row r="6" spans="1:13" x14ac:dyDescent="0.2">
      <c r="A6" t="s">
        <v>10</v>
      </c>
      <c r="B6">
        <v>0.44500000000000001</v>
      </c>
      <c r="C6">
        <v>0.92600000000000005</v>
      </c>
      <c r="D6">
        <v>2.5000000000000001E-2</v>
      </c>
      <c r="E6" t="s">
        <v>180</v>
      </c>
      <c r="G6" t="s">
        <v>10</v>
      </c>
      <c r="H6">
        <v>0.443</v>
      </c>
      <c r="I6">
        <v>0.98</v>
      </c>
      <c r="J6">
        <v>6.8100000000000001E-3</v>
      </c>
      <c r="K6" t="s">
        <v>181</v>
      </c>
      <c r="M6">
        <f t="shared" si="0"/>
        <v>1.0045146726862302</v>
      </c>
    </row>
    <row r="7" spans="1:13" x14ac:dyDescent="0.2">
      <c r="A7" t="s">
        <v>11</v>
      </c>
      <c r="B7">
        <v>0.55100000000000005</v>
      </c>
      <c r="C7">
        <v>0.95699999999999996</v>
      </c>
      <c r="D7">
        <v>1.43E-2</v>
      </c>
      <c r="E7" t="s">
        <v>180</v>
      </c>
      <c r="G7" t="s">
        <v>11</v>
      </c>
      <c r="H7">
        <v>0.60799999999999998</v>
      </c>
      <c r="I7">
        <v>0.96599999999999997</v>
      </c>
      <c r="J7">
        <v>1.1299999999999999E-2</v>
      </c>
      <c r="K7" t="s">
        <v>181</v>
      </c>
      <c r="M7">
        <f t="shared" si="0"/>
        <v>0.90625000000000011</v>
      </c>
    </row>
    <row r="8" spans="1:13" x14ac:dyDescent="0.2">
      <c r="A8" t="s">
        <v>12</v>
      </c>
      <c r="B8">
        <v>0.56799999999999995</v>
      </c>
      <c r="C8">
        <v>0.96</v>
      </c>
      <c r="D8">
        <v>1.3299999999999999E-2</v>
      </c>
      <c r="E8" t="s">
        <v>180</v>
      </c>
      <c r="G8" t="s">
        <v>12</v>
      </c>
      <c r="H8">
        <v>0.53700000000000003</v>
      </c>
      <c r="I8">
        <v>0.97599999999999998</v>
      </c>
      <c r="J8">
        <v>8.1899999999999994E-3</v>
      </c>
      <c r="K8" t="s">
        <v>181</v>
      </c>
      <c r="M8">
        <f t="shared" si="0"/>
        <v>1.0577281191806329</v>
      </c>
    </row>
    <row r="9" spans="1:13" x14ac:dyDescent="0.2">
      <c r="A9" t="s">
        <v>13</v>
      </c>
      <c r="B9">
        <v>0.57899999999999996</v>
      </c>
      <c r="C9">
        <v>0.94</v>
      </c>
      <c r="D9">
        <v>2.01E-2</v>
      </c>
      <c r="E9" t="s">
        <v>180</v>
      </c>
      <c r="G9" t="s">
        <v>13</v>
      </c>
      <c r="H9">
        <v>0.64400000000000002</v>
      </c>
      <c r="I9">
        <v>0.95699999999999996</v>
      </c>
      <c r="J9">
        <v>1.43E-2</v>
      </c>
      <c r="K9" t="s">
        <v>181</v>
      </c>
      <c r="M9">
        <f t="shared" si="0"/>
        <v>0.89906832298136641</v>
      </c>
    </row>
    <row r="10" spans="1:13" x14ac:dyDescent="0.2">
      <c r="A10" t="s">
        <v>14</v>
      </c>
      <c r="B10">
        <v>0.47</v>
      </c>
      <c r="C10">
        <v>0.96699999999999997</v>
      </c>
      <c r="D10">
        <v>1.0999999999999999E-2</v>
      </c>
      <c r="E10" t="s">
        <v>180</v>
      </c>
      <c r="G10" t="s">
        <v>14</v>
      </c>
      <c r="H10">
        <v>0.52500000000000002</v>
      </c>
      <c r="I10">
        <v>0.97599999999999998</v>
      </c>
      <c r="J10">
        <v>8.0700000000000008E-3</v>
      </c>
      <c r="K10" t="s">
        <v>181</v>
      </c>
      <c r="M10">
        <f t="shared" si="0"/>
        <v>0.89523809523809517</v>
      </c>
    </row>
    <row r="11" spans="1:13" x14ac:dyDescent="0.2">
      <c r="A11" t="s">
        <v>15</v>
      </c>
      <c r="B11">
        <v>0.29299999999999998</v>
      </c>
      <c r="C11">
        <v>0.92100000000000004</v>
      </c>
      <c r="D11">
        <v>2.6499999999999999E-2</v>
      </c>
      <c r="E11" t="s">
        <v>180</v>
      </c>
      <c r="G11" t="s">
        <v>15</v>
      </c>
      <c r="H11">
        <v>0.36399999999999999</v>
      </c>
      <c r="I11">
        <v>0.97099999999999997</v>
      </c>
      <c r="J11">
        <v>9.7599999999999996E-3</v>
      </c>
      <c r="K11" t="s">
        <v>181</v>
      </c>
      <c r="M11">
        <f t="shared" si="0"/>
        <v>0.80494505494505497</v>
      </c>
    </row>
    <row r="12" spans="1:13" x14ac:dyDescent="0.2">
      <c r="A12" t="s">
        <v>16</v>
      </c>
      <c r="B12">
        <v>1.42</v>
      </c>
      <c r="C12">
        <v>0.999</v>
      </c>
      <c r="D12">
        <v>1.7899999999999999E-4</v>
      </c>
      <c r="E12" t="s">
        <v>180</v>
      </c>
      <c r="G12" t="s">
        <v>16</v>
      </c>
      <c r="H12">
        <v>1.1599999999999999</v>
      </c>
      <c r="I12">
        <v>0.97899999999999998</v>
      </c>
      <c r="J12">
        <v>6.8700000000000002E-3</v>
      </c>
      <c r="K12" t="s">
        <v>181</v>
      </c>
      <c r="M12">
        <f t="shared" si="0"/>
        <v>1.2241379310344829</v>
      </c>
    </row>
    <row r="13" spans="1:13" x14ac:dyDescent="0.2">
      <c r="A13" t="s">
        <v>17</v>
      </c>
      <c r="B13">
        <v>0.67100000000000004</v>
      </c>
      <c r="C13">
        <v>0.99099999999999999</v>
      </c>
      <c r="D13">
        <v>3.13E-3</v>
      </c>
      <c r="E13" t="s">
        <v>180</v>
      </c>
      <c r="G13" t="s">
        <v>17</v>
      </c>
      <c r="H13">
        <v>0.73099999999999998</v>
      </c>
      <c r="I13">
        <v>0.97199999999999998</v>
      </c>
      <c r="J13">
        <v>9.2700000000000005E-3</v>
      </c>
      <c r="K13" t="s">
        <v>181</v>
      </c>
      <c r="M13">
        <f t="shared" si="0"/>
        <v>0.91792065663474698</v>
      </c>
    </row>
    <row r="14" spans="1:13" x14ac:dyDescent="0.2">
      <c r="A14" t="s">
        <v>18</v>
      </c>
      <c r="B14">
        <v>0</v>
      </c>
      <c r="C14">
        <v>0</v>
      </c>
      <c r="D14">
        <v>0</v>
      </c>
      <c r="E14" t="s">
        <v>180</v>
      </c>
      <c r="G14" t="s">
        <v>18</v>
      </c>
      <c r="H14">
        <v>0</v>
      </c>
      <c r="I14">
        <v>0</v>
      </c>
      <c r="J14">
        <v>0</v>
      </c>
      <c r="K14" t="s">
        <v>181</v>
      </c>
      <c r="M14" t="str">
        <f t="shared" si="0"/>
        <v/>
      </c>
    </row>
    <row r="15" spans="1:13" x14ac:dyDescent="0.2">
      <c r="A15" t="s">
        <v>19</v>
      </c>
      <c r="B15">
        <v>1.1000000000000001</v>
      </c>
      <c r="C15">
        <v>0.96799999999999997</v>
      </c>
      <c r="D15">
        <v>1.09E-2</v>
      </c>
      <c r="E15" t="s">
        <v>180</v>
      </c>
      <c r="G15" t="s">
        <v>19</v>
      </c>
      <c r="H15">
        <v>1.19</v>
      </c>
      <c r="I15">
        <v>0.95499999999999996</v>
      </c>
      <c r="J15">
        <v>1.52E-2</v>
      </c>
      <c r="K15" t="s">
        <v>181</v>
      </c>
      <c r="M15">
        <f t="shared" si="0"/>
        <v>0.92436974789915982</v>
      </c>
    </row>
    <row r="16" spans="1:13" x14ac:dyDescent="0.2">
      <c r="A16" t="s">
        <v>20</v>
      </c>
      <c r="B16">
        <v>1.47</v>
      </c>
      <c r="C16">
        <v>0.93200000000000005</v>
      </c>
      <c r="D16">
        <v>2.3099999999999999E-2</v>
      </c>
      <c r="E16" t="s">
        <v>180</v>
      </c>
      <c r="G16" t="s">
        <v>20</v>
      </c>
      <c r="H16">
        <v>1.49</v>
      </c>
      <c r="I16">
        <v>0.93200000000000005</v>
      </c>
      <c r="J16">
        <v>2.3099999999999999E-2</v>
      </c>
      <c r="K16" t="s">
        <v>181</v>
      </c>
      <c r="M16">
        <f t="shared" si="0"/>
        <v>0.98657718120805371</v>
      </c>
    </row>
    <row r="17" spans="1:13" x14ac:dyDescent="0.2">
      <c r="A17" t="s">
        <v>21</v>
      </c>
      <c r="B17">
        <v>1.38</v>
      </c>
      <c r="C17">
        <v>0.93200000000000005</v>
      </c>
      <c r="D17">
        <v>2.2800000000000001E-2</v>
      </c>
      <c r="E17" t="s">
        <v>180</v>
      </c>
      <c r="G17" t="s">
        <v>21</v>
      </c>
      <c r="H17">
        <v>1.36</v>
      </c>
      <c r="I17">
        <v>0.93400000000000005</v>
      </c>
      <c r="J17">
        <v>2.23E-2</v>
      </c>
      <c r="K17" t="s">
        <v>181</v>
      </c>
      <c r="M17">
        <f t="shared" si="0"/>
        <v>1.0147058823529411</v>
      </c>
    </row>
    <row r="18" spans="1:13" x14ac:dyDescent="0.2">
      <c r="A18" t="s">
        <v>22</v>
      </c>
      <c r="B18">
        <v>1.1599999999999999</v>
      </c>
      <c r="C18">
        <v>0.94</v>
      </c>
      <c r="D18">
        <v>2.0299999999999999E-2</v>
      </c>
      <c r="E18" t="s">
        <v>180</v>
      </c>
      <c r="G18" t="s">
        <v>22</v>
      </c>
      <c r="H18">
        <v>1.23</v>
      </c>
      <c r="I18">
        <v>0.92800000000000005</v>
      </c>
      <c r="J18">
        <v>2.4199999999999999E-2</v>
      </c>
      <c r="K18" t="s">
        <v>181</v>
      </c>
      <c r="M18">
        <f t="shared" si="0"/>
        <v>0.94308943089430886</v>
      </c>
    </row>
    <row r="19" spans="1:13" x14ac:dyDescent="0.2">
      <c r="A19" t="s">
        <v>23</v>
      </c>
      <c r="B19">
        <v>0.82199999999999995</v>
      </c>
      <c r="C19">
        <v>0.92200000000000004</v>
      </c>
      <c r="D19">
        <v>2.63E-2</v>
      </c>
      <c r="E19" t="s">
        <v>180</v>
      </c>
      <c r="G19" t="s">
        <v>23</v>
      </c>
      <c r="H19">
        <v>0.88900000000000001</v>
      </c>
      <c r="I19">
        <v>0.93700000000000006</v>
      </c>
      <c r="J19">
        <v>2.1299999999999999E-2</v>
      </c>
      <c r="K19" t="s">
        <v>181</v>
      </c>
      <c r="M19">
        <f t="shared" si="0"/>
        <v>0.92463442069741275</v>
      </c>
    </row>
    <row r="20" spans="1:13" x14ac:dyDescent="0.2">
      <c r="A20" t="s">
        <v>24</v>
      </c>
      <c r="B20">
        <v>2.2999999999999998</v>
      </c>
      <c r="C20">
        <v>0.94099999999999995</v>
      </c>
      <c r="D20">
        <v>1.9800000000000002E-2</v>
      </c>
      <c r="E20" t="s">
        <v>180</v>
      </c>
      <c r="G20" t="s">
        <v>24</v>
      </c>
      <c r="H20">
        <v>2.41</v>
      </c>
      <c r="I20">
        <v>0.94899999999999995</v>
      </c>
      <c r="J20">
        <v>1.72E-2</v>
      </c>
      <c r="K20" t="s">
        <v>181</v>
      </c>
      <c r="M20">
        <f t="shared" si="0"/>
        <v>0.95435684647302887</v>
      </c>
    </row>
    <row r="21" spans="1:13" x14ac:dyDescent="0.2">
      <c r="A21" t="s">
        <v>25</v>
      </c>
      <c r="B21">
        <v>2.04</v>
      </c>
      <c r="C21">
        <v>0.95</v>
      </c>
      <c r="D21">
        <v>1.6799999999999999E-2</v>
      </c>
      <c r="E21" t="s">
        <v>180</v>
      </c>
      <c r="G21" t="s">
        <v>25</v>
      </c>
      <c r="H21">
        <v>2.1800000000000002</v>
      </c>
      <c r="I21">
        <v>0.95599999999999996</v>
      </c>
      <c r="J21">
        <v>1.47E-2</v>
      </c>
      <c r="K21" t="s">
        <v>181</v>
      </c>
      <c r="M21">
        <f t="shared" si="0"/>
        <v>0.93577981651376141</v>
      </c>
    </row>
    <row r="22" spans="1:13" x14ac:dyDescent="0.2">
      <c r="A22" t="s">
        <v>26</v>
      </c>
      <c r="B22">
        <v>2.09</v>
      </c>
      <c r="C22">
        <v>0.93200000000000005</v>
      </c>
      <c r="D22">
        <v>2.3E-2</v>
      </c>
      <c r="E22" t="s">
        <v>180</v>
      </c>
      <c r="G22" t="s">
        <v>26</v>
      </c>
      <c r="H22">
        <v>2.2200000000000002</v>
      </c>
      <c r="I22">
        <v>0.93799999999999994</v>
      </c>
      <c r="J22">
        <v>2.0799999999999999E-2</v>
      </c>
      <c r="K22" t="s">
        <v>181</v>
      </c>
      <c r="M22">
        <f t="shared" si="0"/>
        <v>0.94144144144144126</v>
      </c>
    </row>
    <row r="23" spans="1:13" x14ac:dyDescent="0.2">
      <c r="A23" t="s">
        <v>27</v>
      </c>
      <c r="B23">
        <v>7.84</v>
      </c>
      <c r="C23">
        <v>0.93300000000000005</v>
      </c>
      <c r="D23">
        <v>2.2700000000000001E-2</v>
      </c>
      <c r="E23" t="s">
        <v>180</v>
      </c>
      <c r="G23" t="s">
        <v>27</v>
      </c>
      <c r="H23">
        <v>8.66</v>
      </c>
      <c r="I23">
        <v>0.91400000000000003</v>
      </c>
      <c r="J23">
        <v>2.92E-2</v>
      </c>
      <c r="K23" t="s">
        <v>181</v>
      </c>
      <c r="M23">
        <f t="shared" si="0"/>
        <v>0.90531177829099307</v>
      </c>
    </row>
    <row r="24" spans="1:13" x14ac:dyDescent="0.2">
      <c r="A24" t="s">
        <v>28</v>
      </c>
      <c r="B24">
        <v>0.94599999999999995</v>
      </c>
      <c r="C24">
        <v>0.94099999999999995</v>
      </c>
      <c r="D24">
        <v>1.9699999999999999E-2</v>
      </c>
      <c r="E24" t="s">
        <v>180</v>
      </c>
      <c r="G24" t="s">
        <v>28</v>
      </c>
      <c r="H24">
        <v>0.82899999999999996</v>
      </c>
      <c r="I24">
        <v>0.85199999999999998</v>
      </c>
      <c r="J24">
        <v>5.0500000000000003E-2</v>
      </c>
      <c r="K24" t="s">
        <v>181</v>
      </c>
      <c r="M24" t="str">
        <f t="shared" si="0"/>
        <v/>
      </c>
    </row>
    <row r="25" spans="1:13" x14ac:dyDescent="0.2">
      <c r="A25" t="s">
        <v>29</v>
      </c>
      <c r="B25">
        <v>0</v>
      </c>
      <c r="C25">
        <v>0</v>
      </c>
      <c r="D25">
        <v>0</v>
      </c>
      <c r="E25" t="s">
        <v>180</v>
      </c>
      <c r="G25" t="s">
        <v>29</v>
      </c>
      <c r="H25">
        <v>0</v>
      </c>
      <c r="I25">
        <v>0</v>
      </c>
      <c r="J25">
        <v>0</v>
      </c>
      <c r="K25" t="s">
        <v>181</v>
      </c>
      <c r="M25" t="str">
        <f t="shared" si="0"/>
        <v/>
      </c>
    </row>
    <row r="26" spans="1:13" x14ac:dyDescent="0.2">
      <c r="A26" t="s">
        <v>30</v>
      </c>
      <c r="B26">
        <v>0.96399999999999997</v>
      </c>
      <c r="C26">
        <v>0.98299999999999998</v>
      </c>
      <c r="D26">
        <v>5.64E-3</v>
      </c>
      <c r="E26" t="s">
        <v>180</v>
      </c>
      <c r="G26" t="s">
        <v>30</v>
      </c>
      <c r="H26">
        <v>1.04</v>
      </c>
      <c r="I26">
        <v>0.95299999999999996</v>
      </c>
      <c r="J26">
        <v>1.5900000000000001E-2</v>
      </c>
      <c r="K26" t="s">
        <v>181</v>
      </c>
      <c r="M26">
        <f t="shared" si="0"/>
        <v>0.92692307692307685</v>
      </c>
    </row>
    <row r="27" spans="1:13" x14ac:dyDescent="0.2">
      <c r="A27" t="s">
        <v>31</v>
      </c>
      <c r="B27">
        <v>1.64</v>
      </c>
      <c r="C27">
        <v>0.86099999999999999</v>
      </c>
      <c r="D27">
        <v>4.7600000000000003E-2</v>
      </c>
      <c r="E27" t="s">
        <v>180</v>
      </c>
      <c r="G27" t="s">
        <v>31</v>
      </c>
      <c r="H27">
        <v>1.52</v>
      </c>
      <c r="I27">
        <v>0.874</v>
      </c>
      <c r="J27">
        <v>4.2900000000000001E-2</v>
      </c>
      <c r="K27" t="s">
        <v>181</v>
      </c>
      <c r="M27" t="str">
        <f t="shared" si="0"/>
        <v/>
      </c>
    </row>
    <row r="28" spans="1:13" x14ac:dyDescent="0.2">
      <c r="A28" t="s">
        <v>32</v>
      </c>
      <c r="B28">
        <v>1.68</v>
      </c>
      <c r="C28">
        <v>0.94699999999999995</v>
      </c>
      <c r="D28">
        <v>1.78E-2</v>
      </c>
      <c r="E28" t="s">
        <v>180</v>
      </c>
      <c r="G28" t="s">
        <v>32</v>
      </c>
      <c r="H28">
        <v>1.78</v>
      </c>
      <c r="I28">
        <v>0.95299999999999996</v>
      </c>
      <c r="J28">
        <v>1.5599999999999999E-2</v>
      </c>
      <c r="K28" t="s">
        <v>181</v>
      </c>
      <c r="M28">
        <f t="shared" si="0"/>
        <v>0.9438202247191011</v>
      </c>
    </row>
    <row r="29" spans="1:13" x14ac:dyDescent="0.2">
      <c r="A29" t="s">
        <v>33</v>
      </c>
      <c r="B29">
        <v>1.58</v>
      </c>
      <c r="C29">
        <v>0.93899999999999995</v>
      </c>
      <c r="D29">
        <v>2.0400000000000001E-2</v>
      </c>
      <c r="E29" t="s">
        <v>180</v>
      </c>
      <c r="G29" t="s">
        <v>33</v>
      </c>
      <c r="H29">
        <v>1.69</v>
      </c>
      <c r="I29">
        <v>0.93</v>
      </c>
      <c r="J29">
        <v>2.3699999999999999E-2</v>
      </c>
      <c r="K29" t="s">
        <v>181</v>
      </c>
      <c r="M29">
        <f t="shared" si="0"/>
        <v>0.93491124260355041</v>
      </c>
    </row>
    <row r="30" spans="1:13" x14ac:dyDescent="0.2">
      <c r="A30" t="s">
        <v>34</v>
      </c>
      <c r="B30">
        <v>4.79</v>
      </c>
      <c r="C30">
        <v>0.78300000000000003</v>
      </c>
      <c r="D30">
        <v>7.5200000000000003E-2</v>
      </c>
      <c r="E30" t="s">
        <v>180</v>
      </c>
      <c r="G30" t="s">
        <v>34</v>
      </c>
      <c r="H30">
        <v>5.35</v>
      </c>
      <c r="I30">
        <v>0.72299999999999998</v>
      </c>
      <c r="J30">
        <v>9.7100000000000006E-2</v>
      </c>
      <c r="K30" t="s">
        <v>181</v>
      </c>
      <c r="M30" t="str">
        <f t="shared" si="0"/>
        <v/>
      </c>
    </row>
    <row r="31" spans="1:13" x14ac:dyDescent="0.2">
      <c r="A31" t="s">
        <v>35</v>
      </c>
      <c r="B31">
        <v>0.46</v>
      </c>
      <c r="C31">
        <v>0.317</v>
      </c>
      <c r="D31">
        <v>0.26200000000000001</v>
      </c>
      <c r="E31" t="s">
        <v>180</v>
      </c>
      <c r="G31" t="s">
        <v>35</v>
      </c>
      <c r="H31">
        <v>0.56999999999999995</v>
      </c>
      <c r="I31">
        <v>0.19</v>
      </c>
      <c r="J31">
        <v>0.32200000000000001</v>
      </c>
      <c r="K31" t="s">
        <v>181</v>
      </c>
      <c r="M31" t="str">
        <f t="shared" si="0"/>
        <v/>
      </c>
    </row>
    <row r="32" spans="1:13" x14ac:dyDescent="0.2">
      <c r="A32" t="s">
        <v>36</v>
      </c>
      <c r="B32">
        <v>3.46</v>
      </c>
      <c r="C32">
        <v>0.67200000000000004</v>
      </c>
      <c r="D32">
        <v>0.11600000000000001</v>
      </c>
      <c r="E32" t="s">
        <v>180</v>
      </c>
      <c r="G32" t="s">
        <v>36</v>
      </c>
      <c r="H32">
        <v>5.92</v>
      </c>
      <c r="I32">
        <v>0.65100000000000002</v>
      </c>
      <c r="J32">
        <v>0.124</v>
      </c>
      <c r="K32" t="s">
        <v>181</v>
      </c>
      <c r="M32" t="str">
        <f t="shared" si="0"/>
        <v/>
      </c>
    </row>
    <row r="33" spans="1:13" x14ac:dyDescent="0.2">
      <c r="A33" t="s">
        <v>37</v>
      </c>
      <c r="B33">
        <v>2.23</v>
      </c>
      <c r="C33">
        <v>0.93600000000000005</v>
      </c>
      <c r="D33">
        <v>2.1700000000000001E-2</v>
      </c>
      <c r="E33" t="s">
        <v>180</v>
      </c>
      <c r="G33" t="s">
        <v>37</v>
      </c>
      <c r="H33">
        <v>2.3199999999999998</v>
      </c>
      <c r="I33">
        <v>0.95699999999999996</v>
      </c>
      <c r="J33">
        <v>1.43E-2</v>
      </c>
      <c r="K33" t="s">
        <v>181</v>
      </c>
      <c r="M33">
        <f t="shared" si="0"/>
        <v>0.9612068965517242</v>
      </c>
    </row>
    <row r="34" spans="1:13" x14ac:dyDescent="0.2">
      <c r="A34" t="s">
        <v>38</v>
      </c>
      <c r="B34">
        <v>0.67700000000000005</v>
      </c>
      <c r="C34">
        <v>0.89200000000000002</v>
      </c>
      <c r="D34">
        <v>3.6600000000000001E-2</v>
      </c>
      <c r="E34" t="s">
        <v>180</v>
      </c>
      <c r="G34" t="s">
        <v>38</v>
      </c>
      <c r="H34">
        <v>0.93300000000000005</v>
      </c>
      <c r="I34">
        <v>0.875</v>
      </c>
      <c r="J34">
        <v>4.2599999999999999E-2</v>
      </c>
      <c r="K34" t="s">
        <v>181</v>
      </c>
      <c r="M34" t="str">
        <f t="shared" si="0"/>
        <v/>
      </c>
    </row>
    <row r="35" spans="1:13" x14ac:dyDescent="0.2">
      <c r="A35" t="s">
        <v>39</v>
      </c>
      <c r="B35">
        <v>0.61299999999999999</v>
      </c>
      <c r="C35">
        <v>0.98099999999999998</v>
      </c>
      <c r="D35">
        <v>6.4700000000000001E-3</v>
      </c>
      <c r="E35" t="s">
        <v>180</v>
      </c>
      <c r="G35" t="s">
        <v>39</v>
      </c>
      <c r="H35">
        <v>1.01</v>
      </c>
      <c r="I35">
        <v>0.96099999999999997</v>
      </c>
      <c r="J35">
        <v>1.2999999999999999E-2</v>
      </c>
      <c r="K35" t="s">
        <v>181</v>
      </c>
      <c r="M35">
        <f t="shared" si="0"/>
        <v>0.60693069306930691</v>
      </c>
    </row>
    <row r="36" spans="1:13" x14ac:dyDescent="0.2">
      <c r="A36" t="s">
        <v>40</v>
      </c>
      <c r="B36">
        <v>0.97299999999999998</v>
      </c>
      <c r="C36">
        <v>0.97799999999999998</v>
      </c>
      <c r="D36">
        <v>7.4700000000000001E-3</v>
      </c>
      <c r="E36" t="s">
        <v>180</v>
      </c>
      <c r="G36" t="s">
        <v>40</v>
      </c>
      <c r="H36">
        <v>1</v>
      </c>
      <c r="I36">
        <v>0.97299999999999998</v>
      </c>
      <c r="J36">
        <v>9.1500000000000001E-3</v>
      </c>
      <c r="K36" t="s">
        <v>181</v>
      </c>
      <c r="M36">
        <f t="shared" si="0"/>
        <v>0.97299999999999998</v>
      </c>
    </row>
    <row r="37" spans="1:13" x14ac:dyDescent="0.2">
      <c r="A37" t="s">
        <v>41</v>
      </c>
      <c r="B37">
        <v>2.2400000000000002</v>
      </c>
      <c r="C37">
        <v>0.93100000000000005</v>
      </c>
      <c r="D37">
        <v>2.3300000000000001E-2</v>
      </c>
      <c r="E37" t="s">
        <v>180</v>
      </c>
      <c r="G37" t="s">
        <v>41</v>
      </c>
      <c r="H37">
        <v>2.56</v>
      </c>
      <c r="I37">
        <v>0.89500000000000002</v>
      </c>
      <c r="J37">
        <v>3.5799999999999998E-2</v>
      </c>
      <c r="K37" t="s">
        <v>181</v>
      </c>
      <c r="M37" t="str">
        <f t="shared" si="0"/>
        <v/>
      </c>
    </row>
    <row r="38" spans="1:13" x14ac:dyDescent="0.2">
      <c r="A38" t="s">
        <v>42</v>
      </c>
      <c r="B38">
        <v>1.1100000000000001</v>
      </c>
      <c r="C38">
        <v>0.95299999999999996</v>
      </c>
      <c r="D38">
        <v>1.5800000000000002E-2</v>
      </c>
      <c r="E38" t="s">
        <v>180</v>
      </c>
      <c r="G38" t="s">
        <v>42</v>
      </c>
      <c r="H38">
        <v>1.1299999999999999</v>
      </c>
      <c r="I38">
        <v>0.96499999999999997</v>
      </c>
      <c r="J38">
        <v>1.18E-2</v>
      </c>
      <c r="K38" t="s">
        <v>181</v>
      </c>
      <c r="M38">
        <f t="shared" si="0"/>
        <v>0.98230088495575241</v>
      </c>
    </row>
    <row r="39" spans="1:13" x14ac:dyDescent="0.2">
      <c r="A39" t="s">
        <v>43</v>
      </c>
      <c r="B39">
        <v>1.1100000000000001</v>
      </c>
      <c r="C39">
        <v>0.94399999999999995</v>
      </c>
      <c r="D39">
        <v>1.8700000000000001E-2</v>
      </c>
      <c r="E39" t="s">
        <v>180</v>
      </c>
      <c r="G39" t="s">
        <v>43</v>
      </c>
      <c r="H39">
        <v>1.25</v>
      </c>
      <c r="I39">
        <v>0.91200000000000003</v>
      </c>
      <c r="J39">
        <v>2.9700000000000001E-2</v>
      </c>
      <c r="K39" t="s">
        <v>181</v>
      </c>
      <c r="M39">
        <f t="shared" si="0"/>
        <v>0.88800000000000012</v>
      </c>
    </row>
    <row r="40" spans="1:13" x14ac:dyDescent="0.2">
      <c r="A40" t="s">
        <v>44</v>
      </c>
      <c r="B40">
        <v>0.80100000000000005</v>
      </c>
      <c r="C40">
        <v>0.98099999999999998</v>
      </c>
      <c r="D40">
        <v>6.2899999999999996E-3</v>
      </c>
      <c r="E40" t="s">
        <v>180</v>
      </c>
      <c r="G40" t="s">
        <v>44</v>
      </c>
      <c r="H40">
        <v>0.81599999999999995</v>
      </c>
      <c r="I40">
        <v>0.97399999999999998</v>
      </c>
      <c r="J40">
        <v>8.8000000000000005E-3</v>
      </c>
      <c r="K40" t="s">
        <v>181</v>
      </c>
      <c r="M40">
        <f t="shared" si="0"/>
        <v>0.98161764705882359</v>
      </c>
    </row>
    <row r="41" spans="1:13" x14ac:dyDescent="0.2">
      <c r="A41" t="s">
        <v>45</v>
      </c>
      <c r="B41">
        <v>1.04</v>
      </c>
      <c r="C41">
        <v>0.97</v>
      </c>
      <c r="D41">
        <v>9.92E-3</v>
      </c>
      <c r="E41" t="s">
        <v>180</v>
      </c>
      <c r="G41" t="s">
        <v>45</v>
      </c>
      <c r="H41">
        <v>1.1100000000000001</v>
      </c>
      <c r="I41">
        <v>0.99299999999999999</v>
      </c>
      <c r="J41">
        <v>2.4099999999999998E-3</v>
      </c>
      <c r="K41" t="s">
        <v>181</v>
      </c>
      <c r="M41">
        <f t="shared" si="0"/>
        <v>0.93693693693693691</v>
      </c>
    </row>
    <row r="42" spans="1:13" x14ac:dyDescent="0.2">
      <c r="A42" t="s">
        <v>46</v>
      </c>
      <c r="B42">
        <v>0.97799999999999998</v>
      </c>
      <c r="C42">
        <v>0.99199999999999999</v>
      </c>
      <c r="D42">
        <v>2.7000000000000001E-3</v>
      </c>
      <c r="E42" t="s">
        <v>180</v>
      </c>
      <c r="G42" t="s">
        <v>46</v>
      </c>
      <c r="H42">
        <v>1.05</v>
      </c>
      <c r="I42">
        <v>0.98899999999999999</v>
      </c>
      <c r="J42">
        <v>3.6900000000000001E-3</v>
      </c>
      <c r="K42" t="s">
        <v>181</v>
      </c>
      <c r="M42">
        <f t="shared" si="0"/>
        <v>0.93142857142857138</v>
      </c>
    </row>
    <row r="43" spans="1:13" x14ac:dyDescent="0.2">
      <c r="A43" t="s">
        <v>47</v>
      </c>
      <c r="B43">
        <v>1.17</v>
      </c>
      <c r="C43">
        <v>0.97699999999999998</v>
      </c>
      <c r="D43">
        <v>7.5399999999999998E-3</v>
      </c>
      <c r="E43" t="s">
        <v>180</v>
      </c>
      <c r="G43" t="s">
        <v>47</v>
      </c>
      <c r="H43">
        <v>1.1599999999999999</v>
      </c>
      <c r="I43">
        <v>0.96599999999999997</v>
      </c>
      <c r="J43">
        <v>1.15E-2</v>
      </c>
      <c r="K43" t="s">
        <v>181</v>
      </c>
      <c r="M43">
        <f t="shared" si="0"/>
        <v>1.0086206896551724</v>
      </c>
    </row>
    <row r="44" spans="1:13" x14ac:dyDescent="0.2">
      <c r="A44" t="s">
        <v>48</v>
      </c>
      <c r="B44">
        <v>0.78600000000000003</v>
      </c>
      <c r="C44">
        <v>0.98099999999999998</v>
      </c>
      <c r="D44">
        <v>6.2700000000000004E-3</v>
      </c>
      <c r="E44" t="s">
        <v>180</v>
      </c>
      <c r="G44" t="s">
        <v>48</v>
      </c>
      <c r="H44">
        <v>0.81699999999999995</v>
      </c>
      <c r="I44">
        <v>0.97399999999999998</v>
      </c>
      <c r="J44">
        <v>8.5800000000000008E-3</v>
      </c>
      <c r="K44" t="s">
        <v>181</v>
      </c>
      <c r="M44">
        <f t="shared" si="0"/>
        <v>0.96205630354957172</v>
      </c>
    </row>
    <row r="45" spans="1:13" x14ac:dyDescent="0.2">
      <c r="A45" t="s">
        <v>49</v>
      </c>
      <c r="B45">
        <v>0.745</v>
      </c>
      <c r="C45">
        <v>0.99</v>
      </c>
      <c r="D45">
        <v>3.2399999999999998E-3</v>
      </c>
      <c r="E45" t="s">
        <v>180</v>
      </c>
      <c r="G45" t="s">
        <v>49</v>
      </c>
      <c r="H45">
        <v>0.77600000000000002</v>
      </c>
      <c r="I45">
        <v>0.99299999999999999</v>
      </c>
      <c r="J45">
        <v>2.4199999999999998E-3</v>
      </c>
      <c r="K45" t="s">
        <v>181</v>
      </c>
      <c r="M45">
        <f t="shared" si="0"/>
        <v>0.9600515463917525</v>
      </c>
    </row>
    <row r="46" spans="1:13" x14ac:dyDescent="0.2">
      <c r="A46" t="s">
        <v>50</v>
      </c>
      <c r="B46">
        <v>1.22</v>
      </c>
      <c r="C46">
        <v>0.97599999999999998</v>
      </c>
      <c r="D46">
        <v>7.9900000000000006E-3</v>
      </c>
      <c r="E46" t="s">
        <v>180</v>
      </c>
      <c r="G46" t="s">
        <v>50</v>
      </c>
      <c r="H46">
        <v>1.08</v>
      </c>
      <c r="I46">
        <v>0.89300000000000002</v>
      </c>
      <c r="J46">
        <v>3.6299999999999999E-2</v>
      </c>
      <c r="K46" t="s">
        <v>181</v>
      </c>
      <c r="M46" t="str">
        <f t="shared" si="0"/>
        <v/>
      </c>
    </row>
    <row r="47" spans="1:13" x14ac:dyDescent="0.2">
      <c r="A47" t="s">
        <v>51</v>
      </c>
      <c r="B47">
        <v>0.70099999999999996</v>
      </c>
      <c r="C47">
        <v>0.98599999999999999</v>
      </c>
      <c r="D47">
        <v>4.7699999999999999E-3</v>
      </c>
      <c r="E47" t="s">
        <v>180</v>
      </c>
      <c r="G47" t="s">
        <v>51</v>
      </c>
      <c r="H47">
        <v>0.72899999999999998</v>
      </c>
      <c r="I47">
        <v>0.97399999999999998</v>
      </c>
      <c r="J47">
        <v>8.8400000000000006E-3</v>
      </c>
      <c r="K47" t="s">
        <v>181</v>
      </c>
      <c r="M47">
        <f t="shared" si="0"/>
        <v>0.9615912208504801</v>
      </c>
    </row>
    <row r="48" spans="1:13" x14ac:dyDescent="0.2">
      <c r="A48" t="s">
        <v>52</v>
      </c>
      <c r="B48">
        <v>0</v>
      </c>
      <c r="C48">
        <v>0</v>
      </c>
      <c r="D48">
        <v>0</v>
      </c>
      <c r="E48" t="s">
        <v>180</v>
      </c>
      <c r="G48" t="s">
        <v>52</v>
      </c>
      <c r="H48">
        <v>0</v>
      </c>
      <c r="I48">
        <v>0</v>
      </c>
      <c r="J48">
        <v>0</v>
      </c>
      <c r="K48" t="s">
        <v>181</v>
      </c>
      <c r="M48" t="str">
        <f t="shared" si="0"/>
        <v/>
      </c>
    </row>
    <row r="49" spans="1:13" x14ac:dyDescent="0.2">
      <c r="A49" t="s">
        <v>53</v>
      </c>
      <c r="B49">
        <v>0</v>
      </c>
      <c r="C49">
        <v>0</v>
      </c>
      <c r="D49">
        <v>0</v>
      </c>
      <c r="E49" t="s">
        <v>180</v>
      </c>
      <c r="G49" t="s">
        <v>53</v>
      </c>
      <c r="H49">
        <v>0</v>
      </c>
      <c r="I49">
        <v>0</v>
      </c>
      <c r="J49">
        <v>0</v>
      </c>
      <c r="K49" t="s">
        <v>181</v>
      </c>
      <c r="M49" t="str">
        <f t="shared" si="0"/>
        <v/>
      </c>
    </row>
    <row r="50" spans="1:13" x14ac:dyDescent="0.2">
      <c r="A50" t="s">
        <v>54</v>
      </c>
      <c r="B50">
        <v>0.93300000000000005</v>
      </c>
      <c r="C50">
        <v>0.98</v>
      </c>
      <c r="D50">
        <v>6.7999999999999996E-3</v>
      </c>
      <c r="E50" t="s">
        <v>180</v>
      </c>
      <c r="G50" t="s">
        <v>54</v>
      </c>
      <c r="H50">
        <v>0.88200000000000001</v>
      </c>
      <c r="I50">
        <v>0.97099999999999997</v>
      </c>
      <c r="J50">
        <v>9.6600000000000002E-3</v>
      </c>
      <c r="K50" t="s">
        <v>181</v>
      </c>
      <c r="M50">
        <f t="shared" si="0"/>
        <v>1.0578231292517006</v>
      </c>
    </row>
    <row r="51" spans="1:13" x14ac:dyDescent="0.2">
      <c r="A51" t="s">
        <v>55</v>
      </c>
      <c r="B51">
        <v>0</v>
      </c>
      <c r="C51">
        <v>0</v>
      </c>
      <c r="D51">
        <v>0</v>
      </c>
      <c r="E51" t="s">
        <v>180</v>
      </c>
      <c r="G51" t="s">
        <v>55</v>
      </c>
      <c r="H51">
        <v>0</v>
      </c>
      <c r="I51">
        <v>0</v>
      </c>
      <c r="J51">
        <v>0</v>
      </c>
      <c r="K51" t="s">
        <v>181</v>
      </c>
      <c r="M51" t="str">
        <f t="shared" si="0"/>
        <v/>
      </c>
    </row>
    <row r="52" spans="1:13" x14ac:dyDescent="0.2">
      <c r="A52" t="s">
        <v>56</v>
      </c>
      <c r="B52">
        <v>0.73299999999999998</v>
      </c>
      <c r="C52">
        <v>0.92900000000000005</v>
      </c>
      <c r="D52">
        <v>2.4E-2</v>
      </c>
      <c r="E52" t="s">
        <v>180</v>
      </c>
      <c r="G52" t="s">
        <v>56</v>
      </c>
      <c r="H52">
        <v>0.80600000000000005</v>
      </c>
      <c r="I52">
        <v>0.85199999999999998</v>
      </c>
      <c r="J52">
        <v>5.0799999999999998E-2</v>
      </c>
      <c r="K52" t="s">
        <v>181</v>
      </c>
      <c r="M52" t="str">
        <f t="shared" si="0"/>
        <v/>
      </c>
    </row>
    <row r="53" spans="1:13" x14ac:dyDescent="0.2">
      <c r="A53" t="s">
        <v>57</v>
      </c>
      <c r="B53">
        <v>0</v>
      </c>
      <c r="C53">
        <v>0</v>
      </c>
      <c r="D53">
        <v>0</v>
      </c>
      <c r="E53" t="s">
        <v>180</v>
      </c>
      <c r="G53" t="s">
        <v>57</v>
      </c>
      <c r="H53">
        <v>0</v>
      </c>
      <c r="I53">
        <v>0</v>
      </c>
      <c r="J53">
        <v>0</v>
      </c>
      <c r="K53" t="s">
        <v>181</v>
      </c>
      <c r="M53" t="str">
        <f t="shared" si="0"/>
        <v/>
      </c>
    </row>
    <row r="54" spans="1:13" x14ac:dyDescent="0.2">
      <c r="A54" t="s">
        <v>58</v>
      </c>
      <c r="B54">
        <v>1.4</v>
      </c>
      <c r="C54">
        <v>0.94099999999999995</v>
      </c>
      <c r="D54">
        <v>1.9800000000000002E-2</v>
      </c>
      <c r="E54" t="s">
        <v>180</v>
      </c>
      <c r="G54" t="s">
        <v>58</v>
      </c>
      <c r="H54">
        <v>1.22</v>
      </c>
      <c r="I54">
        <v>0.99</v>
      </c>
      <c r="J54">
        <v>3.3500000000000001E-3</v>
      </c>
      <c r="K54" t="s">
        <v>181</v>
      </c>
      <c r="M54">
        <f t="shared" si="0"/>
        <v>1.1475409836065573</v>
      </c>
    </row>
    <row r="55" spans="1:13" x14ac:dyDescent="0.2">
      <c r="A55" t="s">
        <v>59</v>
      </c>
      <c r="B55">
        <v>0.873</v>
      </c>
      <c r="C55">
        <v>0.98699999999999999</v>
      </c>
      <c r="D55">
        <v>4.2399999999999998E-3</v>
      </c>
      <c r="E55" t="s">
        <v>180</v>
      </c>
      <c r="G55" t="s">
        <v>59</v>
      </c>
      <c r="H55">
        <v>0.90500000000000003</v>
      </c>
      <c r="I55">
        <v>0.98199999999999998</v>
      </c>
      <c r="J55">
        <v>6.0800000000000003E-3</v>
      </c>
      <c r="K55" t="s">
        <v>181</v>
      </c>
      <c r="M55">
        <f t="shared" si="0"/>
        <v>0.96464088397790049</v>
      </c>
    </row>
    <row r="56" spans="1:13" x14ac:dyDescent="0.2">
      <c r="A56" t="s">
        <v>60</v>
      </c>
      <c r="B56">
        <v>0.89300000000000002</v>
      </c>
      <c r="C56">
        <v>0.98299999999999998</v>
      </c>
      <c r="D56">
        <v>5.8300000000000001E-3</v>
      </c>
      <c r="E56" t="s">
        <v>180</v>
      </c>
      <c r="G56" t="s">
        <v>60</v>
      </c>
      <c r="H56">
        <v>0.96299999999999997</v>
      </c>
      <c r="I56">
        <v>0.97499999999999998</v>
      </c>
      <c r="J56">
        <v>8.5100000000000002E-3</v>
      </c>
      <c r="K56" t="s">
        <v>181</v>
      </c>
      <c r="M56">
        <f t="shared" si="0"/>
        <v>0.92731048805815164</v>
      </c>
    </row>
    <row r="57" spans="1:13" x14ac:dyDescent="0.2">
      <c r="A57" t="s">
        <v>61</v>
      </c>
      <c r="B57">
        <v>0.91300000000000003</v>
      </c>
      <c r="C57">
        <v>0.97299999999999998</v>
      </c>
      <c r="D57">
        <v>8.9700000000000005E-3</v>
      </c>
      <c r="E57" t="s">
        <v>180</v>
      </c>
      <c r="G57" t="s">
        <v>61</v>
      </c>
      <c r="H57">
        <v>0.93799999999999994</v>
      </c>
      <c r="I57">
        <v>0.97399999999999998</v>
      </c>
      <c r="J57">
        <v>8.5500000000000003E-3</v>
      </c>
      <c r="K57" t="s">
        <v>181</v>
      </c>
      <c r="M57">
        <f t="shared" si="0"/>
        <v>0.9733475479744137</v>
      </c>
    </row>
    <row r="58" spans="1:13" x14ac:dyDescent="0.2">
      <c r="A58" t="s">
        <v>62</v>
      </c>
      <c r="B58">
        <v>1.05</v>
      </c>
      <c r="C58">
        <v>0.98499999999999999</v>
      </c>
      <c r="D58">
        <v>5.0000000000000001E-3</v>
      </c>
      <c r="E58" t="s">
        <v>180</v>
      </c>
      <c r="G58" t="s">
        <v>62</v>
      </c>
      <c r="H58">
        <v>1.06</v>
      </c>
      <c r="I58">
        <v>0.99299999999999999</v>
      </c>
      <c r="J58">
        <v>2.1900000000000001E-3</v>
      </c>
      <c r="K58" t="s">
        <v>181</v>
      </c>
      <c r="M58">
        <f t="shared" si="0"/>
        <v>0.99056603773584906</v>
      </c>
    </row>
    <row r="59" spans="1:13" x14ac:dyDescent="0.2">
      <c r="A59" t="s">
        <v>63</v>
      </c>
      <c r="B59">
        <v>0.48299999999999998</v>
      </c>
      <c r="C59">
        <v>0.16800000000000001</v>
      </c>
      <c r="D59">
        <v>0.33300000000000002</v>
      </c>
      <c r="E59" t="s">
        <v>180</v>
      </c>
      <c r="G59" t="s">
        <v>63</v>
      </c>
      <c r="H59">
        <v>0.58599999999999997</v>
      </c>
      <c r="I59">
        <v>2.46E-2</v>
      </c>
      <c r="J59">
        <v>0.40899999999999997</v>
      </c>
      <c r="K59" t="s">
        <v>181</v>
      </c>
      <c r="M59" t="str">
        <f t="shared" si="0"/>
        <v/>
      </c>
    </row>
    <row r="60" spans="1:13" x14ac:dyDescent="0.2">
      <c r="A60" t="s">
        <v>64</v>
      </c>
      <c r="B60">
        <v>0</v>
      </c>
      <c r="C60">
        <v>0</v>
      </c>
      <c r="D60">
        <v>0</v>
      </c>
      <c r="E60" t="s">
        <v>180</v>
      </c>
      <c r="G60" t="s">
        <v>64</v>
      </c>
      <c r="H60">
        <v>0</v>
      </c>
      <c r="I60">
        <v>0</v>
      </c>
      <c r="J60">
        <v>0</v>
      </c>
      <c r="K60" t="s">
        <v>181</v>
      </c>
      <c r="M60" t="str">
        <f t="shared" si="0"/>
        <v/>
      </c>
    </row>
    <row r="61" spans="1:13" x14ac:dyDescent="0.2">
      <c r="A61" t="s">
        <v>65</v>
      </c>
      <c r="B61">
        <v>0</v>
      </c>
      <c r="C61">
        <v>0</v>
      </c>
      <c r="D61">
        <v>0</v>
      </c>
      <c r="E61" t="s">
        <v>180</v>
      </c>
      <c r="G61" t="s">
        <v>65</v>
      </c>
      <c r="H61">
        <v>0</v>
      </c>
      <c r="I61">
        <v>0</v>
      </c>
      <c r="J61">
        <v>0</v>
      </c>
      <c r="K61" t="s">
        <v>181</v>
      </c>
      <c r="M61" t="str">
        <f t="shared" si="0"/>
        <v/>
      </c>
    </row>
    <row r="62" spans="1:13" x14ac:dyDescent="0.2">
      <c r="A62" t="s">
        <v>66</v>
      </c>
      <c r="B62">
        <v>0</v>
      </c>
      <c r="C62">
        <v>0</v>
      </c>
      <c r="D62">
        <v>0</v>
      </c>
      <c r="E62" t="s">
        <v>180</v>
      </c>
      <c r="G62" t="s">
        <v>66</v>
      </c>
      <c r="H62">
        <v>0</v>
      </c>
      <c r="I62">
        <v>0</v>
      </c>
      <c r="J62">
        <v>0</v>
      </c>
      <c r="K62" t="s">
        <v>181</v>
      </c>
      <c r="M62" t="str">
        <f t="shared" si="0"/>
        <v/>
      </c>
    </row>
    <row r="63" spans="1:13" x14ac:dyDescent="0.2">
      <c r="A63" t="s">
        <v>67</v>
      </c>
      <c r="B63">
        <v>0.86699999999999999</v>
      </c>
      <c r="C63">
        <v>0.72199999999999998</v>
      </c>
      <c r="D63">
        <v>9.74E-2</v>
      </c>
      <c r="E63" t="s">
        <v>180</v>
      </c>
      <c r="G63" t="s">
        <v>67</v>
      </c>
      <c r="H63">
        <v>1.06</v>
      </c>
      <c r="I63">
        <v>0.496</v>
      </c>
      <c r="J63">
        <v>0.185</v>
      </c>
      <c r="K63" t="s">
        <v>181</v>
      </c>
      <c r="M63" t="str">
        <f t="shared" si="0"/>
        <v/>
      </c>
    </row>
    <row r="64" spans="1:13" x14ac:dyDescent="0.2">
      <c r="A64" t="s">
        <v>68</v>
      </c>
      <c r="B64">
        <v>0</v>
      </c>
      <c r="C64">
        <v>0</v>
      </c>
      <c r="D64">
        <v>0</v>
      </c>
      <c r="E64" t="s">
        <v>180</v>
      </c>
      <c r="G64" t="s">
        <v>68</v>
      </c>
      <c r="H64">
        <v>0</v>
      </c>
      <c r="I64">
        <v>0</v>
      </c>
      <c r="J64">
        <v>0</v>
      </c>
      <c r="K64" t="s">
        <v>181</v>
      </c>
      <c r="M64" t="str">
        <f t="shared" si="0"/>
        <v/>
      </c>
    </row>
    <row r="65" spans="1:13" x14ac:dyDescent="0.2">
      <c r="A65" t="s">
        <v>69</v>
      </c>
      <c r="B65">
        <v>1.23</v>
      </c>
      <c r="C65">
        <v>0.317</v>
      </c>
      <c r="D65">
        <v>0.26200000000000001</v>
      </c>
      <c r="E65" t="s">
        <v>180</v>
      </c>
      <c r="G65" t="s">
        <v>69</v>
      </c>
      <c r="H65">
        <v>1.81</v>
      </c>
      <c r="I65">
        <v>0.188</v>
      </c>
      <c r="J65">
        <v>0.32300000000000001</v>
      </c>
      <c r="K65" t="s">
        <v>181</v>
      </c>
      <c r="M65" t="str">
        <f t="shared" si="0"/>
        <v/>
      </c>
    </row>
    <row r="66" spans="1:13" x14ac:dyDescent="0.2">
      <c r="A66" t="s">
        <v>70</v>
      </c>
      <c r="B66">
        <v>0</v>
      </c>
      <c r="C66">
        <v>0</v>
      </c>
      <c r="D66">
        <v>0</v>
      </c>
      <c r="E66" t="s">
        <v>180</v>
      </c>
      <c r="G66" t="s">
        <v>70</v>
      </c>
      <c r="H66">
        <v>0</v>
      </c>
      <c r="I66">
        <v>0</v>
      </c>
      <c r="J66">
        <v>0</v>
      </c>
      <c r="K66" t="s">
        <v>181</v>
      </c>
      <c r="M66" t="str">
        <f t="shared" si="0"/>
        <v/>
      </c>
    </row>
    <row r="67" spans="1:13" x14ac:dyDescent="0.2">
      <c r="A67" t="s">
        <v>71</v>
      </c>
      <c r="B67">
        <v>0</v>
      </c>
      <c r="C67">
        <v>0</v>
      </c>
      <c r="D67">
        <v>0</v>
      </c>
      <c r="E67" t="s">
        <v>180</v>
      </c>
      <c r="G67" t="s">
        <v>71</v>
      </c>
      <c r="H67">
        <v>0</v>
      </c>
      <c r="I67">
        <v>0</v>
      </c>
      <c r="J67">
        <v>0</v>
      </c>
      <c r="K67" t="s">
        <v>181</v>
      </c>
      <c r="M67" t="str">
        <f t="shared" ref="M67:M130" si="1">IF(AND(C67&gt;=0.9, I67&gt;=0.9),B67/H67,"")</f>
        <v/>
      </c>
    </row>
    <row r="68" spans="1:13" x14ac:dyDescent="0.2">
      <c r="A68" t="s">
        <v>72</v>
      </c>
      <c r="B68">
        <v>1.1100000000000001</v>
      </c>
      <c r="C68">
        <v>0.98499999999999999</v>
      </c>
      <c r="D68">
        <v>5.1799999999999997E-3</v>
      </c>
      <c r="E68" t="s">
        <v>180</v>
      </c>
      <c r="G68" t="s">
        <v>72</v>
      </c>
      <c r="H68">
        <v>1.1399999999999999</v>
      </c>
      <c r="I68">
        <v>0.95399999999999996</v>
      </c>
      <c r="J68">
        <v>1.5599999999999999E-2</v>
      </c>
      <c r="K68" t="s">
        <v>181</v>
      </c>
      <c r="M68">
        <f t="shared" si="1"/>
        <v>0.97368421052631593</v>
      </c>
    </row>
    <row r="69" spans="1:13" x14ac:dyDescent="0.2">
      <c r="A69" t="s">
        <v>73</v>
      </c>
      <c r="B69">
        <v>0.88900000000000001</v>
      </c>
      <c r="C69">
        <v>0.98599999999999999</v>
      </c>
      <c r="D69">
        <v>4.5999999999999999E-3</v>
      </c>
      <c r="E69" t="s">
        <v>180</v>
      </c>
      <c r="G69" t="s">
        <v>73</v>
      </c>
      <c r="H69">
        <v>0.74299999999999999</v>
      </c>
      <c r="I69">
        <v>0.95299999999999996</v>
      </c>
      <c r="J69">
        <v>1.5900000000000001E-2</v>
      </c>
      <c r="K69" t="s">
        <v>181</v>
      </c>
      <c r="M69">
        <f t="shared" si="1"/>
        <v>1.1965006729475101</v>
      </c>
    </row>
    <row r="70" spans="1:13" x14ac:dyDescent="0.2">
      <c r="A70" t="s">
        <v>74</v>
      </c>
      <c r="B70">
        <v>0.90400000000000003</v>
      </c>
      <c r="C70">
        <v>0.98499999999999999</v>
      </c>
      <c r="D70">
        <v>4.8900000000000002E-3</v>
      </c>
      <c r="E70" t="s">
        <v>180</v>
      </c>
      <c r="G70" t="s">
        <v>74</v>
      </c>
      <c r="H70">
        <v>0.86699999999999999</v>
      </c>
      <c r="I70">
        <v>0.92500000000000004</v>
      </c>
      <c r="J70">
        <v>2.5499999999999998E-2</v>
      </c>
      <c r="K70" t="s">
        <v>181</v>
      </c>
      <c r="M70">
        <f t="shared" si="1"/>
        <v>1.0426758938869667</v>
      </c>
    </row>
    <row r="71" spans="1:13" x14ac:dyDescent="0.2">
      <c r="A71" t="s">
        <v>75</v>
      </c>
      <c r="B71">
        <v>0.95599999999999996</v>
      </c>
      <c r="C71">
        <v>0.96599999999999997</v>
      </c>
      <c r="D71">
        <v>1.15E-2</v>
      </c>
      <c r="E71" t="s">
        <v>180</v>
      </c>
      <c r="G71" t="s">
        <v>75</v>
      </c>
      <c r="H71">
        <v>0.98699999999999999</v>
      </c>
      <c r="I71">
        <v>0.94899999999999995</v>
      </c>
      <c r="J71">
        <v>1.72E-2</v>
      </c>
      <c r="K71" t="s">
        <v>181</v>
      </c>
      <c r="M71">
        <f t="shared" si="1"/>
        <v>0.9685916919959473</v>
      </c>
    </row>
    <row r="72" spans="1:13" x14ac:dyDescent="0.2">
      <c r="A72" t="s">
        <v>76</v>
      </c>
      <c r="B72">
        <v>0.95099999999999996</v>
      </c>
      <c r="C72">
        <v>0.98599999999999999</v>
      </c>
      <c r="D72">
        <v>4.5399999999999998E-3</v>
      </c>
      <c r="E72" t="s">
        <v>180</v>
      </c>
      <c r="G72" t="s">
        <v>76</v>
      </c>
      <c r="H72">
        <v>0.96599999999999997</v>
      </c>
      <c r="I72">
        <v>0.95499999999999996</v>
      </c>
      <c r="J72">
        <v>1.52E-2</v>
      </c>
      <c r="K72" t="s">
        <v>181</v>
      </c>
      <c r="M72">
        <f t="shared" si="1"/>
        <v>0.98447204968944102</v>
      </c>
    </row>
    <row r="73" spans="1:13" x14ac:dyDescent="0.2">
      <c r="A73" t="s">
        <v>77</v>
      </c>
      <c r="B73">
        <v>1.05</v>
      </c>
      <c r="C73">
        <v>0.99199999999999999</v>
      </c>
      <c r="D73">
        <v>2.65E-3</v>
      </c>
      <c r="E73" t="s">
        <v>180</v>
      </c>
      <c r="G73" t="s">
        <v>77</v>
      </c>
      <c r="H73">
        <v>1.1399999999999999</v>
      </c>
      <c r="I73">
        <v>0.96599999999999997</v>
      </c>
      <c r="J73">
        <v>1.15E-2</v>
      </c>
      <c r="K73" t="s">
        <v>181</v>
      </c>
      <c r="M73">
        <f t="shared" si="1"/>
        <v>0.92105263157894746</v>
      </c>
    </row>
    <row r="74" spans="1:13" x14ac:dyDescent="0.2">
      <c r="A74" t="s">
        <v>78</v>
      </c>
      <c r="B74">
        <v>0</v>
      </c>
      <c r="C74">
        <v>0</v>
      </c>
      <c r="D74">
        <v>0</v>
      </c>
      <c r="E74" t="s">
        <v>180</v>
      </c>
      <c r="G74" t="s">
        <v>78</v>
      </c>
      <c r="H74">
        <v>0</v>
      </c>
      <c r="I74">
        <v>0</v>
      </c>
      <c r="J74">
        <v>0</v>
      </c>
      <c r="K74" t="s">
        <v>181</v>
      </c>
      <c r="M74" t="str">
        <f t="shared" si="1"/>
        <v/>
      </c>
    </row>
    <row r="75" spans="1:13" x14ac:dyDescent="0.2">
      <c r="A75" t="s">
        <v>79</v>
      </c>
      <c r="B75">
        <v>1.38</v>
      </c>
      <c r="C75">
        <v>0.94</v>
      </c>
      <c r="D75">
        <v>2.0199999999999999E-2</v>
      </c>
      <c r="E75" t="s">
        <v>180</v>
      </c>
      <c r="G75" t="s">
        <v>79</v>
      </c>
      <c r="H75">
        <v>1.1100000000000001</v>
      </c>
      <c r="I75">
        <v>0.92400000000000004</v>
      </c>
      <c r="J75">
        <v>2.5700000000000001E-2</v>
      </c>
      <c r="K75" t="s">
        <v>181</v>
      </c>
      <c r="M75">
        <f t="shared" si="1"/>
        <v>1.243243243243243</v>
      </c>
    </row>
    <row r="76" spans="1:13" x14ac:dyDescent="0.2">
      <c r="A76" t="s">
        <v>80</v>
      </c>
      <c r="B76">
        <v>0.99199999999999999</v>
      </c>
      <c r="C76">
        <v>0.98799999999999999</v>
      </c>
      <c r="D76">
        <v>3.98E-3</v>
      </c>
      <c r="E76" t="s">
        <v>180</v>
      </c>
      <c r="G76" t="s">
        <v>80</v>
      </c>
      <c r="H76">
        <v>0.84799999999999998</v>
      </c>
      <c r="I76">
        <v>0.97099999999999997</v>
      </c>
      <c r="J76">
        <v>9.5999999999999992E-3</v>
      </c>
      <c r="K76" t="s">
        <v>181</v>
      </c>
      <c r="M76">
        <f t="shared" si="1"/>
        <v>1.1698113207547169</v>
      </c>
    </row>
    <row r="77" spans="1:13" x14ac:dyDescent="0.2">
      <c r="A77" t="s">
        <v>81</v>
      </c>
      <c r="B77">
        <v>0.876</v>
      </c>
      <c r="C77">
        <v>0.99199999999999999</v>
      </c>
      <c r="D77">
        <v>2.7000000000000001E-3</v>
      </c>
      <c r="E77" t="s">
        <v>180</v>
      </c>
      <c r="G77" t="s">
        <v>81</v>
      </c>
      <c r="H77">
        <v>0.86899999999999999</v>
      </c>
      <c r="I77">
        <v>0.92500000000000004</v>
      </c>
      <c r="J77">
        <v>2.5499999999999998E-2</v>
      </c>
      <c r="K77" t="s">
        <v>181</v>
      </c>
      <c r="M77">
        <f t="shared" si="1"/>
        <v>1.0080552359033372</v>
      </c>
    </row>
    <row r="78" spans="1:13" x14ac:dyDescent="0.2">
      <c r="A78" t="s">
        <v>82</v>
      </c>
      <c r="B78">
        <v>0.94199999999999995</v>
      </c>
      <c r="C78">
        <v>0.98899999999999999</v>
      </c>
      <c r="D78">
        <v>3.6600000000000001E-3</v>
      </c>
      <c r="E78" t="s">
        <v>180</v>
      </c>
      <c r="G78" t="s">
        <v>82</v>
      </c>
      <c r="H78">
        <v>0.74199999999999999</v>
      </c>
      <c r="I78">
        <v>0.95399999999999996</v>
      </c>
      <c r="J78">
        <v>1.5599999999999999E-2</v>
      </c>
      <c r="K78" t="s">
        <v>181</v>
      </c>
      <c r="M78">
        <f t="shared" si="1"/>
        <v>1.2695417789757413</v>
      </c>
    </row>
    <row r="79" spans="1:13" x14ac:dyDescent="0.2">
      <c r="A79" t="s">
        <v>83</v>
      </c>
      <c r="B79">
        <v>0.76200000000000001</v>
      </c>
      <c r="C79">
        <v>0.96399999999999997</v>
      </c>
      <c r="D79">
        <v>1.21E-2</v>
      </c>
      <c r="E79" t="s">
        <v>180</v>
      </c>
      <c r="G79" t="s">
        <v>83</v>
      </c>
      <c r="H79">
        <v>0.84399999999999997</v>
      </c>
      <c r="I79">
        <v>0.92400000000000004</v>
      </c>
      <c r="J79">
        <v>2.5499999999999998E-2</v>
      </c>
      <c r="K79" t="s">
        <v>181</v>
      </c>
      <c r="M79">
        <f t="shared" si="1"/>
        <v>0.90284360189573465</v>
      </c>
    </row>
    <row r="80" spans="1:13" x14ac:dyDescent="0.2">
      <c r="A80" t="s">
        <v>84</v>
      </c>
      <c r="B80">
        <v>0.63400000000000001</v>
      </c>
      <c r="C80">
        <v>0.997</v>
      </c>
      <c r="D80">
        <v>9.9299999999999996E-4</v>
      </c>
      <c r="E80" t="s">
        <v>180</v>
      </c>
      <c r="G80" t="s">
        <v>84</v>
      </c>
      <c r="H80">
        <v>0.627</v>
      </c>
      <c r="I80">
        <v>0.92</v>
      </c>
      <c r="J80">
        <v>2.7199999999999998E-2</v>
      </c>
      <c r="K80" t="s">
        <v>181</v>
      </c>
      <c r="M80">
        <f t="shared" si="1"/>
        <v>1.0111642743221692</v>
      </c>
    </row>
    <row r="81" spans="1:13" x14ac:dyDescent="0.2">
      <c r="A81" t="s">
        <v>85</v>
      </c>
      <c r="B81">
        <v>0.82599999999999996</v>
      </c>
      <c r="C81">
        <v>0.98799999999999999</v>
      </c>
      <c r="D81">
        <v>3.8999999999999998E-3</v>
      </c>
      <c r="E81" t="s">
        <v>180</v>
      </c>
      <c r="G81" t="s">
        <v>85</v>
      </c>
      <c r="H81">
        <v>0.80400000000000005</v>
      </c>
      <c r="I81">
        <v>0.91200000000000003</v>
      </c>
      <c r="J81">
        <v>2.98E-2</v>
      </c>
      <c r="K81" t="s">
        <v>181</v>
      </c>
      <c r="M81">
        <f t="shared" si="1"/>
        <v>1.0273631840796018</v>
      </c>
    </row>
    <row r="82" spans="1:13" x14ac:dyDescent="0.2">
      <c r="A82" t="s">
        <v>86</v>
      </c>
      <c r="B82">
        <v>0.70299999999999996</v>
      </c>
      <c r="C82">
        <v>0.995</v>
      </c>
      <c r="D82">
        <v>1.73E-3</v>
      </c>
      <c r="E82" t="s">
        <v>180</v>
      </c>
      <c r="G82" t="s">
        <v>86</v>
      </c>
      <c r="H82">
        <v>0.68600000000000005</v>
      </c>
      <c r="I82">
        <v>0.91500000000000004</v>
      </c>
      <c r="J82">
        <v>2.8799999999999999E-2</v>
      </c>
      <c r="K82" t="s">
        <v>181</v>
      </c>
      <c r="M82">
        <f t="shared" si="1"/>
        <v>1.0247813411078717</v>
      </c>
    </row>
    <row r="83" spans="1:13" x14ac:dyDescent="0.2">
      <c r="A83" t="s">
        <v>87</v>
      </c>
      <c r="B83">
        <v>0</v>
      </c>
      <c r="C83">
        <v>0</v>
      </c>
      <c r="D83">
        <v>0</v>
      </c>
      <c r="E83" t="s">
        <v>180</v>
      </c>
      <c r="G83" t="s">
        <v>87</v>
      </c>
      <c r="H83">
        <v>0</v>
      </c>
      <c r="I83">
        <v>0</v>
      </c>
      <c r="J83">
        <v>0</v>
      </c>
      <c r="K83" t="s">
        <v>181</v>
      </c>
      <c r="M83" t="str">
        <f t="shared" si="1"/>
        <v/>
      </c>
    </row>
    <row r="84" spans="1:13" x14ac:dyDescent="0.2">
      <c r="A84" t="s">
        <v>88</v>
      </c>
      <c r="B84">
        <v>1.01</v>
      </c>
      <c r="C84">
        <v>0.98699999999999999</v>
      </c>
      <c r="D84">
        <v>4.4299999999999999E-3</v>
      </c>
      <c r="E84" t="s">
        <v>180</v>
      </c>
      <c r="G84" t="s">
        <v>88</v>
      </c>
      <c r="H84">
        <v>0.82299999999999995</v>
      </c>
      <c r="I84">
        <v>0.96699999999999997</v>
      </c>
      <c r="J84">
        <v>1.11E-2</v>
      </c>
      <c r="K84" t="s">
        <v>181</v>
      </c>
      <c r="M84">
        <f t="shared" si="1"/>
        <v>1.2272174969623331</v>
      </c>
    </row>
    <row r="85" spans="1:13" x14ac:dyDescent="0.2">
      <c r="A85" t="s">
        <v>89</v>
      </c>
      <c r="B85">
        <v>0.77700000000000002</v>
      </c>
      <c r="C85">
        <v>0.98899999999999999</v>
      </c>
      <c r="D85">
        <v>3.5599999999999998E-3</v>
      </c>
      <c r="E85" t="s">
        <v>180</v>
      </c>
      <c r="G85" t="s">
        <v>89</v>
      </c>
      <c r="H85">
        <v>0.72399999999999998</v>
      </c>
      <c r="I85">
        <v>0.90400000000000003</v>
      </c>
      <c r="J85">
        <v>3.2399999999999998E-2</v>
      </c>
      <c r="K85" t="s">
        <v>181</v>
      </c>
      <c r="M85">
        <f t="shared" si="1"/>
        <v>1.0732044198895028</v>
      </c>
    </row>
    <row r="86" spans="1:13" x14ac:dyDescent="0.2">
      <c r="A86" t="s">
        <v>90</v>
      </c>
      <c r="B86">
        <v>0.81</v>
      </c>
      <c r="C86">
        <v>0.99199999999999999</v>
      </c>
      <c r="D86">
        <v>2.7200000000000002E-3</v>
      </c>
      <c r="E86" t="s">
        <v>180</v>
      </c>
      <c r="G86" t="s">
        <v>90</v>
      </c>
      <c r="H86">
        <v>0.749</v>
      </c>
      <c r="I86">
        <v>0.88100000000000001</v>
      </c>
      <c r="J86">
        <v>4.0399999999999998E-2</v>
      </c>
      <c r="K86" t="s">
        <v>181</v>
      </c>
      <c r="M86" t="str">
        <f t="shared" si="1"/>
        <v/>
      </c>
    </row>
    <row r="87" spans="1:13" x14ac:dyDescent="0.2">
      <c r="A87" t="s">
        <v>91</v>
      </c>
      <c r="B87">
        <v>0</v>
      </c>
      <c r="C87">
        <v>0</v>
      </c>
      <c r="D87">
        <v>0</v>
      </c>
      <c r="E87" t="s">
        <v>180</v>
      </c>
      <c r="G87" t="s">
        <v>91</v>
      </c>
      <c r="H87">
        <v>0</v>
      </c>
      <c r="I87">
        <v>0</v>
      </c>
      <c r="J87">
        <v>0</v>
      </c>
      <c r="K87" t="s">
        <v>181</v>
      </c>
      <c r="M87" t="str">
        <f t="shared" si="1"/>
        <v/>
      </c>
    </row>
    <row r="88" spans="1:13" x14ac:dyDescent="0.2">
      <c r="A88" t="s">
        <v>92</v>
      </c>
      <c r="B88">
        <v>1.59</v>
      </c>
      <c r="C88">
        <v>0.996</v>
      </c>
      <c r="D88">
        <v>1.48E-3</v>
      </c>
      <c r="E88" t="s">
        <v>180</v>
      </c>
      <c r="G88" t="s">
        <v>92</v>
      </c>
      <c r="H88">
        <v>1.62</v>
      </c>
      <c r="I88">
        <v>0.96699999999999997</v>
      </c>
      <c r="J88">
        <v>1.11E-2</v>
      </c>
      <c r="K88" t="s">
        <v>181</v>
      </c>
      <c r="M88">
        <f t="shared" si="1"/>
        <v>0.98148148148148151</v>
      </c>
    </row>
    <row r="89" spans="1:13" x14ac:dyDescent="0.2">
      <c r="A89" t="s">
        <v>93</v>
      </c>
      <c r="B89">
        <v>0</v>
      </c>
      <c r="C89">
        <v>0</v>
      </c>
      <c r="D89">
        <v>0</v>
      </c>
      <c r="E89" t="s">
        <v>180</v>
      </c>
      <c r="G89" t="s">
        <v>93</v>
      </c>
      <c r="H89">
        <v>0</v>
      </c>
      <c r="I89">
        <v>0</v>
      </c>
      <c r="J89">
        <v>0</v>
      </c>
      <c r="K89" t="s">
        <v>181</v>
      </c>
      <c r="M89" t="str">
        <f t="shared" si="1"/>
        <v/>
      </c>
    </row>
    <row r="90" spans="1:13" x14ac:dyDescent="0.2">
      <c r="A90" t="s">
        <v>94</v>
      </c>
      <c r="B90">
        <v>1.24</v>
      </c>
      <c r="C90">
        <v>0.98799999999999999</v>
      </c>
      <c r="D90">
        <v>4.0800000000000003E-3</v>
      </c>
      <c r="E90" t="s">
        <v>180</v>
      </c>
      <c r="G90" t="s">
        <v>94</v>
      </c>
      <c r="H90">
        <v>1.25</v>
      </c>
      <c r="I90">
        <v>0.90100000000000002</v>
      </c>
      <c r="J90">
        <v>3.3599999999999998E-2</v>
      </c>
      <c r="K90" t="s">
        <v>181</v>
      </c>
      <c r="M90">
        <f t="shared" si="1"/>
        <v>0.99199999999999999</v>
      </c>
    </row>
    <row r="91" spans="1:13" x14ac:dyDescent="0.2">
      <c r="A91" t="s">
        <v>95</v>
      </c>
      <c r="B91">
        <v>1.1299999999999999</v>
      </c>
      <c r="C91">
        <v>0.98599999999999999</v>
      </c>
      <c r="D91">
        <v>4.6499999999999996E-3</v>
      </c>
      <c r="E91" t="s">
        <v>180</v>
      </c>
      <c r="G91" t="s">
        <v>95</v>
      </c>
      <c r="H91">
        <v>1.17</v>
      </c>
      <c r="I91">
        <v>0.97599999999999998</v>
      </c>
      <c r="J91">
        <v>7.9799999999999992E-3</v>
      </c>
      <c r="K91" t="s">
        <v>181</v>
      </c>
      <c r="M91">
        <f t="shared" si="1"/>
        <v>0.96581196581196582</v>
      </c>
    </row>
    <row r="92" spans="1:13" x14ac:dyDescent="0.2">
      <c r="A92" t="s">
        <v>96</v>
      </c>
      <c r="B92">
        <v>1.1299999999999999</v>
      </c>
      <c r="C92">
        <v>0.98899999999999999</v>
      </c>
      <c r="D92">
        <v>3.5899999999999999E-3</v>
      </c>
      <c r="E92" t="s">
        <v>180</v>
      </c>
      <c r="G92" t="s">
        <v>96</v>
      </c>
      <c r="H92">
        <v>1.1399999999999999</v>
      </c>
      <c r="I92">
        <v>0.97</v>
      </c>
      <c r="J92">
        <v>9.9100000000000004E-3</v>
      </c>
      <c r="K92" t="s">
        <v>181</v>
      </c>
      <c r="M92">
        <f t="shared" si="1"/>
        <v>0.99122807017543857</v>
      </c>
    </row>
    <row r="93" spans="1:13" x14ac:dyDescent="0.2">
      <c r="A93" t="s">
        <v>97</v>
      </c>
      <c r="B93">
        <v>0</v>
      </c>
      <c r="C93">
        <v>0</v>
      </c>
      <c r="D93">
        <v>0</v>
      </c>
      <c r="E93" t="s">
        <v>180</v>
      </c>
      <c r="G93" t="s">
        <v>97</v>
      </c>
      <c r="H93">
        <v>0</v>
      </c>
      <c r="I93">
        <v>0</v>
      </c>
      <c r="J93">
        <v>0</v>
      </c>
      <c r="K93" t="s">
        <v>181</v>
      </c>
      <c r="M93" t="str">
        <f t="shared" si="1"/>
        <v/>
      </c>
    </row>
    <row r="94" spans="1:13" x14ac:dyDescent="0.2">
      <c r="A94" t="s">
        <v>98</v>
      </c>
      <c r="B94">
        <v>0</v>
      </c>
      <c r="C94">
        <v>0</v>
      </c>
      <c r="D94">
        <v>0</v>
      </c>
      <c r="E94" t="s">
        <v>180</v>
      </c>
      <c r="G94" t="s">
        <v>98</v>
      </c>
      <c r="H94">
        <v>0</v>
      </c>
      <c r="I94">
        <v>0</v>
      </c>
      <c r="J94">
        <v>0</v>
      </c>
      <c r="K94" t="s">
        <v>181</v>
      </c>
      <c r="M94" t="str">
        <f t="shared" si="1"/>
        <v/>
      </c>
    </row>
    <row r="95" spans="1:13" x14ac:dyDescent="0.2">
      <c r="A95" t="s">
        <v>99</v>
      </c>
      <c r="B95">
        <v>1.4</v>
      </c>
      <c r="C95">
        <v>0.97499999999999998</v>
      </c>
      <c r="D95">
        <v>8.4899999999999993E-3</v>
      </c>
      <c r="E95" t="s">
        <v>180</v>
      </c>
      <c r="G95" t="s">
        <v>99</v>
      </c>
      <c r="H95">
        <v>1.3</v>
      </c>
      <c r="I95">
        <v>0.93700000000000006</v>
      </c>
      <c r="J95">
        <v>2.1100000000000001E-2</v>
      </c>
      <c r="K95" t="s">
        <v>181</v>
      </c>
      <c r="M95">
        <f t="shared" si="1"/>
        <v>1.0769230769230769</v>
      </c>
    </row>
    <row r="96" spans="1:13" x14ac:dyDescent="0.2">
      <c r="A96" t="s">
        <v>100</v>
      </c>
      <c r="B96">
        <v>0</v>
      </c>
      <c r="C96">
        <v>0</v>
      </c>
      <c r="D96">
        <v>0</v>
      </c>
      <c r="E96" t="s">
        <v>180</v>
      </c>
      <c r="G96" t="s">
        <v>100</v>
      </c>
      <c r="H96">
        <v>0</v>
      </c>
      <c r="I96">
        <v>0</v>
      </c>
      <c r="J96">
        <v>0</v>
      </c>
      <c r="K96" t="s">
        <v>181</v>
      </c>
      <c r="M96" t="str">
        <f t="shared" si="1"/>
        <v/>
      </c>
    </row>
    <row r="97" spans="1:13" x14ac:dyDescent="0.2">
      <c r="A97" t="s">
        <v>101</v>
      </c>
      <c r="B97">
        <v>0</v>
      </c>
      <c r="C97">
        <v>0</v>
      </c>
      <c r="D97">
        <v>0</v>
      </c>
      <c r="E97" t="s">
        <v>180</v>
      </c>
      <c r="G97" t="s">
        <v>101</v>
      </c>
      <c r="H97">
        <v>0</v>
      </c>
      <c r="I97">
        <v>0</v>
      </c>
      <c r="J97">
        <v>0</v>
      </c>
      <c r="K97" t="s">
        <v>181</v>
      </c>
      <c r="M97" t="str">
        <f t="shared" si="1"/>
        <v/>
      </c>
    </row>
    <row r="98" spans="1:13" x14ac:dyDescent="0.2">
      <c r="A98" t="s">
        <v>102</v>
      </c>
      <c r="B98">
        <v>1.34</v>
      </c>
      <c r="C98">
        <v>0.99099999999999999</v>
      </c>
      <c r="D98">
        <v>2.9199999999999999E-3</v>
      </c>
      <c r="E98" t="s">
        <v>180</v>
      </c>
      <c r="G98" t="s">
        <v>102</v>
      </c>
      <c r="H98">
        <v>1.38</v>
      </c>
      <c r="I98">
        <v>0.96299999999999997</v>
      </c>
      <c r="J98">
        <v>1.23E-2</v>
      </c>
      <c r="K98" t="s">
        <v>181</v>
      </c>
      <c r="M98">
        <f t="shared" si="1"/>
        <v>0.97101449275362328</v>
      </c>
    </row>
    <row r="99" spans="1:13" x14ac:dyDescent="0.2">
      <c r="A99" t="s">
        <v>103</v>
      </c>
      <c r="B99">
        <v>0</v>
      </c>
      <c r="C99">
        <v>0</v>
      </c>
      <c r="D99">
        <v>0</v>
      </c>
      <c r="E99" t="s">
        <v>180</v>
      </c>
      <c r="G99" t="s">
        <v>103</v>
      </c>
      <c r="H99">
        <v>0</v>
      </c>
      <c r="I99">
        <v>0</v>
      </c>
      <c r="J99">
        <v>0</v>
      </c>
      <c r="K99" t="s">
        <v>181</v>
      </c>
      <c r="M99" t="str">
        <f t="shared" si="1"/>
        <v/>
      </c>
    </row>
    <row r="100" spans="1:13" x14ac:dyDescent="0.2">
      <c r="A100" t="s">
        <v>104</v>
      </c>
      <c r="B100">
        <v>0</v>
      </c>
      <c r="C100">
        <v>0</v>
      </c>
      <c r="D100">
        <v>0</v>
      </c>
      <c r="E100" t="s">
        <v>180</v>
      </c>
      <c r="G100" t="s">
        <v>104</v>
      </c>
      <c r="H100">
        <v>0</v>
      </c>
      <c r="I100">
        <v>0</v>
      </c>
      <c r="J100">
        <v>0</v>
      </c>
      <c r="K100" t="s">
        <v>181</v>
      </c>
      <c r="M100" t="str">
        <f t="shared" si="1"/>
        <v/>
      </c>
    </row>
    <row r="101" spans="1:13" x14ac:dyDescent="0.2">
      <c r="A101" t="s">
        <v>105</v>
      </c>
      <c r="B101">
        <v>1.63</v>
      </c>
      <c r="C101">
        <v>0.99399999999999999</v>
      </c>
      <c r="D101">
        <v>1.9400000000000001E-3</v>
      </c>
      <c r="E101" t="s">
        <v>180</v>
      </c>
      <c r="G101" t="s">
        <v>105</v>
      </c>
      <c r="H101">
        <v>1.71</v>
      </c>
      <c r="I101">
        <v>0.92700000000000005</v>
      </c>
      <c r="J101">
        <v>2.4500000000000001E-2</v>
      </c>
      <c r="K101" t="s">
        <v>181</v>
      </c>
      <c r="M101">
        <f t="shared" si="1"/>
        <v>0.95321637426900585</v>
      </c>
    </row>
    <row r="102" spans="1:13" x14ac:dyDescent="0.2">
      <c r="A102" t="s">
        <v>106</v>
      </c>
      <c r="B102">
        <v>1.23</v>
      </c>
      <c r="C102">
        <v>0.97699999999999998</v>
      </c>
      <c r="D102">
        <v>7.8600000000000007E-3</v>
      </c>
      <c r="E102" t="s">
        <v>180</v>
      </c>
      <c r="G102" t="s">
        <v>106</v>
      </c>
      <c r="H102">
        <v>1.46</v>
      </c>
      <c r="I102">
        <v>0.90500000000000003</v>
      </c>
      <c r="J102">
        <v>3.2199999999999999E-2</v>
      </c>
      <c r="K102" t="s">
        <v>181</v>
      </c>
      <c r="M102">
        <f t="shared" si="1"/>
        <v>0.84246575342465757</v>
      </c>
    </row>
    <row r="103" spans="1:13" x14ac:dyDescent="0.2">
      <c r="A103" t="s">
        <v>107</v>
      </c>
      <c r="B103">
        <v>0</v>
      </c>
      <c r="C103">
        <v>0</v>
      </c>
      <c r="D103">
        <v>0</v>
      </c>
      <c r="E103" t="s">
        <v>180</v>
      </c>
      <c r="G103" t="s">
        <v>107</v>
      </c>
      <c r="H103">
        <v>0</v>
      </c>
      <c r="I103">
        <v>0</v>
      </c>
      <c r="J103">
        <v>0</v>
      </c>
      <c r="K103" t="s">
        <v>181</v>
      </c>
      <c r="M103" t="str">
        <f t="shared" si="1"/>
        <v/>
      </c>
    </row>
    <row r="104" spans="1:13" x14ac:dyDescent="0.2">
      <c r="A104" t="s">
        <v>108</v>
      </c>
      <c r="B104">
        <v>0</v>
      </c>
      <c r="C104">
        <v>0</v>
      </c>
      <c r="D104">
        <v>0</v>
      </c>
      <c r="E104" t="s">
        <v>180</v>
      </c>
      <c r="G104" t="s">
        <v>108</v>
      </c>
      <c r="H104">
        <v>0</v>
      </c>
      <c r="I104">
        <v>0</v>
      </c>
      <c r="J104">
        <v>0</v>
      </c>
      <c r="K104" t="s">
        <v>181</v>
      </c>
      <c r="M104" t="str">
        <f t="shared" si="1"/>
        <v/>
      </c>
    </row>
    <row r="105" spans="1:13" x14ac:dyDescent="0.2">
      <c r="A105" t="s">
        <v>109</v>
      </c>
      <c r="B105">
        <v>2.0499999999999998</v>
      </c>
      <c r="C105">
        <v>0.91700000000000004</v>
      </c>
      <c r="D105">
        <v>2.8000000000000001E-2</v>
      </c>
      <c r="E105" t="s">
        <v>180</v>
      </c>
      <c r="G105" t="s">
        <v>109</v>
      </c>
      <c r="H105">
        <v>2.17</v>
      </c>
      <c r="I105">
        <v>0.95399999999999996</v>
      </c>
      <c r="J105">
        <v>1.5599999999999999E-2</v>
      </c>
      <c r="K105" t="s">
        <v>181</v>
      </c>
      <c r="M105">
        <f t="shared" si="1"/>
        <v>0.94470046082949299</v>
      </c>
    </row>
    <row r="106" spans="1:13" x14ac:dyDescent="0.2">
      <c r="A106" t="s">
        <v>110</v>
      </c>
      <c r="B106">
        <v>1.91</v>
      </c>
      <c r="C106">
        <v>0.98699999999999999</v>
      </c>
      <c r="D106">
        <v>4.3899999999999998E-3</v>
      </c>
      <c r="E106" t="s">
        <v>180</v>
      </c>
      <c r="G106" t="s">
        <v>110</v>
      </c>
      <c r="H106">
        <v>1.88</v>
      </c>
      <c r="I106">
        <v>0.95799999999999996</v>
      </c>
      <c r="J106">
        <v>1.4200000000000001E-2</v>
      </c>
      <c r="K106" t="s">
        <v>181</v>
      </c>
      <c r="M106">
        <f t="shared" si="1"/>
        <v>1.0159574468085106</v>
      </c>
    </row>
    <row r="107" spans="1:13" x14ac:dyDescent="0.2">
      <c r="A107" t="s">
        <v>111</v>
      </c>
      <c r="B107">
        <v>1.69</v>
      </c>
      <c r="C107">
        <v>0.98699999999999999</v>
      </c>
      <c r="D107">
        <v>4.1799999999999997E-3</v>
      </c>
      <c r="E107" t="s">
        <v>180</v>
      </c>
      <c r="G107" t="s">
        <v>111</v>
      </c>
      <c r="H107">
        <v>1.72</v>
      </c>
      <c r="I107">
        <v>0.97399999999999998</v>
      </c>
      <c r="J107">
        <v>8.8199999999999997E-3</v>
      </c>
      <c r="K107" t="s">
        <v>181</v>
      </c>
      <c r="M107">
        <f t="shared" si="1"/>
        <v>0.98255813953488369</v>
      </c>
    </row>
    <row r="108" spans="1:13" x14ac:dyDescent="0.2">
      <c r="A108" t="s">
        <v>112</v>
      </c>
      <c r="B108">
        <v>1.29</v>
      </c>
      <c r="C108">
        <v>0.999</v>
      </c>
      <c r="D108">
        <v>2.4000000000000001E-4</v>
      </c>
      <c r="E108" t="s">
        <v>180</v>
      </c>
      <c r="G108" t="s">
        <v>112</v>
      </c>
      <c r="H108">
        <v>1.32</v>
      </c>
      <c r="I108">
        <v>0.95199999999999996</v>
      </c>
      <c r="J108">
        <v>1.6299999999999999E-2</v>
      </c>
      <c r="K108" t="s">
        <v>181</v>
      </c>
      <c r="M108">
        <f t="shared" si="1"/>
        <v>0.97727272727272729</v>
      </c>
    </row>
    <row r="109" spans="1:13" x14ac:dyDescent="0.2">
      <c r="A109" t="s">
        <v>113</v>
      </c>
      <c r="B109">
        <v>1.55</v>
      </c>
      <c r="C109">
        <v>0.98699999999999999</v>
      </c>
      <c r="D109">
        <v>4.3800000000000002E-3</v>
      </c>
      <c r="E109" t="s">
        <v>180</v>
      </c>
      <c r="G109" t="s">
        <v>113</v>
      </c>
      <c r="H109">
        <v>1.53</v>
      </c>
      <c r="I109">
        <v>0.96099999999999997</v>
      </c>
      <c r="J109">
        <v>1.3100000000000001E-2</v>
      </c>
      <c r="K109" t="s">
        <v>181</v>
      </c>
      <c r="M109">
        <f t="shared" si="1"/>
        <v>1.0130718954248366</v>
      </c>
    </row>
    <row r="110" spans="1:13" x14ac:dyDescent="0.2">
      <c r="A110" t="s">
        <v>114</v>
      </c>
      <c r="B110">
        <v>0</v>
      </c>
      <c r="C110">
        <v>0</v>
      </c>
      <c r="D110">
        <v>0</v>
      </c>
      <c r="E110" t="s">
        <v>180</v>
      </c>
      <c r="G110" t="s">
        <v>114</v>
      </c>
      <c r="H110">
        <v>0</v>
      </c>
      <c r="I110">
        <v>0</v>
      </c>
      <c r="J110">
        <v>0</v>
      </c>
      <c r="K110" t="s">
        <v>181</v>
      </c>
      <c r="M110" t="str">
        <f t="shared" si="1"/>
        <v/>
      </c>
    </row>
    <row r="111" spans="1:13" x14ac:dyDescent="0.2">
      <c r="A111" t="s">
        <v>115</v>
      </c>
      <c r="B111">
        <v>1.46</v>
      </c>
      <c r="C111">
        <v>0.98699999999999999</v>
      </c>
      <c r="D111">
        <v>4.4600000000000004E-3</v>
      </c>
      <c r="E111" t="s">
        <v>180</v>
      </c>
      <c r="G111" t="s">
        <v>115</v>
      </c>
      <c r="H111">
        <v>1.58</v>
      </c>
      <c r="I111">
        <v>0.95799999999999996</v>
      </c>
      <c r="J111">
        <v>1.41E-2</v>
      </c>
      <c r="K111" t="s">
        <v>181</v>
      </c>
      <c r="M111">
        <f t="shared" si="1"/>
        <v>0.92405063291139233</v>
      </c>
    </row>
    <row r="112" spans="1:13" x14ac:dyDescent="0.2">
      <c r="A112" t="s">
        <v>116</v>
      </c>
      <c r="B112">
        <v>1.28</v>
      </c>
      <c r="C112">
        <v>0.98499999999999999</v>
      </c>
      <c r="D112">
        <v>5.0899999999999999E-3</v>
      </c>
      <c r="E112" t="s">
        <v>180</v>
      </c>
      <c r="G112" t="s">
        <v>116</v>
      </c>
      <c r="H112">
        <v>1.28</v>
      </c>
      <c r="I112">
        <v>0.96399999999999997</v>
      </c>
      <c r="J112">
        <v>1.21E-2</v>
      </c>
      <c r="K112" t="s">
        <v>181</v>
      </c>
      <c r="M112">
        <f t="shared" si="1"/>
        <v>1</v>
      </c>
    </row>
    <row r="113" spans="1:13" x14ac:dyDescent="0.2">
      <c r="A113" t="s">
        <v>117</v>
      </c>
      <c r="B113">
        <v>1.0900000000000001</v>
      </c>
      <c r="C113">
        <v>0.98</v>
      </c>
      <c r="D113">
        <v>6.5799999999999999E-3</v>
      </c>
      <c r="E113" t="s">
        <v>180</v>
      </c>
      <c r="G113" t="s">
        <v>117</v>
      </c>
      <c r="H113">
        <v>0.83399999999999996</v>
      </c>
      <c r="I113">
        <v>0.96599999999999997</v>
      </c>
      <c r="J113">
        <v>1.15E-2</v>
      </c>
      <c r="K113" t="s">
        <v>181</v>
      </c>
      <c r="M113">
        <f t="shared" si="1"/>
        <v>1.3069544364508394</v>
      </c>
    </row>
    <row r="114" spans="1:13" x14ac:dyDescent="0.2">
      <c r="A114" t="s">
        <v>118</v>
      </c>
      <c r="B114">
        <v>1.57</v>
      </c>
      <c r="C114">
        <v>1</v>
      </c>
      <c r="D114" s="1">
        <v>6.1500000000000004E-6</v>
      </c>
      <c r="E114" t="s">
        <v>180</v>
      </c>
      <c r="G114" t="s">
        <v>118</v>
      </c>
      <c r="H114">
        <v>1.62</v>
      </c>
      <c r="I114">
        <v>0.99099999999999999</v>
      </c>
      <c r="J114">
        <v>3.0899999999999999E-3</v>
      </c>
      <c r="K114" t="s">
        <v>181</v>
      </c>
      <c r="M114">
        <f t="shared" si="1"/>
        <v>0.96913580246913578</v>
      </c>
    </row>
    <row r="115" spans="1:13" x14ac:dyDescent="0.2">
      <c r="A115" t="s">
        <v>119</v>
      </c>
      <c r="B115">
        <v>1.07</v>
      </c>
      <c r="C115">
        <v>0.97299999999999998</v>
      </c>
      <c r="D115">
        <v>9.1299999999999992E-3</v>
      </c>
      <c r="E115" t="s">
        <v>180</v>
      </c>
      <c r="G115" t="s">
        <v>119</v>
      </c>
      <c r="H115">
        <v>1.08</v>
      </c>
      <c r="I115">
        <v>0.88900000000000001</v>
      </c>
      <c r="J115">
        <v>3.7699999999999997E-2</v>
      </c>
      <c r="K115" t="s">
        <v>181</v>
      </c>
      <c r="M115" t="str">
        <f t="shared" si="1"/>
        <v/>
      </c>
    </row>
    <row r="116" spans="1:13" x14ac:dyDescent="0.2">
      <c r="A116" t="s">
        <v>120</v>
      </c>
      <c r="B116">
        <v>1.72</v>
      </c>
      <c r="C116">
        <v>0.98199999999999998</v>
      </c>
      <c r="D116">
        <v>5.8700000000000002E-3</v>
      </c>
      <c r="E116" t="s">
        <v>180</v>
      </c>
      <c r="G116" t="s">
        <v>120</v>
      </c>
      <c r="H116">
        <v>1.73</v>
      </c>
      <c r="I116">
        <v>0.94699999999999995</v>
      </c>
      <c r="J116">
        <v>1.78E-2</v>
      </c>
      <c r="K116" t="s">
        <v>181</v>
      </c>
      <c r="M116">
        <f t="shared" si="1"/>
        <v>0.9942196531791907</v>
      </c>
    </row>
    <row r="117" spans="1:13" x14ac:dyDescent="0.2">
      <c r="A117" t="s">
        <v>121</v>
      </c>
      <c r="B117">
        <v>0</v>
      </c>
      <c r="C117">
        <v>0</v>
      </c>
      <c r="D117">
        <v>0</v>
      </c>
      <c r="E117" t="s">
        <v>180</v>
      </c>
      <c r="G117" t="s">
        <v>121</v>
      </c>
      <c r="H117">
        <v>0</v>
      </c>
      <c r="I117">
        <v>0</v>
      </c>
      <c r="J117">
        <v>0</v>
      </c>
      <c r="K117" t="s">
        <v>181</v>
      </c>
      <c r="M117" t="str">
        <f t="shared" si="1"/>
        <v/>
      </c>
    </row>
    <row r="118" spans="1:13" x14ac:dyDescent="0.2">
      <c r="A118" t="s">
        <v>122</v>
      </c>
      <c r="B118">
        <v>0</v>
      </c>
      <c r="C118">
        <v>0</v>
      </c>
      <c r="D118">
        <v>0</v>
      </c>
      <c r="E118" t="s">
        <v>180</v>
      </c>
      <c r="G118" t="s">
        <v>122</v>
      </c>
      <c r="H118">
        <v>0</v>
      </c>
      <c r="I118">
        <v>0</v>
      </c>
      <c r="J118">
        <v>0</v>
      </c>
      <c r="K118" t="s">
        <v>181</v>
      </c>
      <c r="M118" t="str">
        <f t="shared" si="1"/>
        <v/>
      </c>
    </row>
    <row r="119" spans="1:13" x14ac:dyDescent="0.2">
      <c r="A119" t="s">
        <v>123</v>
      </c>
      <c r="B119">
        <v>1.27</v>
      </c>
      <c r="C119">
        <v>0.99</v>
      </c>
      <c r="D119">
        <v>3.3500000000000001E-3</v>
      </c>
      <c r="E119" t="s">
        <v>180</v>
      </c>
      <c r="G119" t="s">
        <v>123</v>
      </c>
      <c r="H119">
        <v>1.24</v>
      </c>
      <c r="I119">
        <v>0.96699999999999997</v>
      </c>
      <c r="J119">
        <v>1.0999999999999999E-2</v>
      </c>
      <c r="K119" t="s">
        <v>181</v>
      </c>
      <c r="M119">
        <f t="shared" si="1"/>
        <v>1.0241935483870968</v>
      </c>
    </row>
    <row r="120" spans="1:13" x14ac:dyDescent="0.2">
      <c r="A120" t="s">
        <v>124</v>
      </c>
      <c r="B120">
        <v>0.57699999999999996</v>
      </c>
      <c r="C120">
        <v>0.93200000000000005</v>
      </c>
      <c r="D120">
        <v>2.3E-2</v>
      </c>
      <c r="E120" t="s">
        <v>180</v>
      </c>
      <c r="G120" t="s">
        <v>124</v>
      </c>
      <c r="H120">
        <v>0.41099999999999998</v>
      </c>
      <c r="I120">
        <v>0.752</v>
      </c>
      <c r="J120">
        <v>8.6199999999999999E-2</v>
      </c>
      <c r="K120" t="s">
        <v>181</v>
      </c>
      <c r="M120" t="str">
        <f t="shared" si="1"/>
        <v/>
      </c>
    </row>
    <row r="121" spans="1:13" x14ac:dyDescent="0.2">
      <c r="A121" t="s">
        <v>125</v>
      </c>
      <c r="B121">
        <v>1.55</v>
      </c>
      <c r="C121">
        <v>0.98299999999999998</v>
      </c>
      <c r="D121">
        <v>5.7600000000000004E-3</v>
      </c>
      <c r="E121" t="s">
        <v>180</v>
      </c>
      <c r="G121" t="s">
        <v>125</v>
      </c>
      <c r="H121">
        <v>1.52</v>
      </c>
      <c r="I121">
        <v>0.94799999999999995</v>
      </c>
      <c r="J121">
        <v>1.7299999999999999E-2</v>
      </c>
      <c r="K121" t="s">
        <v>181</v>
      </c>
      <c r="M121">
        <f t="shared" si="1"/>
        <v>1.0197368421052633</v>
      </c>
    </row>
    <row r="122" spans="1:13" x14ac:dyDescent="0.2">
      <c r="A122" t="s">
        <v>126</v>
      </c>
      <c r="B122">
        <v>1.37</v>
      </c>
      <c r="C122">
        <v>0.98599999999999999</v>
      </c>
      <c r="D122">
        <v>4.62E-3</v>
      </c>
      <c r="E122" t="s">
        <v>180</v>
      </c>
      <c r="G122" t="s">
        <v>126</v>
      </c>
      <c r="H122">
        <v>1.35</v>
      </c>
      <c r="I122">
        <v>0.95799999999999996</v>
      </c>
      <c r="J122">
        <v>1.3899999999999999E-2</v>
      </c>
      <c r="K122" t="s">
        <v>181</v>
      </c>
      <c r="M122">
        <f t="shared" si="1"/>
        <v>1.0148148148148148</v>
      </c>
    </row>
    <row r="123" spans="1:13" x14ac:dyDescent="0.2">
      <c r="A123" t="s">
        <v>127</v>
      </c>
      <c r="B123">
        <v>0.57899999999999996</v>
      </c>
      <c r="C123">
        <v>0.53400000000000003</v>
      </c>
      <c r="D123">
        <v>0.17</v>
      </c>
      <c r="E123" t="s">
        <v>180</v>
      </c>
      <c r="G123" t="s">
        <v>127</v>
      </c>
      <c r="H123">
        <v>0.53200000000000003</v>
      </c>
      <c r="I123">
        <v>0.12</v>
      </c>
      <c r="J123">
        <v>0.35699999999999998</v>
      </c>
      <c r="K123" t="s">
        <v>181</v>
      </c>
      <c r="M123" t="str">
        <f t="shared" si="1"/>
        <v/>
      </c>
    </row>
    <row r="124" spans="1:13" x14ac:dyDescent="0.2">
      <c r="A124" t="s">
        <v>128</v>
      </c>
      <c r="B124">
        <v>0.53400000000000003</v>
      </c>
      <c r="C124">
        <v>0.44700000000000001</v>
      </c>
      <c r="D124">
        <v>0.20599999999999999</v>
      </c>
      <c r="E124" t="s">
        <v>180</v>
      </c>
      <c r="G124" t="s">
        <v>128</v>
      </c>
      <c r="H124">
        <v>0.47299999999999998</v>
      </c>
      <c r="I124">
        <v>0.18099999999999999</v>
      </c>
      <c r="J124">
        <v>0.32600000000000001</v>
      </c>
      <c r="K124" t="s">
        <v>181</v>
      </c>
      <c r="M124" t="str">
        <f t="shared" si="1"/>
        <v/>
      </c>
    </row>
    <row r="125" spans="1:13" x14ac:dyDescent="0.2">
      <c r="A125" t="s">
        <v>129</v>
      </c>
      <c r="B125">
        <v>0.754</v>
      </c>
      <c r="C125">
        <v>0.98599999999999999</v>
      </c>
      <c r="D125">
        <v>4.5799999999999999E-3</v>
      </c>
      <c r="E125" t="s">
        <v>180</v>
      </c>
      <c r="G125" t="s">
        <v>129</v>
      </c>
      <c r="H125">
        <v>0.64400000000000002</v>
      </c>
      <c r="I125">
        <v>0.91100000000000003</v>
      </c>
      <c r="J125">
        <v>0.03</v>
      </c>
      <c r="K125" t="s">
        <v>181</v>
      </c>
      <c r="M125">
        <f t="shared" si="1"/>
        <v>1.170807453416149</v>
      </c>
    </row>
    <row r="126" spans="1:13" x14ac:dyDescent="0.2">
      <c r="A126" t="s">
        <v>130</v>
      </c>
      <c r="B126">
        <v>1.64</v>
      </c>
      <c r="C126">
        <v>0.99099999999999999</v>
      </c>
      <c r="D126">
        <v>3.0200000000000001E-3</v>
      </c>
      <c r="E126" t="s">
        <v>180</v>
      </c>
      <c r="G126" t="s">
        <v>130</v>
      </c>
      <c r="H126">
        <v>1.62</v>
      </c>
      <c r="I126">
        <v>0.95799999999999996</v>
      </c>
      <c r="J126">
        <v>1.41E-2</v>
      </c>
      <c r="K126" t="s">
        <v>181</v>
      </c>
      <c r="M126">
        <f t="shared" si="1"/>
        <v>1.0123456790123455</v>
      </c>
    </row>
    <row r="127" spans="1:13" x14ac:dyDescent="0.2">
      <c r="A127" t="s">
        <v>131</v>
      </c>
      <c r="B127">
        <v>0.94099999999999995</v>
      </c>
      <c r="C127">
        <v>0.98299999999999998</v>
      </c>
      <c r="D127">
        <v>5.7200000000000003E-3</v>
      </c>
      <c r="E127" t="s">
        <v>180</v>
      </c>
      <c r="G127" t="s">
        <v>131</v>
      </c>
      <c r="H127">
        <v>0.96399999999999997</v>
      </c>
      <c r="I127">
        <v>0.92400000000000004</v>
      </c>
      <c r="J127">
        <v>2.58E-2</v>
      </c>
      <c r="K127" t="s">
        <v>181</v>
      </c>
      <c r="M127">
        <f t="shared" si="1"/>
        <v>0.97614107883817425</v>
      </c>
    </row>
    <row r="128" spans="1:13" x14ac:dyDescent="0.2">
      <c r="A128" t="s">
        <v>132</v>
      </c>
      <c r="B128">
        <v>0</v>
      </c>
      <c r="C128">
        <v>0</v>
      </c>
      <c r="D128">
        <v>0</v>
      </c>
      <c r="E128" t="s">
        <v>180</v>
      </c>
      <c r="G128" t="s">
        <v>132</v>
      </c>
      <c r="H128">
        <v>0</v>
      </c>
      <c r="I128">
        <v>0</v>
      </c>
      <c r="J128">
        <v>0</v>
      </c>
      <c r="K128" t="s">
        <v>181</v>
      </c>
      <c r="M128" t="str">
        <f t="shared" si="1"/>
        <v/>
      </c>
    </row>
    <row r="129" spans="1:13" x14ac:dyDescent="0.2">
      <c r="A129" t="s">
        <v>133</v>
      </c>
      <c r="B129">
        <v>2.7</v>
      </c>
      <c r="C129">
        <v>0.99</v>
      </c>
      <c r="D129">
        <v>3.4299999999999999E-3</v>
      </c>
      <c r="E129" t="s">
        <v>180</v>
      </c>
      <c r="G129" t="s">
        <v>133</v>
      </c>
      <c r="H129">
        <v>2.59</v>
      </c>
      <c r="I129">
        <v>0.94899999999999995</v>
      </c>
      <c r="J129">
        <v>1.72E-2</v>
      </c>
      <c r="K129" t="s">
        <v>181</v>
      </c>
      <c r="M129">
        <f t="shared" si="1"/>
        <v>1.0424710424710426</v>
      </c>
    </row>
    <row r="130" spans="1:13" x14ac:dyDescent="0.2">
      <c r="A130" t="s">
        <v>134</v>
      </c>
      <c r="B130">
        <v>2.0299999999999998</v>
      </c>
      <c r="C130">
        <v>0.98699999999999999</v>
      </c>
      <c r="D130">
        <v>4.2500000000000003E-3</v>
      </c>
      <c r="E130" t="s">
        <v>180</v>
      </c>
      <c r="G130" t="s">
        <v>134</v>
      </c>
      <c r="H130">
        <v>2.04</v>
      </c>
      <c r="I130">
        <v>0.96499999999999997</v>
      </c>
      <c r="J130">
        <v>1.17E-2</v>
      </c>
      <c r="K130" t="s">
        <v>181</v>
      </c>
      <c r="M130">
        <f t="shared" si="1"/>
        <v>0.99509803921568618</v>
      </c>
    </row>
    <row r="131" spans="1:13" x14ac:dyDescent="0.2">
      <c r="A131" t="s">
        <v>135</v>
      </c>
      <c r="B131">
        <v>0</v>
      </c>
      <c r="C131">
        <v>0</v>
      </c>
      <c r="D131">
        <v>0</v>
      </c>
      <c r="E131" t="s">
        <v>180</v>
      </c>
      <c r="G131" t="s">
        <v>135</v>
      </c>
      <c r="H131">
        <v>0</v>
      </c>
      <c r="I131">
        <v>0</v>
      </c>
      <c r="J131">
        <v>0</v>
      </c>
      <c r="K131" t="s">
        <v>181</v>
      </c>
      <c r="M131" t="str">
        <f t="shared" ref="M131:M174" si="2">IF(AND(C131&gt;=0.9, I131&gt;=0.9),B131/H131,"")</f>
        <v/>
      </c>
    </row>
    <row r="132" spans="1:13" x14ac:dyDescent="0.2">
      <c r="A132" t="s">
        <v>136</v>
      </c>
      <c r="B132">
        <v>0</v>
      </c>
      <c r="C132">
        <v>0</v>
      </c>
      <c r="D132">
        <v>0</v>
      </c>
      <c r="E132" t="s">
        <v>180</v>
      </c>
      <c r="G132" t="s">
        <v>136</v>
      </c>
      <c r="H132">
        <v>0</v>
      </c>
      <c r="I132">
        <v>0</v>
      </c>
      <c r="J132">
        <v>0</v>
      </c>
      <c r="K132" t="s">
        <v>181</v>
      </c>
      <c r="M132" t="str">
        <f t="shared" si="2"/>
        <v/>
      </c>
    </row>
    <row r="133" spans="1:13" x14ac:dyDescent="0.2">
      <c r="A133" t="s">
        <v>137</v>
      </c>
      <c r="B133">
        <v>0</v>
      </c>
      <c r="C133">
        <v>0</v>
      </c>
      <c r="D133">
        <v>0</v>
      </c>
      <c r="E133" t="s">
        <v>180</v>
      </c>
      <c r="G133" t="s">
        <v>137</v>
      </c>
      <c r="H133">
        <v>0</v>
      </c>
      <c r="I133">
        <v>0</v>
      </c>
      <c r="J133">
        <v>0</v>
      </c>
      <c r="K133" t="s">
        <v>181</v>
      </c>
      <c r="M133" t="str">
        <f t="shared" si="2"/>
        <v/>
      </c>
    </row>
    <row r="134" spans="1:13" x14ac:dyDescent="0.2">
      <c r="A134" t="s">
        <v>138</v>
      </c>
      <c r="B134">
        <v>0</v>
      </c>
      <c r="C134">
        <v>0</v>
      </c>
      <c r="D134">
        <v>0</v>
      </c>
      <c r="E134" t="s">
        <v>180</v>
      </c>
      <c r="G134" t="s">
        <v>138</v>
      </c>
      <c r="H134">
        <v>0</v>
      </c>
      <c r="I134">
        <v>0</v>
      </c>
      <c r="J134">
        <v>0</v>
      </c>
      <c r="K134" t="s">
        <v>181</v>
      </c>
      <c r="M134" t="str">
        <f t="shared" si="2"/>
        <v/>
      </c>
    </row>
    <row r="135" spans="1:13" x14ac:dyDescent="0.2">
      <c r="A135" t="s">
        <v>139</v>
      </c>
      <c r="B135">
        <v>1.97</v>
      </c>
      <c r="C135">
        <v>0.98899999999999999</v>
      </c>
      <c r="D135">
        <v>3.8E-3</v>
      </c>
      <c r="E135" t="s">
        <v>180</v>
      </c>
      <c r="G135" t="s">
        <v>139</v>
      </c>
      <c r="H135">
        <v>1.83</v>
      </c>
      <c r="I135">
        <v>0.92700000000000005</v>
      </c>
      <c r="J135">
        <v>2.4799999999999999E-2</v>
      </c>
      <c r="K135" t="s">
        <v>181</v>
      </c>
      <c r="M135">
        <f t="shared" si="2"/>
        <v>1.076502732240437</v>
      </c>
    </row>
    <row r="136" spans="1:13" x14ac:dyDescent="0.2">
      <c r="A136" t="s">
        <v>140</v>
      </c>
      <c r="B136">
        <v>0</v>
      </c>
      <c r="C136">
        <v>0</v>
      </c>
      <c r="D136">
        <v>0</v>
      </c>
      <c r="E136" t="s">
        <v>180</v>
      </c>
      <c r="G136" t="s">
        <v>140</v>
      </c>
      <c r="H136">
        <v>0</v>
      </c>
      <c r="I136">
        <v>0</v>
      </c>
      <c r="J136">
        <v>0</v>
      </c>
      <c r="K136" t="s">
        <v>181</v>
      </c>
      <c r="M136" t="str">
        <f t="shared" si="2"/>
        <v/>
      </c>
    </row>
    <row r="137" spans="1:13" x14ac:dyDescent="0.2">
      <c r="A137" t="s">
        <v>141</v>
      </c>
      <c r="B137">
        <v>2.1800000000000002</v>
      </c>
      <c r="C137">
        <v>0.98099999999999998</v>
      </c>
      <c r="D137">
        <v>6.4999999999999997E-3</v>
      </c>
      <c r="E137" t="s">
        <v>180</v>
      </c>
      <c r="G137" t="s">
        <v>141</v>
      </c>
      <c r="H137">
        <v>2.2599999999999998</v>
      </c>
      <c r="I137">
        <v>0.95199999999999996</v>
      </c>
      <c r="J137">
        <v>1.6199999999999999E-2</v>
      </c>
      <c r="K137" t="s">
        <v>181</v>
      </c>
      <c r="M137">
        <f t="shared" si="2"/>
        <v>0.96460176991150459</v>
      </c>
    </row>
    <row r="138" spans="1:13" x14ac:dyDescent="0.2">
      <c r="A138" t="s">
        <v>142</v>
      </c>
      <c r="B138">
        <v>0</v>
      </c>
      <c r="C138">
        <v>0</v>
      </c>
      <c r="D138">
        <v>0</v>
      </c>
      <c r="E138" t="s">
        <v>180</v>
      </c>
      <c r="G138" t="s">
        <v>142</v>
      </c>
      <c r="H138">
        <v>0</v>
      </c>
      <c r="I138">
        <v>0</v>
      </c>
      <c r="J138">
        <v>0</v>
      </c>
      <c r="K138" t="s">
        <v>181</v>
      </c>
      <c r="M138" t="str">
        <f t="shared" si="2"/>
        <v/>
      </c>
    </row>
    <row r="139" spans="1:13" x14ac:dyDescent="0.2">
      <c r="A139" t="s">
        <v>143</v>
      </c>
      <c r="B139">
        <v>5.22</v>
      </c>
      <c r="C139">
        <v>0.96899999999999997</v>
      </c>
      <c r="D139">
        <v>1.03E-2</v>
      </c>
      <c r="E139" t="s">
        <v>180</v>
      </c>
      <c r="G139" t="s">
        <v>143</v>
      </c>
      <c r="H139">
        <v>6.04</v>
      </c>
      <c r="I139">
        <v>0.93400000000000005</v>
      </c>
      <c r="J139">
        <v>2.23E-2</v>
      </c>
      <c r="K139" t="s">
        <v>181</v>
      </c>
      <c r="M139">
        <f t="shared" si="2"/>
        <v>0.86423841059602646</v>
      </c>
    </row>
    <row r="140" spans="1:13" x14ac:dyDescent="0.2">
      <c r="A140" t="s">
        <v>144</v>
      </c>
      <c r="B140">
        <v>2.94</v>
      </c>
      <c r="C140">
        <v>0.98699999999999999</v>
      </c>
      <c r="D140">
        <v>4.1900000000000001E-3</v>
      </c>
      <c r="E140" t="s">
        <v>180</v>
      </c>
      <c r="G140" t="s">
        <v>144</v>
      </c>
      <c r="H140">
        <v>2.66</v>
      </c>
      <c r="I140">
        <v>0.95099999999999996</v>
      </c>
      <c r="J140">
        <v>1.66E-2</v>
      </c>
      <c r="K140" t="s">
        <v>181</v>
      </c>
      <c r="M140">
        <f t="shared" si="2"/>
        <v>1.1052631578947367</v>
      </c>
    </row>
    <row r="141" spans="1:13" x14ac:dyDescent="0.2">
      <c r="A141" t="s">
        <v>145</v>
      </c>
      <c r="B141">
        <v>0</v>
      </c>
      <c r="C141">
        <v>0</v>
      </c>
      <c r="D141">
        <v>0</v>
      </c>
      <c r="E141" t="s">
        <v>180</v>
      </c>
      <c r="G141" t="s">
        <v>145</v>
      </c>
      <c r="H141">
        <v>0</v>
      </c>
      <c r="I141">
        <v>0</v>
      </c>
      <c r="J141">
        <v>0</v>
      </c>
      <c r="K141" t="s">
        <v>181</v>
      </c>
      <c r="M141" t="str">
        <f t="shared" si="2"/>
        <v/>
      </c>
    </row>
    <row r="142" spans="1:13" x14ac:dyDescent="0.2">
      <c r="A142" t="s">
        <v>146</v>
      </c>
      <c r="B142">
        <v>2.83</v>
      </c>
      <c r="C142">
        <v>0.93400000000000005</v>
      </c>
      <c r="D142">
        <v>2.2200000000000001E-2</v>
      </c>
      <c r="E142" t="s">
        <v>180</v>
      </c>
      <c r="G142" t="s">
        <v>146</v>
      </c>
      <c r="H142">
        <v>2.96</v>
      </c>
      <c r="I142">
        <v>0.96499999999999997</v>
      </c>
      <c r="J142">
        <v>1.17E-2</v>
      </c>
      <c r="K142" t="s">
        <v>181</v>
      </c>
      <c r="M142">
        <f t="shared" si="2"/>
        <v>0.95608108108108114</v>
      </c>
    </row>
    <row r="143" spans="1:13" x14ac:dyDescent="0.2">
      <c r="A143" t="s">
        <v>147</v>
      </c>
      <c r="B143">
        <v>0</v>
      </c>
      <c r="C143">
        <v>0</v>
      </c>
      <c r="D143">
        <v>0</v>
      </c>
      <c r="E143" t="s">
        <v>180</v>
      </c>
      <c r="G143" t="s">
        <v>147</v>
      </c>
      <c r="H143">
        <v>0</v>
      </c>
      <c r="I143">
        <v>0</v>
      </c>
      <c r="J143">
        <v>0</v>
      </c>
      <c r="K143" t="s">
        <v>181</v>
      </c>
      <c r="M143" t="str">
        <f t="shared" si="2"/>
        <v/>
      </c>
    </row>
    <row r="144" spans="1:13" x14ac:dyDescent="0.2">
      <c r="A144" t="s">
        <v>148</v>
      </c>
      <c r="B144">
        <v>1.92</v>
      </c>
      <c r="C144">
        <v>0.98099999999999998</v>
      </c>
      <c r="D144">
        <v>6.1900000000000002E-3</v>
      </c>
      <c r="E144" t="s">
        <v>180</v>
      </c>
      <c r="G144" t="s">
        <v>148</v>
      </c>
      <c r="H144">
        <v>2.04</v>
      </c>
      <c r="I144">
        <v>0.92700000000000005</v>
      </c>
      <c r="J144">
        <v>2.4799999999999999E-2</v>
      </c>
      <c r="K144" t="s">
        <v>181</v>
      </c>
      <c r="M144">
        <f t="shared" si="2"/>
        <v>0.94117647058823528</v>
      </c>
    </row>
    <row r="145" spans="1:13" x14ac:dyDescent="0.2">
      <c r="A145" t="s">
        <v>149</v>
      </c>
      <c r="B145">
        <v>2.54</v>
      </c>
      <c r="C145">
        <v>0.99199999999999999</v>
      </c>
      <c r="D145">
        <v>2.64E-3</v>
      </c>
      <c r="E145" t="s">
        <v>180</v>
      </c>
      <c r="G145" t="s">
        <v>149</v>
      </c>
      <c r="H145">
        <v>2.46</v>
      </c>
      <c r="I145">
        <v>0.81299999999999994</v>
      </c>
      <c r="J145">
        <v>6.4199999999999993E-2</v>
      </c>
      <c r="K145" t="s">
        <v>181</v>
      </c>
      <c r="M145" t="str">
        <f t="shared" si="2"/>
        <v/>
      </c>
    </row>
    <row r="146" spans="1:13" x14ac:dyDescent="0.2">
      <c r="A146" t="s">
        <v>150</v>
      </c>
      <c r="B146">
        <v>2.13</v>
      </c>
      <c r="C146">
        <v>0.95699999999999996</v>
      </c>
      <c r="D146">
        <v>1.4500000000000001E-2</v>
      </c>
      <c r="E146" t="s">
        <v>180</v>
      </c>
      <c r="G146" t="s">
        <v>150</v>
      </c>
      <c r="H146">
        <v>2.4500000000000002</v>
      </c>
      <c r="I146">
        <v>0.90700000000000003</v>
      </c>
      <c r="J146">
        <v>3.1300000000000001E-2</v>
      </c>
      <c r="K146" t="s">
        <v>181</v>
      </c>
      <c r="M146">
        <f t="shared" si="2"/>
        <v>0.86938775510204069</v>
      </c>
    </row>
    <row r="147" spans="1:13" x14ac:dyDescent="0.2">
      <c r="A147" t="s">
        <v>151</v>
      </c>
      <c r="B147">
        <v>1.61</v>
      </c>
      <c r="C147">
        <v>0.998</v>
      </c>
      <c r="D147">
        <v>5.9800000000000001E-4</v>
      </c>
      <c r="E147" t="s">
        <v>180</v>
      </c>
      <c r="G147" t="s">
        <v>151</v>
      </c>
      <c r="H147">
        <v>1.65</v>
      </c>
      <c r="I147">
        <v>0.95699999999999996</v>
      </c>
      <c r="J147">
        <v>1.43E-2</v>
      </c>
      <c r="K147" t="s">
        <v>181</v>
      </c>
      <c r="M147">
        <f t="shared" si="2"/>
        <v>0.97575757575757582</v>
      </c>
    </row>
    <row r="148" spans="1:13" x14ac:dyDescent="0.2">
      <c r="A148" t="s">
        <v>152</v>
      </c>
      <c r="B148">
        <v>2.71</v>
      </c>
      <c r="C148">
        <v>0.92300000000000004</v>
      </c>
      <c r="D148">
        <v>2.5899999999999999E-2</v>
      </c>
      <c r="E148" t="s">
        <v>180</v>
      </c>
      <c r="G148" t="s">
        <v>152</v>
      </c>
      <c r="H148">
        <v>2.9</v>
      </c>
      <c r="I148">
        <v>0.97599999999999998</v>
      </c>
      <c r="J148">
        <v>8.1200000000000005E-3</v>
      </c>
      <c r="K148" t="s">
        <v>181</v>
      </c>
      <c r="M148">
        <f t="shared" si="2"/>
        <v>0.93448275862068964</v>
      </c>
    </row>
    <row r="149" spans="1:13" x14ac:dyDescent="0.2">
      <c r="A149" t="s">
        <v>153</v>
      </c>
      <c r="B149">
        <v>0.37</v>
      </c>
      <c r="C149">
        <v>-0.22</v>
      </c>
      <c r="D149">
        <v>0.56799999999999995</v>
      </c>
      <c r="E149" t="s">
        <v>180</v>
      </c>
      <c r="G149" t="s">
        <v>153</v>
      </c>
      <c r="H149">
        <v>0.47599999999999998</v>
      </c>
      <c r="I149">
        <v>-0.41599999999999998</v>
      </c>
      <c r="J149">
        <v>0.76400000000000001</v>
      </c>
      <c r="K149" t="s">
        <v>181</v>
      </c>
      <c r="M149" t="str">
        <f t="shared" si="2"/>
        <v/>
      </c>
    </row>
    <row r="150" spans="1:13" x14ac:dyDescent="0.2">
      <c r="A150" t="s">
        <v>154</v>
      </c>
      <c r="B150">
        <v>0.41699999999999998</v>
      </c>
      <c r="C150">
        <v>-0.436</v>
      </c>
      <c r="D150">
        <v>0.79300000000000004</v>
      </c>
      <c r="E150" t="s">
        <v>180</v>
      </c>
      <c r="G150" t="s">
        <v>154</v>
      </c>
      <c r="H150">
        <v>0.73499999999999999</v>
      </c>
      <c r="I150">
        <v>-0.432</v>
      </c>
      <c r="J150">
        <v>0.78700000000000003</v>
      </c>
      <c r="K150" t="s">
        <v>181</v>
      </c>
      <c r="M150" t="str">
        <f t="shared" si="2"/>
        <v/>
      </c>
    </row>
    <row r="151" spans="1:13" x14ac:dyDescent="0.2">
      <c r="A151" t="s">
        <v>155</v>
      </c>
      <c r="B151">
        <v>2.42</v>
      </c>
      <c r="C151">
        <v>0.94799999999999995</v>
      </c>
      <c r="D151">
        <v>1.7600000000000001E-2</v>
      </c>
      <c r="E151" t="s">
        <v>180</v>
      </c>
      <c r="G151" t="s">
        <v>155</v>
      </c>
      <c r="H151">
        <v>2.41</v>
      </c>
      <c r="I151">
        <v>0.98599999999999999</v>
      </c>
      <c r="J151">
        <v>4.6600000000000001E-3</v>
      </c>
      <c r="K151" t="s">
        <v>181</v>
      </c>
      <c r="M151">
        <f t="shared" si="2"/>
        <v>1.004149377593361</v>
      </c>
    </row>
    <row r="152" spans="1:13" x14ac:dyDescent="0.2">
      <c r="A152" t="s">
        <v>156</v>
      </c>
      <c r="B152">
        <v>0</v>
      </c>
      <c r="C152">
        <v>0</v>
      </c>
      <c r="D152">
        <v>0</v>
      </c>
      <c r="E152" t="s">
        <v>180</v>
      </c>
      <c r="G152" t="s">
        <v>156</v>
      </c>
      <c r="H152">
        <v>0</v>
      </c>
      <c r="I152">
        <v>0</v>
      </c>
      <c r="J152">
        <v>0</v>
      </c>
      <c r="K152" t="s">
        <v>181</v>
      </c>
      <c r="M152" t="str">
        <f t="shared" si="2"/>
        <v/>
      </c>
    </row>
    <row r="153" spans="1:13" x14ac:dyDescent="0.2">
      <c r="A153" t="s">
        <v>157</v>
      </c>
      <c r="B153">
        <v>0</v>
      </c>
      <c r="C153">
        <v>0</v>
      </c>
      <c r="D153">
        <v>0</v>
      </c>
      <c r="E153" t="s">
        <v>180</v>
      </c>
      <c r="G153" t="s">
        <v>157</v>
      </c>
      <c r="H153">
        <v>0</v>
      </c>
      <c r="I153">
        <v>0</v>
      </c>
      <c r="J153">
        <v>0</v>
      </c>
      <c r="K153" t="s">
        <v>181</v>
      </c>
      <c r="M153" t="str">
        <f t="shared" si="2"/>
        <v/>
      </c>
    </row>
    <row r="154" spans="1:13" x14ac:dyDescent="0.2">
      <c r="A154" t="s">
        <v>158</v>
      </c>
      <c r="B154">
        <v>0</v>
      </c>
      <c r="C154">
        <v>0</v>
      </c>
      <c r="D154">
        <v>0</v>
      </c>
      <c r="E154" t="s">
        <v>180</v>
      </c>
      <c r="G154" t="s">
        <v>158</v>
      </c>
      <c r="H154">
        <v>0</v>
      </c>
      <c r="I154">
        <v>0</v>
      </c>
      <c r="J154">
        <v>0</v>
      </c>
      <c r="K154" t="s">
        <v>181</v>
      </c>
      <c r="M154" t="str">
        <f t="shared" si="2"/>
        <v/>
      </c>
    </row>
    <row r="155" spans="1:13" x14ac:dyDescent="0.2">
      <c r="A155" t="s">
        <v>159</v>
      </c>
      <c r="B155">
        <v>2.12</v>
      </c>
      <c r="C155">
        <v>0.93600000000000005</v>
      </c>
      <c r="D155">
        <v>2.1499999999999998E-2</v>
      </c>
      <c r="E155" t="s">
        <v>180</v>
      </c>
      <c r="G155" t="s">
        <v>159</v>
      </c>
      <c r="H155">
        <v>2.36</v>
      </c>
      <c r="I155">
        <v>0.96399999999999997</v>
      </c>
      <c r="J155">
        <v>1.2E-2</v>
      </c>
      <c r="K155" t="s">
        <v>181</v>
      </c>
      <c r="M155">
        <f t="shared" si="2"/>
        <v>0.89830508474576276</v>
      </c>
    </row>
    <row r="156" spans="1:13" x14ac:dyDescent="0.2">
      <c r="A156" t="s">
        <v>160</v>
      </c>
      <c r="B156">
        <v>0</v>
      </c>
      <c r="C156">
        <v>0</v>
      </c>
      <c r="D156">
        <v>0</v>
      </c>
      <c r="E156" t="s">
        <v>180</v>
      </c>
      <c r="G156" t="s">
        <v>160</v>
      </c>
      <c r="H156">
        <v>0</v>
      </c>
      <c r="I156">
        <v>0</v>
      </c>
      <c r="J156">
        <v>0</v>
      </c>
      <c r="K156" t="s">
        <v>181</v>
      </c>
      <c r="M156" t="str">
        <f t="shared" si="2"/>
        <v/>
      </c>
    </row>
    <row r="157" spans="1:13" x14ac:dyDescent="0.2">
      <c r="A157" t="s">
        <v>161</v>
      </c>
      <c r="B157">
        <v>3.3</v>
      </c>
      <c r="C157">
        <v>0.79700000000000004</v>
      </c>
      <c r="D157">
        <v>7.0099999999999996E-2</v>
      </c>
      <c r="E157" t="s">
        <v>180</v>
      </c>
      <c r="G157" t="s">
        <v>161</v>
      </c>
      <c r="H157">
        <v>4.1100000000000003</v>
      </c>
      <c r="I157">
        <v>0.84</v>
      </c>
      <c r="J157">
        <v>5.4699999999999999E-2</v>
      </c>
      <c r="K157" t="s">
        <v>181</v>
      </c>
      <c r="M157" t="str">
        <f t="shared" si="2"/>
        <v/>
      </c>
    </row>
    <row r="158" spans="1:13" x14ac:dyDescent="0.2">
      <c r="A158" t="s">
        <v>162</v>
      </c>
      <c r="B158">
        <v>3.76</v>
      </c>
      <c r="C158">
        <v>0.80700000000000005</v>
      </c>
      <c r="D158">
        <v>6.6500000000000004E-2</v>
      </c>
      <c r="E158" t="s">
        <v>180</v>
      </c>
      <c r="G158" t="s">
        <v>162</v>
      </c>
      <c r="H158">
        <v>3.64</v>
      </c>
      <c r="I158">
        <v>0.93600000000000005</v>
      </c>
      <c r="J158">
        <v>2.1499999999999998E-2</v>
      </c>
      <c r="K158" t="s">
        <v>181</v>
      </c>
      <c r="M158" t="str">
        <f t="shared" si="2"/>
        <v/>
      </c>
    </row>
    <row r="159" spans="1:13" x14ac:dyDescent="0.2">
      <c r="A159" t="s">
        <v>163</v>
      </c>
      <c r="B159">
        <v>0</v>
      </c>
      <c r="C159">
        <v>0</v>
      </c>
      <c r="D159">
        <v>0</v>
      </c>
      <c r="E159" t="s">
        <v>180</v>
      </c>
      <c r="G159" t="s">
        <v>163</v>
      </c>
      <c r="H159">
        <v>0</v>
      </c>
      <c r="I159">
        <v>0</v>
      </c>
      <c r="J159">
        <v>0</v>
      </c>
      <c r="K159" t="s">
        <v>181</v>
      </c>
      <c r="M159" t="str">
        <f t="shared" si="2"/>
        <v/>
      </c>
    </row>
    <row r="160" spans="1:13" x14ac:dyDescent="0.2">
      <c r="A160" t="s">
        <v>164</v>
      </c>
      <c r="B160">
        <v>0</v>
      </c>
      <c r="C160">
        <v>0</v>
      </c>
      <c r="D160">
        <v>0</v>
      </c>
      <c r="E160" t="s">
        <v>180</v>
      </c>
      <c r="G160" t="s">
        <v>164</v>
      </c>
      <c r="H160">
        <v>0</v>
      </c>
      <c r="I160">
        <v>0</v>
      </c>
      <c r="J160">
        <v>0</v>
      </c>
      <c r="K160" t="s">
        <v>181</v>
      </c>
      <c r="M160" t="str">
        <f t="shared" si="2"/>
        <v/>
      </c>
    </row>
    <row r="161" spans="1:13" x14ac:dyDescent="0.2">
      <c r="A161" t="s">
        <v>165</v>
      </c>
      <c r="B161">
        <v>0</v>
      </c>
      <c r="C161">
        <v>0</v>
      </c>
      <c r="D161">
        <v>0</v>
      </c>
      <c r="E161" t="s">
        <v>180</v>
      </c>
      <c r="G161" t="s">
        <v>165</v>
      </c>
      <c r="H161">
        <v>0</v>
      </c>
      <c r="I161">
        <v>0</v>
      </c>
      <c r="J161">
        <v>0</v>
      </c>
      <c r="K161" t="s">
        <v>181</v>
      </c>
      <c r="M161" t="str">
        <f t="shared" si="2"/>
        <v/>
      </c>
    </row>
    <row r="162" spans="1:13" x14ac:dyDescent="0.2">
      <c r="A162" t="s">
        <v>166</v>
      </c>
      <c r="B162">
        <v>0</v>
      </c>
      <c r="C162">
        <v>0</v>
      </c>
      <c r="D162">
        <v>0</v>
      </c>
      <c r="E162" t="s">
        <v>180</v>
      </c>
      <c r="G162" t="s">
        <v>166</v>
      </c>
      <c r="H162">
        <v>0</v>
      </c>
      <c r="I162">
        <v>0</v>
      </c>
      <c r="J162">
        <v>0</v>
      </c>
      <c r="K162" t="s">
        <v>181</v>
      </c>
      <c r="M162" t="str">
        <f t="shared" si="2"/>
        <v/>
      </c>
    </row>
    <row r="163" spans="1:13" x14ac:dyDescent="0.2">
      <c r="A163" t="s">
        <v>167</v>
      </c>
      <c r="B163">
        <v>2.15</v>
      </c>
      <c r="C163">
        <v>0.81100000000000005</v>
      </c>
      <c r="D163">
        <v>6.5299999999999997E-2</v>
      </c>
      <c r="E163" t="s">
        <v>180</v>
      </c>
      <c r="G163" t="s">
        <v>167</v>
      </c>
      <c r="H163">
        <v>2.23</v>
      </c>
      <c r="I163">
        <v>0.79</v>
      </c>
      <c r="J163">
        <v>7.2599999999999998E-2</v>
      </c>
      <c r="K163" t="s">
        <v>181</v>
      </c>
      <c r="M163" t="str">
        <f t="shared" si="2"/>
        <v/>
      </c>
    </row>
    <row r="164" spans="1:13" x14ac:dyDescent="0.2">
      <c r="A164" t="s">
        <v>168</v>
      </c>
      <c r="B164">
        <v>1.37</v>
      </c>
      <c r="C164">
        <v>0.79</v>
      </c>
      <c r="D164">
        <v>7.2499999999999995E-2</v>
      </c>
      <c r="E164" t="s">
        <v>180</v>
      </c>
      <c r="G164" t="s">
        <v>168</v>
      </c>
      <c r="H164">
        <v>0.70099999999999996</v>
      </c>
      <c r="I164">
        <v>0.85399999999999998</v>
      </c>
      <c r="J164">
        <v>4.99E-2</v>
      </c>
      <c r="K164" t="s">
        <v>181</v>
      </c>
      <c r="M164" t="str">
        <f t="shared" si="2"/>
        <v/>
      </c>
    </row>
    <row r="165" spans="1:13" x14ac:dyDescent="0.2">
      <c r="A165" t="s">
        <v>169</v>
      </c>
      <c r="B165">
        <v>0</v>
      </c>
      <c r="C165">
        <v>0</v>
      </c>
      <c r="D165">
        <v>0</v>
      </c>
      <c r="E165" t="s">
        <v>180</v>
      </c>
      <c r="G165" t="s">
        <v>169</v>
      </c>
      <c r="H165">
        <v>0</v>
      </c>
      <c r="I165">
        <v>0</v>
      </c>
      <c r="J165">
        <v>0</v>
      </c>
      <c r="K165" t="s">
        <v>181</v>
      </c>
      <c r="M165" t="str">
        <f t="shared" si="2"/>
        <v/>
      </c>
    </row>
    <row r="166" spans="1:13" x14ac:dyDescent="0.2">
      <c r="A166" t="s">
        <v>170</v>
      </c>
      <c r="B166">
        <v>0</v>
      </c>
      <c r="C166">
        <v>0</v>
      </c>
      <c r="D166">
        <v>0</v>
      </c>
      <c r="E166" t="s">
        <v>180</v>
      </c>
      <c r="G166" t="s">
        <v>170</v>
      </c>
      <c r="H166">
        <v>0</v>
      </c>
      <c r="I166">
        <v>0</v>
      </c>
      <c r="J166">
        <v>0</v>
      </c>
      <c r="K166" t="s">
        <v>181</v>
      </c>
      <c r="M166" t="str">
        <f t="shared" si="2"/>
        <v/>
      </c>
    </row>
    <row r="167" spans="1:13" x14ac:dyDescent="0.2">
      <c r="A167" t="s">
        <v>171</v>
      </c>
      <c r="B167">
        <v>0</v>
      </c>
      <c r="C167">
        <v>0</v>
      </c>
      <c r="D167">
        <v>0</v>
      </c>
      <c r="E167" t="s">
        <v>180</v>
      </c>
      <c r="G167" t="s">
        <v>171</v>
      </c>
      <c r="H167">
        <v>0</v>
      </c>
      <c r="I167">
        <v>0</v>
      </c>
      <c r="J167">
        <v>0</v>
      </c>
      <c r="K167" t="s">
        <v>181</v>
      </c>
      <c r="M167" t="str">
        <f t="shared" si="2"/>
        <v/>
      </c>
    </row>
    <row r="168" spans="1:13" x14ac:dyDescent="0.2">
      <c r="A168" t="s">
        <v>172</v>
      </c>
      <c r="B168">
        <v>0</v>
      </c>
      <c r="C168">
        <v>0</v>
      </c>
      <c r="D168">
        <v>0</v>
      </c>
      <c r="E168" t="s">
        <v>180</v>
      </c>
      <c r="G168" t="s">
        <v>172</v>
      </c>
      <c r="H168">
        <v>0</v>
      </c>
      <c r="I168">
        <v>0</v>
      </c>
      <c r="J168">
        <v>0</v>
      </c>
      <c r="K168" t="s">
        <v>181</v>
      </c>
      <c r="M168" t="str">
        <f t="shared" si="2"/>
        <v/>
      </c>
    </row>
    <row r="169" spans="1:13" x14ac:dyDescent="0.2">
      <c r="A169" t="s">
        <v>173</v>
      </c>
      <c r="B169">
        <v>5.89</v>
      </c>
      <c r="C169">
        <v>0.81399999999999995</v>
      </c>
      <c r="D169">
        <v>6.4000000000000001E-2</v>
      </c>
      <c r="E169" t="s">
        <v>180</v>
      </c>
      <c r="G169" t="s">
        <v>173</v>
      </c>
      <c r="H169">
        <v>4.4800000000000004</v>
      </c>
      <c r="I169">
        <v>0.82099999999999995</v>
      </c>
      <c r="J169">
        <v>6.1699999999999998E-2</v>
      </c>
      <c r="K169" t="s">
        <v>181</v>
      </c>
      <c r="M169" t="str">
        <f t="shared" si="2"/>
        <v/>
      </c>
    </row>
    <row r="170" spans="1:13" x14ac:dyDescent="0.2">
      <c r="A170" t="s">
        <v>174</v>
      </c>
      <c r="B170">
        <v>0</v>
      </c>
      <c r="C170">
        <v>0</v>
      </c>
      <c r="D170">
        <v>0</v>
      </c>
      <c r="E170" t="s">
        <v>180</v>
      </c>
      <c r="G170" t="s">
        <v>174</v>
      </c>
      <c r="H170">
        <v>0</v>
      </c>
      <c r="I170">
        <v>0</v>
      </c>
      <c r="J170">
        <v>0</v>
      </c>
      <c r="K170" t="s">
        <v>181</v>
      </c>
      <c r="M170" t="str">
        <f t="shared" si="2"/>
        <v/>
      </c>
    </row>
    <row r="171" spans="1:13" x14ac:dyDescent="0.2">
      <c r="A171" t="s">
        <v>175</v>
      </c>
      <c r="B171">
        <v>1.46</v>
      </c>
      <c r="C171">
        <v>0.996</v>
      </c>
      <c r="D171">
        <v>1.31E-3</v>
      </c>
      <c r="E171" t="s">
        <v>180</v>
      </c>
      <c r="G171" t="s">
        <v>175</v>
      </c>
      <c r="H171">
        <v>1.94</v>
      </c>
      <c r="I171">
        <v>0.97499999999999998</v>
      </c>
      <c r="J171">
        <v>8.3599999999999994E-3</v>
      </c>
      <c r="K171" t="s">
        <v>181</v>
      </c>
      <c r="M171">
        <f t="shared" si="2"/>
        <v>0.75257731958762886</v>
      </c>
    </row>
    <row r="172" spans="1:13" x14ac:dyDescent="0.2">
      <c r="A172" t="s">
        <v>176</v>
      </c>
      <c r="B172">
        <v>0.88</v>
      </c>
      <c r="C172">
        <v>0.89600000000000002</v>
      </c>
      <c r="D172">
        <v>3.5200000000000002E-2</v>
      </c>
      <c r="E172" t="s">
        <v>180</v>
      </c>
      <c r="G172" t="s">
        <v>176</v>
      </c>
      <c r="H172">
        <v>1.59</v>
      </c>
      <c r="I172">
        <v>0.85599999999999998</v>
      </c>
      <c r="J172">
        <v>4.9099999999999998E-2</v>
      </c>
      <c r="K172" t="s">
        <v>181</v>
      </c>
      <c r="M172" t="str">
        <f t="shared" si="2"/>
        <v/>
      </c>
    </row>
    <row r="173" spans="1:13" x14ac:dyDescent="0.2">
      <c r="A173" t="s">
        <v>177</v>
      </c>
      <c r="B173">
        <v>1.25</v>
      </c>
      <c r="C173">
        <v>0.83799999999999997</v>
      </c>
      <c r="D173">
        <v>5.57E-2</v>
      </c>
      <c r="E173" t="s">
        <v>180</v>
      </c>
      <c r="G173" t="s">
        <v>177</v>
      </c>
      <c r="H173">
        <v>2.79</v>
      </c>
      <c r="I173">
        <v>0.78400000000000003</v>
      </c>
      <c r="J173">
        <v>7.4899999999999994E-2</v>
      </c>
      <c r="K173" t="s">
        <v>181</v>
      </c>
      <c r="M173" t="str">
        <f t="shared" si="2"/>
        <v/>
      </c>
    </row>
    <row r="174" spans="1:13" x14ac:dyDescent="0.2">
      <c r="A174" t="s">
        <v>178</v>
      </c>
      <c r="B174">
        <v>0</v>
      </c>
      <c r="C174">
        <v>0</v>
      </c>
      <c r="D174">
        <v>0</v>
      </c>
      <c r="E174" t="s">
        <v>180</v>
      </c>
      <c r="G174" t="s">
        <v>178</v>
      </c>
      <c r="H174">
        <v>0</v>
      </c>
      <c r="I174">
        <v>0</v>
      </c>
      <c r="J174">
        <v>0</v>
      </c>
      <c r="K174" t="s">
        <v>181</v>
      </c>
      <c r="M174" t="str">
        <f t="shared" si="2"/>
        <v/>
      </c>
    </row>
    <row r="175" spans="1:13" x14ac:dyDescent="0.2">
      <c r="C175">
        <f>COUNTIF(C2:C174,"&gt;=0.9")</f>
        <v>104</v>
      </c>
      <c r="D175">
        <f>COUNTIF(D2:D174,"&lt;0.5")</f>
        <v>171</v>
      </c>
      <c r="I175">
        <f>COUNTIF(I2:I174,"&gt;=0.9")</f>
        <v>96</v>
      </c>
      <c r="J175">
        <f>COUNTIF(J2:J174,"&lt;0.5")</f>
        <v>171</v>
      </c>
    </row>
    <row r="176" spans="1:13" x14ac:dyDescent="0.2">
      <c r="M176">
        <f>AVERAGE(M3:M174)</f>
        <v>0.98866663524337761</v>
      </c>
    </row>
    <row r="177" spans="13:13" x14ac:dyDescent="0.2">
      <c r="M177">
        <f>1/M176</f>
        <v>1.0114632823164225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BE3F-C5A8-D345-812B-CDCE956F62A5}">
  <dimension ref="A1:FV10"/>
  <sheetViews>
    <sheetView workbookViewId="0">
      <pane xSplit="3" ySplit="1" topLeftCell="FU2" activePane="bottomRight" state="frozen"/>
      <selection pane="topRight" activeCell="D1" sqref="D1"/>
      <selection pane="bottomLeft" activeCell="A2" sqref="A2"/>
      <selection pane="bottomRight" activeCell="FV5" sqref="FV5"/>
    </sheetView>
  </sheetViews>
  <sheetFormatPr baseColWidth="10" defaultRowHeight="16" x14ac:dyDescent="0.2"/>
  <sheetData>
    <row r="1" spans="1:178" x14ac:dyDescent="0.2">
      <c r="A1" t="s">
        <v>182</v>
      </c>
      <c r="B1" t="s">
        <v>183</v>
      </c>
      <c r="C1" t="s">
        <v>184</v>
      </c>
      <c r="D1" t="s">
        <v>185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186</v>
      </c>
      <c r="Q1" t="s">
        <v>18</v>
      </c>
      <c r="R1" t="s">
        <v>19</v>
      </c>
      <c r="S1" t="s">
        <v>20</v>
      </c>
      <c r="T1" t="s">
        <v>21</v>
      </c>
      <c r="U1" t="s">
        <v>187</v>
      </c>
      <c r="V1" t="s">
        <v>23</v>
      </c>
      <c r="W1" t="s">
        <v>188</v>
      </c>
      <c r="X1" t="s">
        <v>189</v>
      </c>
      <c r="Y1" t="s">
        <v>26</v>
      </c>
      <c r="Z1" t="s">
        <v>27</v>
      </c>
      <c r="AA1" t="s">
        <v>28</v>
      </c>
      <c r="AB1" t="s">
        <v>29</v>
      </c>
      <c r="AC1" t="s">
        <v>190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191</v>
      </c>
      <c r="AN1" t="s">
        <v>41</v>
      </c>
      <c r="AO1" t="s">
        <v>42</v>
      </c>
      <c r="AP1" t="s">
        <v>43</v>
      </c>
      <c r="AQ1" t="s">
        <v>192</v>
      </c>
      <c r="AR1" t="s">
        <v>45</v>
      </c>
      <c r="AS1" t="s">
        <v>46</v>
      </c>
      <c r="AT1" t="s">
        <v>47</v>
      </c>
      <c r="AU1" t="s">
        <v>193</v>
      </c>
      <c r="AV1" t="s">
        <v>194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195</v>
      </c>
      <c r="BD1" t="s">
        <v>57</v>
      </c>
      <c r="BE1" t="s">
        <v>58</v>
      </c>
      <c r="BF1" t="s">
        <v>196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197</v>
      </c>
      <c r="BW1" t="s">
        <v>198</v>
      </c>
      <c r="BX1" t="s">
        <v>199</v>
      </c>
      <c r="BY1" t="s">
        <v>78</v>
      </c>
      <c r="BZ1" t="s">
        <v>79</v>
      </c>
      <c r="CA1" t="s">
        <v>200</v>
      </c>
      <c r="CB1" t="s">
        <v>81</v>
      </c>
      <c r="CC1" t="s">
        <v>82</v>
      </c>
      <c r="CD1" t="s">
        <v>201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202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203</v>
      </c>
      <c r="DE1" t="s">
        <v>204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205</v>
      </c>
      <c r="DL1" t="s">
        <v>117</v>
      </c>
      <c r="DM1" t="s">
        <v>118</v>
      </c>
      <c r="DN1" t="s">
        <v>206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207</v>
      </c>
      <c r="DV1" t="s">
        <v>127</v>
      </c>
      <c r="DW1" t="s">
        <v>128</v>
      </c>
      <c r="DX1" t="s">
        <v>129</v>
      </c>
      <c r="DY1" t="s">
        <v>208</v>
      </c>
      <c r="DZ1" t="s">
        <v>131</v>
      </c>
      <c r="EA1" t="s">
        <v>132</v>
      </c>
      <c r="EB1" t="s">
        <v>209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210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211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212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225</v>
      </c>
    </row>
    <row r="2" spans="1:178" x14ac:dyDescent="0.2">
      <c r="A2">
        <v>0.31736111111111115</v>
      </c>
      <c r="B2" t="s">
        <v>213</v>
      </c>
      <c r="C2" t="s">
        <v>214</v>
      </c>
      <c r="D2" t="s">
        <v>215</v>
      </c>
      <c r="E2">
        <v>5.2712278311530497E-2</v>
      </c>
      <c r="F2">
        <v>5.5063580392603582E-3</v>
      </c>
      <c r="G2">
        <v>3.6873980052916547E-2</v>
      </c>
      <c r="H2">
        <v>0.16399468176458662</v>
      </c>
      <c r="I2">
        <v>1.2906263405824511E-2</v>
      </c>
      <c r="J2">
        <v>8.6378904095039483E-2</v>
      </c>
      <c r="K2">
        <v>1.9572109421268941E-2</v>
      </c>
      <c r="L2">
        <v>0.4134478257316756</v>
      </c>
      <c r="M2">
        <v>3.0257305906840174E-2</v>
      </c>
      <c r="N2">
        <v>7.3000363164519326E-3</v>
      </c>
      <c r="O2">
        <v>0.18597751950647762</v>
      </c>
      <c r="P2">
        <v>2.7633600498868354E-2</v>
      </c>
      <c r="Q2" t="s">
        <v>216</v>
      </c>
      <c r="R2">
        <v>0.14729027176322268</v>
      </c>
      <c r="S2">
        <v>0.1808764371850618</v>
      </c>
      <c r="T2">
        <v>0.15181542462124537</v>
      </c>
      <c r="U2">
        <v>0.35748310817715284</v>
      </c>
      <c r="V2">
        <v>3.7763583452507174E-2</v>
      </c>
      <c r="W2">
        <v>0.40214276278784683</v>
      </c>
      <c r="X2">
        <v>0.2575918619054049</v>
      </c>
      <c r="Y2">
        <v>0.16591095084014626</v>
      </c>
      <c r="Z2">
        <v>3.9568581538335723E-3</v>
      </c>
      <c r="AA2">
        <v>5.4776171745746609E-3</v>
      </c>
      <c r="AB2" t="s">
        <v>216</v>
      </c>
      <c r="AC2">
        <v>7.8890194083123283E-2</v>
      </c>
      <c r="AD2">
        <v>2.2586311951389101E-2</v>
      </c>
      <c r="AE2">
        <v>0.44771118545633559</v>
      </c>
      <c r="AF2">
        <v>0.1031098220372676</v>
      </c>
      <c r="AG2">
        <v>3.8907505339361831E-3</v>
      </c>
      <c r="AH2">
        <v>9.3322918182062922E-3</v>
      </c>
      <c r="AI2">
        <v>9.008888268108769E-4</v>
      </c>
      <c r="AJ2">
        <v>8.6186492162856967E-2</v>
      </c>
      <c r="AK2">
        <v>1.9312298280208648E-3</v>
      </c>
      <c r="AL2">
        <v>2.5379355845131643E-3</v>
      </c>
      <c r="AM2">
        <v>0.29814641884343313</v>
      </c>
      <c r="AN2">
        <v>3.2024037171772393E-2</v>
      </c>
      <c r="AO2">
        <v>0.16066158889700327</v>
      </c>
      <c r="AP2">
        <v>2.828421943463412E-2</v>
      </c>
      <c r="AQ2">
        <v>1.6326959807061907</v>
      </c>
      <c r="AR2">
        <v>8.329119986527575E-2</v>
      </c>
      <c r="AS2">
        <v>2.9377671087927371E-2</v>
      </c>
      <c r="AT2">
        <v>0.12238049138571587</v>
      </c>
      <c r="AU2">
        <v>0.8622851172389705</v>
      </c>
      <c r="AV2">
        <v>0.15997769727383518</v>
      </c>
      <c r="AW2">
        <v>1.8608517706332539E-2</v>
      </c>
      <c r="AX2">
        <v>4.9680243571059988</v>
      </c>
      <c r="AY2" t="s">
        <v>216</v>
      </c>
      <c r="AZ2" t="s">
        <v>216</v>
      </c>
      <c r="BA2">
        <v>0.24561992198214314</v>
      </c>
      <c r="BB2" t="s">
        <v>216</v>
      </c>
      <c r="BC2">
        <v>4.2493596576461609E-2</v>
      </c>
      <c r="BD2" t="s">
        <v>216</v>
      </c>
      <c r="BE2">
        <v>0.10891433695437969</v>
      </c>
      <c r="BF2">
        <v>2.7447353057331716</v>
      </c>
      <c r="BG2">
        <v>3.1206599096364737E-2</v>
      </c>
      <c r="BH2">
        <v>0.5069971737116421</v>
      </c>
      <c r="BI2">
        <v>0.69854615693680289</v>
      </c>
      <c r="BJ2">
        <v>1.1709936646016014E-2</v>
      </c>
      <c r="BK2" t="s">
        <v>216</v>
      </c>
      <c r="BL2" t="s">
        <v>216</v>
      </c>
      <c r="BM2" t="s">
        <v>216</v>
      </c>
      <c r="BN2">
        <v>1.706844335736573E-2</v>
      </c>
      <c r="BO2">
        <v>2.9120513444016822E-3</v>
      </c>
      <c r="BP2">
        <v>5.7277759169680441E-3</v>
      </c>
      <c r="BQ2" t="s">
        <v>216</v>
      </c>
      <c r="BR2" t="s">
        <v>216</v>
      </c>
      <c r="BS2">
        <v>0.13775323032834624</v>
      </c>
      <c r="BT2">
        <v>0.17982755006985401</v>
      </c>
      <c r="BU2">
        <v>1.1847993211759822</v>
      </c>
      <c r="BV2">
        <v>0.44731965634847337</v>
      </c>
      <c r="BW2">
        <v>0.81368778331765912</v>
      </c>
      <c r="BX2">
        <v>1.2712153746024679</v>
      </c>
      <c r="BY2" t="s">
        <v>216</v>
      </c>
      <c r="BZ2">
        <v>3.7419334939668661E-2</v>
      </c>
      <c r="CA2">
        <v>3.8791450227656372</v>
      </c>
      <c r="CB2">
        <v>0.5756931643517752</v>
      </c>
      <c r="CC2">
        <v>0.8661844576599842</v>
      </c>
      <c r="CD2">
        <v>2.4539391433843014E-2</v>
      </c>
      <c r="CE2">
        <v>2.8691794502088371E-2</v>
      </c>
      <c r="CF2">
        <v>5.1766980484945249</v>
      </c>
      <c r="CG2">
        <v>4.0891840853865068E-2</v>
      </c>
      <c r="CH2" t="s">
        <v>216</v>
      </c>
      <c r="CI2">
        <v>1.5024828282633695</v>
      </c>
      <c r="CJ2">
        <v>0.10024906494135784</v>
      </c>
      <c r="CK2">
        <v>2.2455199543510124E-2</v>
      </c>
      <c r="CL2" t="s">
        <v>216</v>
      </c>
      <c r="CM2">
        <v>0.31719740295680748</v>
      </c>
      <c r="CN2" t="s">
        <v>216</v>
      </c>
      <c r="CO2">
        <v>8.6510150322872639E-2</v>
      </c>
      <c r="CP2">
        <v>6.9545575283435579E-2</v>
      </c>
      <c r="CQ2">
        <v>3.348275438995866</v>
      </c>
      <c r="CR2" t="s">
        <v>216</v>
      </c>
      <c r="CS2">
        <v>3.134993580721647E-3</v>
      </c>
      <c r="CT2">
        <v>3.3051672151186567E-2</v>
      </c>
      <c r="CU2" t="s">
        <v>216</v>
      </c>
      <c r="CV2" t="s">
        <v>216</v>
      </c>
      <c r="CW2">
        <v>1.5956371204394142</v>
      </c>
      <c r="CX2" t="s">
        <v>216</v>
      </c>
      <c r="CY2" t="s">
        <v>216</v>
      </c>
      <c r="CZ2">
        <v>1.0663549109196922E-2</v>
      </c>
      <c r="DA2">
        <v>1.9876823119687848E-2</v>
      </c>
      <c r="DB2" t="s">
        <v>216</v>
      </c>
      <c r="DC2">
        <v>4.8107835236758014E-3</v>
      </c>
      <c r="DD2">
        <v>6.3688194019788646E-2</v>
      </c>
      <c r="DE2">
        <v>0.53692920712956083</v>
      </c>
      <c r="DF2">
        <v>4.848593985575346E-2</v>
      </c>
      <c r="DG2">
        <v>2.6737782808092195E-2</v>
      </c>
      <c r="DH2">
        <v>0.40173089185136868</v>
      </c>
      <c r="DI2" t="s">
        <v>216</v>
      </c>
      <c r="DJ2">
        <v>9.1540638061036378E-2</v>
      </c>
      <c r="DK2">
        <v>0.44780691075704615</v>
      </c>
      <c r="DL2">
        <v>0.31973491193775516</v>
      </c>
      <c r="DM2">
        <v>6.2145576366428264E-2</v>
      </c>
      <c r="DN2">
        <v>3.3061016291139389E-2</v>
      </c>
      <c r="DO2">
        <v>0.11323710057995469</v>
      </c>
      <c r="DP2" t="s">
        <v>216</v>
      </c>
      <c r="DQ2">
        <v>4.4166825471107316E-3</v>
      </c>
      <c r="DR2">
        <v>8.3513743758408435E-2</v>
      </c>
      <c r="DS2">
        <v>3.0859455999310875E-3</v>
      </c>
      <c r="DT2">
        <v>9.04732656205261E-2</v>
      </c>
      <c r="DU2">
        <v>0.92290932733572728</v>
      </c>
      <c r="DV2">
        <v>3.4542772299520205E-3</v>
      </c>
      <c r="DW2">
        <v>2.9877902590767507E-3</v>
      </c>
      <c r="DX2">
        <v>5.22480464116912E-3</v>
      </c>
      <c r="DY2">
        <v>0.52227112376951113</v>
      </c>
      <c r="DZ2">
        <v>1.5304132834933357E-2</v>
      </c>
      <c r="EA2" t="s">
        <v>216</v>
      </c>
      <c r="EB2">
        <v>2.8551502409719171E-2</v>
      </c>
      <c r="EC2">
        <v>5.2140372684927723E-2</v>
      </c>
      <c r="ED2" t="s">
        <v>216</v>
      </c>
      <c r="EE2" t="s">
        <v>216</v>
      </c>
      <c r="EF2" t="s">
        <v>216</v>
      </c>
      <c r="EG2" t="s">
        <v>216</v>
      </c>
      <c r="EH2">
        <v>2.9075227196256676E-2</v>
      </c>
      <c r="EI2" t="s">
        <v>216</v>
      </c>
      <c r="EJ2">
        <v>1.4503156572193253E-2</v>
      </c>
      <c r="EK2" t="s">
        <v>216</v>
      </c>
      <c r="EL2">
        <v>1.4314346558227735E-2</v>
      </c>
      <c r="EM2">
        <v>1.2313972162782863E-2</v>
      </c>
      <c r="EN2" t="s">
        <v>216</v>
      </c>
      <c r="EO2">
        <v>2.4180480717044633E-2</v>
      </c>
      <c r="EP2">
        <v>3.6180548776665088E-3</v>
      </c>
      <c r="EQ2">
        <v>9.6463331443740457E-3</v>
      </c>
      <c r="ER2">
        <v>9.4730113202851109E-3</v>
      </c>
      <c r="ES2">
        <v>5.5823673566802309E-3</v>
      </c>
      <c r="ET2">
        <v>2.4786796318381349E-2</v>
      </c>
      <c r="EU2">
        <v>3.203058226283384E-2</v>
      </c>
      <c r="EV2">
        <v>6.6744655816403054E-3</v>
      </c>
      <c r="EW2">
        <v>6.0197077842693708E-3</v>
      </c>
      <c r="EX2">
        <v>1.5338008168228816E-2</v>
      </c>
      <c r="EY2" t="s">
        <v>216</v>
      </c>
      <c r="EZ2" t="s">
        <v>216</v>
      </c>
      <c r="FA2" t="s">
        <v>216</v>
      </c>
      <c r="FB2">
        <v>3.373216750962367E-2</v>
      </c>
      <c r="FC2" t="s">
        <v>216</v>
      </c>
      <c r="FD2">
        <v>7.4339223534795329E-3</v>
      </c>
      <c r="FE2">
        <v>5.7751557773290394E-3</v>
      </c>
      <c r="FF2" t="s">
        <v>216</v>
      </c>
      <c r="FG2" t="s">
        <v>216</v>
      </c>
      <c r="FH2">
        <v>5.9857517464809119E-3</v>
      </c>
      <c r="FI2" t="s">
        <v>216</v>
      </c>
      <c r="FJ2">
        <v>8.2611511523592723E-3</v>
      </c>
      <c r="FK2">
        <v>2.7888075561033226E-3</v>
      </c>
      <c r="FL2" t="s">
        <v>216</v>
      </c>
      <c r="FM2" t="s">
        <v>216</v>
      </c>
      <c r="FN2" t="s">
        <v>216</v>
      </c>
      <c r="FO2" t="s">
        <v>216</v>
      </c>
      <c r="FP2">
        <v>6.3545392605826104E-3</v>
      </c>
      <c r="FQ2" t="s">
        <v>216</v>
      </c>
      <c r="FR2">
        <v>9.2255977456466472E-3</v>
      </c>
      <c r="FS2">
        <v>7.6290894162618899E-3</v>
      </c>
      <c r="FT2">
        <v>9.5126170450499665E-3</v>
      </c>
      <c r="FU2">
        <v>3.1086658522329419E-2</v>
      </c>
    </row>
    <row r="3" spans="1:178" x14ac:dyDescent="0.2">
      <c r="A3">
        <v>1.0006944444444443</v>
      </c>
      <c r="B3" t="s">
        <v>213</v>
      </c>
      <c r="C3" t="s">
        <v>214</v>
      </c>
      <c r="D3" t="s">
        <v>217</v>
      </c>
      <c r="E3">
        <v>0.12762296455410305</v>
      </c>
      <c r="F3">
        <v>1.3601462137159974E-2</v>
      </c>
      <c r="G3">
        <v>7.9991987641360507E-2</v>
      </c>
      <c r="H3">
        <v>0.50065403266955721</v>
      </c>
      <c r="I3">
        <v>3.3406286608664314E-2</v>
      </c>
      <c r="J3">
        <v>0.22935210461258501</v>
      </c>
      <c r="K3">
        <v>5.4529509275646489E-2</v>
      </c>
      <c r="L3">
        <v>1.1274936532634976</v>
      </c>
      <c r="M3">
        <v>8.5667334603134596E-2</v>
      </c>
      <c r="N3">
        <v>2.0483736756824571E-2</v>
      </c>
      <c r="O3">
        <v>0.25699202910090557</v>
      </c>
      <c r="P3">
        <v>6.4969269069631838E-2</v>
      </c>
      <c r="Q3" t="s">
        <v>216</v>
      </c>
      <c r="R3">
        <v>0.37472797443644179</v>
      </c>
      <c r="S3">
        <v>0.51990472554489908</v>
      </c>
      <c r="T3">
        <v>0.44624356718118036</v>
      </c>
      <c r="U3">
        <v>1.0759397895506666</v>
      </c>
      <c r="V3">
        <v>0.12339640893832712</v>
      </c>
      <c r="W3">
        <v>1.1327875772226095</v>
      </c>
      <c r="X3">
        <v>0.70066788893944942</v>
      </c>
      <c r="Y3">
        <v>0.48622276373683238</v>
      </c>
      <c r="Z3">
        <v>3.4208721640195104E-3</v>
      </c>
      <c r="AA3">
        <v>2.2973821772569014E-2</v>
      </c>
      <c r="AB3">
        <v>0.11784201846412501</v>
      </c>
      <c r="AC3">
        <v>0.31065406814093843</v>
      </c>
      <c r="AD3">
        <v>7.1020336213817328E-2</v>
      </c>
      <c r="AE3">
        <v>1.2488720507120554</v>
      </c>
      <c r="AF3">
        <v>0.28806679251822487</v>
      </c>
      <c r="AG3">
        <v>7.7610163196958678E-3</v>
      </c>
      <c r="AH3">
        <v>5.4996646580093608E-2</v>
      </c>
      <c r="AI3">
        <v>2.3739594548579171E-3</v>
      </c>
      <c r="AJ3">
        <v>0.26633776276134402</v>
      </c>
      <c r="AK3">
        <v>1.0541587535194625E-2</v>
      </c>
      <c r="AL3">
        <v>1.204633159237161E-2</v>
      </c>
      <c r="AM3">
        <v>0.96931393282805534</v>
      </c>
      <c r="AN3">
        <v>0.1055471315928492</v>
      </c>
      <c r="AO3">
        <v>0.5162958967097856</v>
      </c>
      <c r="AP3">
        <v>8.4930880875839901E-2</v>
      </c>
      <c r="AQ3">
        <v>4.9893304710955428</v>
      </c>
      <c r="AR3">
        <v>0.27395242185175678</v>
      </c>
      <c r="AS3">
        <v>9.6599919376192667E-2</v>
      </c>
      <c r="AT3">
        <v>0.39747061403892936</v>
      </c>
      <c r="AU3">
        <v>2.654243804028741</v>
      </c>
      <c r="AV3">
        <v>0.44872945069283537</v>
      </c>
      <c r="AW3">
        <v>6.361253031167094E-2</v>
      </c>
      <c r="AX3">
        <v>15.034165251574619</v>
      </c>
      <c r="AY3">
        <v>5.0465980700084923E-3</v>
      </c>
      <c r="AZ3">
        <v>2.6418340280388069E-2</v>
      </c>
      <c r="BA3">
        <v>0.7954709927832726</v>
      </c>
      <c r="BB3">
        <v>2.9649366001205718E-3</v>
      </c>
      <c r="BC3">
        <v>0.19237131124487028</v>
      </c>
      <c r="BD3" t="s">
        <v>216</v>
      </c>
      <c r="BE3">
        <v>0.36431835828259557</v>
      </c>
      <c r="BF3">
        <v>8.5021675090644084</v>
      </c>
      <c r="BG3">
        <v>0.10589459200339935</v>
      </c>
      <c r="BH3">
        <v>1.5212703570200767</v>
      </c>
      <c r="BI3">
        <v>1.8154000551475657</v>
      </c>
      <c r="BJ3">
        <v>8.7944682559795886E-2</v>
      </c>
      <c r="BK3" t="s">
        <v>216</v>
      </c>
      <c r="BL3">
        <v>2.4883256408332173E-2</v>
      </c>
      <c r="BM3" t="s">
        <v>216</v>
      </c>
      <c r="BN3">
        <v>6.9921870637349032E-2</v>
      </c>
      <c r="BO3">
        <v>6.0650612691852549E-3</v>
      </c>
      <c r="BP3">
        <v>2.5073325682972138E-2</v>
      </c>
      <c r="BQ3" t="s">
        <v>216</v>
      </c>
      <c r="BR3" t="s">
        <v>216</v>
      </c>
      <c r="BS3">
        <v>0.45565388355830339</v>
      </c>
      <c r="BT3">
        <v>0.51291454565855366</v>
      </c>
      <c r="BU3">
        <v>3.3902532178622158</v>
      </c>
      <c r="BV3">
        <v>1.4524604078626699</v>
      </c>
      <c r="BW3">
        <v>2.536660491263365</v>
      </c>
      <c r="BX3">
        <v>3.5967557339731311</v>
      </c>
      <c r="BY3" t="s">
        <v>216</v>
      </c>
      <c r="BZ3">
        <v>0.13945939158014584</v>
      </c>
      <c r="CA3">
        <v>11.773238123943207</v>
      </c>
      <c r="CB3">
        <v>1.6775822503265689</v>
      </c>
      <c r="CC3">
        <v>2.5213600835373953</v>
      </c>
      <c r="CD3">
        <v>7.2478374945488436E-2</v>
      </c>
      <c r="CE3">
        <v>7.1061020874839315E-2</v>
      </c>
      <c r="CF3">
        <v>15.391444632398926</v>
      </c>
      <c r="CG3">
        <v>0.12067624912381784</v>
      </c>
      <c r="CH3" t="s">
        <v>216</v>
      </c>
      <c r="CI3">
        <v>4.4683409007016293</v>
      </c>
      <c r="CJ3">
        <v>0.37382284043576075</v>
      </c>
      <c r="CK3">
        <v>7.3955028992591196E-2</v>
      </c>
      <c r="CL3">
        <v>1.4500422732145169E-3</v>
      </c>
      <c r="CM3">
        <v>0.91128897050606639</v>
      </c>
      <c r="CN3" t="s">
        <v>216</v>
      </c>
      <c r="CO3">
        <v>0.28706381126862934</v>
      </c>
      <c r="CP3">
        <v>0.16676196646468802</v>
      </c>
      <c r="CQ3">
        <v>9.3589432675768016</v>
      </c>
      <c r="CR3">
        <v>6.7990739625867274E-3</v>
      </c>
      <c r="CS3">
        <v>5.7334299397511614E-3</v>
      </c>
      <c r="CT3">
        <v>0.10953441754392214</v>
      </c>
      <c r="CU3" t="s">
        <v>216</v>
      </c>
      <c r="CV3" t="s">
        <v>216</v>
      </c>
      <c r="CW3">
        <v>4.6481473247813554</v>
      </c>
      <c r="CX3" t="s">
        <v>216</v>
      </c>
      <c r="CY3" t="s">
        <v>216</v>
      </c>
      <c r="CZ3">
        <v>3.3794282850241927E-2</v>
      </c>
      <c r="DA3">
        <v>7.678925216943433E-2</v>
      </c>
      <c r="DB3">
        <v>3.5115759260112727E-3</v>
      </c>
      <c r="DC3" t="s">
        <v>216</v>
      </c>
      <c r="DD3">
        <v>0.15822514478557206</v>
      </c>
      <c r="DE3">
        <v>1.4723247788094982</v>
      </c>
      <c r="DF3">
        <v>0.11402714905887433</v>
      </c>
      <c r="DG3">
        <v>7.8657907636188407E-2</v>
      </c>
      <c r="DH3">
        <v>1.1329030528965853</v>
      </c>
      <c r="DI3">
        <v>4.5089997210684053E-2</v>
      </c>
      <c r="DJ3">
        <v>0.23032498808992416</v>
      </c>
      <c r="DK3">
        <v>1.2570547654964122</v>
      </c>
      <c r="DL3">
        <v>0.9527853860392187</v>
      </c>
      <c r="DM3">
        <v>0.14289088891296584</v>
      </c>
      <c r="DN3">
        <v>0.11595906253123031</v>
      </c>
      <c r="DO3">
        <v>0.32288659067332753</v>
      </c>
      <c r="DP3" t="s">
        <v>216</v>
      </c>
      <c r="DQ3">
        <v>1.6590812757723651E-2</v>
      </c>
      <c r="DR3">
        <v>0.22631340699670208</v>
      </c>
      <c r="DS3">
        <v>9.5352761593463387E-3</v>
      </c>
      <c r="DT3">
        <v>0.26791923077582558</v>
      </c>
      <c r="DU3">
        <v>2.7737010061758549</v>
      </c>
      <c r="DV3">
        <v>1.3276799298032665E-2</v>
      </c>
      <c r="DW3">
        <v>1.5554787135113018E-2</v>
      </c>
      <c r="DX3">
        <v>1.4194596760030346E-2</v>
      </c>
      <c r="DY3">
        <v>1.5298637197512961</v>
      </c>
      <c r="DZ3">
        <v>4.9090384886833864E-2</v>
      </c>
      <c r="EA3">
        <v>7.4684720795306506E-3</v>
      </c>
      <c r="EB3">
        <v>6.2134061171587485E-2</v>
      </c>
      <c r="EC3">
        <v>0.14094554805784565</v>
      </c>
      <c r="ED3" t="s">
        <v>216</v>
      </c>
      <c r="EE3" t="s">
        <v>216</v>
      </c>
      <c r="EF3" t="s">
        <v>216</v>
      </c>
      <c r="EG3" t="s">
        <v>216</v>
      </c>
      <c r="EH3">
        <v>8.5731081511320889E-2</v>
      </c>
      <c r="EI3" t="s">
        <v>216</v>
      </c>
      <c r="EJ3">
        <v>3.1621429476626793E-2</v>
      </c>
      <c r="EK3" t="s">
        <v>216</v>
      </c>
      <c r="EL3">
        <v>2.0763188909762358E-2</v>
      </c>
      <c r="EM3">
        <v>2.419163392096212E-2</v>
      </c>
      <c r="EN3">
        <v>4.028125266068874E-3</v>
      </c>
      <c r="EO3">
        <v>5.7970750996880337E-2</v>
      </c>
      <c r="EP3">
        <v>7.1682491911232082E-3</v>
      </c>
      <c r="EQ3">
        <v>3.129553503907518E-2</v>
      </c>
      <c r="ER3">
        <v>2.8931179848877969E-2</v>
      </c>
      <c r="ES3">
        <v>2.6854036482259602E-2</v>
      </c>
      <c r="ET3">
        <v>7.442781714907333E-2</v>
      </c>
      <c r="EU3">
        <v>0.10900659093130922</v>
      </c>
      <c r="EV3">
        <v>6.5253584631088116E-2</v>
      </c>
      <c r="EW3">
        <v>0.14975434755664604</v>
      </c>
      <c r="EX3">
        <v>4.6912144275215513E-2</v>
      </c>
      <c r="EY3">
        <v>0.17641748034417948</v>
      </c>
      <c r="EZ3" t="s">
        <v>216</v>
      </c>
      <c r="FA3">
        <v>1.8238140712750497E-2</v>
      </c>
      <c r="FB3">
        <v>9.4851580454133624E-2</v>
      </c>
      <c r="FC3">
        <v>0.10650118191587735</v>
      </c>
      <c r="FD3">
        <v>9.2137896539506436E-3</v>
      </c>
      <c r="FE3">
        <v>8.8809465648900122E-3</v>
      </c>
      <c r="FF3">
        <v>4.6421695210627457E-3</v>
      </c>
      <c r="FG3" t="s">
        <v>216</v>
      </c>
      <c r="FH3" t="s">
        <v>216</v>
      </c>
      <c r="FI3">
        <v>1.4306661297060451E-2</v>
      </c>
      <c r="FJ3">
        <v>3.3252518399933512E-2</v>
      </c>
      <c r="FK3">
        <v>3.0750122811278838E-3</v>
      </c>
      <c r="FL3">
        <v>2.9519920639708333E-2</v>
      </c>
      <c r="FM3" t="s">
        <v>216</v>
      </c>
      <c r="FN3">
        <v>4.9259282967729079E-3</v>
      </c>
      <c r="FO3">
        <v>1.01930048188646E-2</v>
      </c>
      <c r="FP3">
        <v>7.0307511563872686E-3</v>
      </c>
      <c r="FQ3" t="s">
        <v>216</v>
      </c>
      <c r="FR3">
        <v>2.3713118430754958E-2</v>
      </c>
      <c r="FS3">
        <v>7.6377855618258612E-3</v>
      </c>
      <c r="FT3">
        <v>2.032697234602605E-2</v>
      </c>
      <c r="FU3">
        <v>3.6662290072191288E-2</v>
      </c>
    </row>
    <row r="4" spans="1:178" x14ac:dyDescent="0.2">
      <c r="A4">
        <v>1.7173611111111111</v>
      </c>
      <c r="B4" t="s">
        <v>213</v>
      </c>
      <c r="C4" t="s">
        <v>214</v>
      </c>
      <c r="D4" t="s">
        <v>218</v>
      </c>
      <c r="E4">
        <v>0.14702926723537224</v>
      </c>
      <c r="F4">
        <v>1.6216649646775608E-2</v>
      </c>
      <c r="G4">
        <v>8.8125073181904004E-2</v>
      </c>
      <c r="H4">
        <v>0.74004050770239438</v>
      </c>
      <c r="I4">
        <v>4.1710918545736712E-2</v>
      </c>
      <c r="J4">
        <v>0.32178754535844201</v>
      </c>
      <c r="K4">
        <v>7.0473923053947923E-2</v>
      </c>
      <c r="L4">
        <v>1.5485215125741303</v>
      </c>
      <c r="M4">
        <v>0.11673297504238739</v>
      </c>
      <c r="N4">
        <v>3.1127604240512943E-2</v>
      </c>
      <c r="O4">
        <v>0.29488152366334708</v>
      </c>
      <c r="P4">
        <v>9.9299004843454441E-2</v>
      </c>
      <c r="Q4">
        <v>3.7803407932151417E-3</v>
      </c>
      <c r="R4">
        <v>0.5492403426431568</v>
      </c>
      <c r="S4">
        <v>0.68348916316939279</v>
      </c>
      <c r="T4">
        <v>0.55007659546091248</v>
      </c>
      <c r="U4">
        <v>1.38299523140471</v>
      </c>
      <c r="V4">
        <v>0.15141237307654182</v>
      </c>
      <c r="W4">
        <v>1.7080847946192108</v>
      </c>
      <c r="X4">
        <v>1.1149348106918628</v>
      </c>
      <c r="Y4">
        <v>0.71538894408095655</v>
      </c>
      <c r="Z4">
        <v>7.1967492635519985E-3</v>
      </c>
      <c r="AA4">
        <v>2.3868496316423002E-2</v>
      </c>
      <c r="AB4">
        <v>0.18955029818045352</v>
      </c>
      <c r="AC4">
        <v>0.58459335536121015</v>
      </c>
      <c r="AD4">
        <v>7.2828939220033348E-2</v>
      </c>
      <c r="AE4">
        <v>1.9114133674824081</v>
      </c>
      <c r="AF4">
        <v>0.38783164278016674</v>
      </c>
      <c r="AG4">
        <v>6.0023647852006454E-3</v>
      </c>
      <c r="AH4">
        <v>0.112389909128774</v>
      </c>
      <c r="AI4">
        <v>1.3908033206377444E-3</v>
      </c>
      <c r="AJ4">
        <v>0.42397256192682004</v>
      </c>
      <c r="AK4">
        <v>1.5904389759265322E-2</v>
      </c>
      <c r="AL4">
        <v>1.3844435202368123E-2</v>
      </c>
      <c r="AM4">
        <v>1.5912574528440557</v>
      </c>
      <c r="AN4">
        <v>0.11358422658964723</v>
      </c>
      <c r="AO4">
        <v>0.76980334191804334</v>
      </c>
      <c r="AP4">
        <v>0.10878444791606796</v>
      </c>
      <c r="AQ4">
        <v>7.6531890395315791</v>
      </c>
      <c r="AR4">
        <v>0.46566639731965431</v>
      </c>
      <c r="AS4">
        <v>0.17199784365933787</v>
      </c>
      <c r="AT4">
        <v>0.66147693050948919</v>
      </c>
      <c r="AU4">
        <v>4.1651847058052915</v>
      </c>
      <c r="AV4">
        <v>0.7838105972130115</v>
      </c>
      <c r="AW4">
        <v>8.2155569946372464E-2</v>
      </c>
      <c r="AX4">
        <v>23.129111859751198</v>
      </c>
      <c r="AY4">
        <v>5.1184605854031652E-3</v>
      </c>
      <c r="AZ4">
        <v>9.7463798091346809E-2</v>
      </c>
      <c r="BA4">
        <v>1.2258855819080323</v>
      </c>
      <c r="BB4">
        <v>4.4619860371657737E-2</v>
      </c>
      <c r="BC4">
        <v>0.34536796831886157</v>
      </c>
      <c r="BD4" t="s">
        <v>216</v>
      </c>
      <c r="BE4">
        <v>0.50226444166913242</v>
      </c>
      <c r="BF4">
        <v>13.280195469742667</v>
      </c>
      <c r="BG4">
        <v>0.16838319788963924</v>
      </c>
      <c r="BH4">
        <v>2.3412699739644829</v>
      </c>
      <c r="BI4">
        <v>3.0215976315106103</v>
      </c>
      <c r="BJ4">
        <v>0.21514720774649645</v>
      </c>
      <c r="BK4">
        <v>1.6687172106308577E-2</v>
      </c>
      <c r="BL4">
        <v>5.6821142237469327E-2</v>
      </c>
      <c r="BM4" t="s">
        <v>216</v>
      </c>
      <c r="BN4">
        <v>0.15204543787292299</v>
      </c>
      <c r="BO4" t="s">
        <v>216</v>
      </c>
      <c r="BP4">
        <v>0.15467129289726472</v>
      </c>
      <c r="BQ4" t="s">
        <v>216</v>
      </c>
      <c r="BR4" t="s">
        <v>216</v>
      </c>
      <c r="BS4">
        <v>0.68355478331681319</v>
      </c>
      <c r="BT4">
        <v>0.85706697447747371</v>
      </c>
      <c r="BU4">
        <v>5.2224063626991963</v>
      </c>
      <c r="BV4">
        <v>1.8683443668470021</v>
      </c>
      <c r="BW4">
        <v>3.7361616587966324</v>
      </c>
      <c r="BX4">
        <v>5.5706932039977994</v>
      </c>
      <c r="BY4" t="s">
        <v>216</v>
      </c>
      <c r="BZ4">
        <v>0.20630124008532208</v>
      </c>
      <c r="CA4">
        <v>18.015760515204398</v>
      </c>
      <c r="CB4">
        <v>2.6255407618177435</v>
      </c>
      <c r="CC4">
        <v>3.8820043893395044</v>
      </c>
      <c r="CD4">
        <v>9.5008010507082102E-2</v>
      </c>
      <c r="CE4">
        <v>0.11997798284078467</v>
      </c>
      <c r="CF4">
        <v>23.841124779128243</v>
      </c>
      <c r="CG4">
        <v>0.19276872596483741</v>
      </c>
      <c r="CH4" t="s">
        <v>216</v>
      </c>
      <c r="CI4">
        <v>6.8221221837980393</v>
      </c>
      <c r="CJ4">
        <v>0.58036704968708663</v>
      </c>
      <c r="CK4">
        <v>0.13297641022880272</v>
      </c>
      <c r="CL4" t="s">
        <v>216</v>
      </c>
      <c r="CM4">
        <v>1.452066250607486</v>
      </c>
      <c r="CN4" t="s">
        <v>216</v>
      </c>
      <c r="CO4">
        <v>0.42150808908202414</v>
      </c>
      <c r="CP4">
        <v>0.27654466538976263</v>
      </c>
      <c r="CQ4">
        <v>14.417284633291176</v>
      </c>
      <c r="CR4" t="s">
        <v>216</v>
      </c>
      <c r="CS4" t="s">
        <v>216</v>
      </c>
      <c r="CT4">
        <v>0.15376517877369411</v>
      </c>
      <c r="CU4" t="s">
        <v>216</v>
      </c>
      <c r="CV4">
        <v>0.18108561480918128</v>
      </c>
      <c r="CW4">
        <v>7.1780455910260264</v>
      </c>
      <c r="CX4">
        <v>1.9490829082066858E-2</v>
      </c>
      <c r="CY4" t="s">
        <v>216</v>
      </c>
      <c r="CZ4">
        <v>4.7345192926394379E-2</v>
      </c>
      <c r="DA4">
        <v>0.10124665016873192</v>
      </c>
      <c r="DB4" t="s">
        <v>216</v>
      </c>
      <c r="DC4" t="s">
        <v>216</v>
      </c>
      <c r="DD4">
        <v>0.23087080436045659</v>
      </c>
      <c r="DE4">
        <v>2.2247359942128218</v>
      </c>
      <c r="DF4">
        <v>0.18203020512439214</v>
      </c>
      <c r="DG4">
        <v>0.12669454684450415</v>
      </c>
      <c r="DH4">
        <v>1.6792372396493396</v>
      </c>
      <c r="DI4">
        <v>6.7493555491140389E-2</v>
      </c>
      <c r="DJ4">
        <v>0.35859835952713287</v>
      </c>
      <c r="DK4">
        <v>1.902686140444954</v>
      </c>
      <c r="DL4">
        <v>1.4112561816750389</v>
      </c>
      <c r="DM4">
        <v>0.23846453180172186</v>
      </c>
      <c r="DN4">
        <v>0.18706175836382749</v>
      </c>
      <c r="DO4">
        <v>0.46794123684318667</v>
      </c>
      <c r="DP4">
        <v>4.7481918287350395E-3</v>
      </c>
      <c r="DQ4">
        <v>1.4213969177678587E-2</v>
      </c>
      <c r="DR4">
        <v>0.34561379825077321</v>
      </c>
      <c r="DS4">
        <v>1.2431603913600636E-2</v>
      </c>
      <c r="DT4">
        <v>0.38863336654619379</v>
      </c>
      <c r="DU4">
        <v>4.1460508043120949</v>
      </c>
      <c r="DV4">
        <v>2.347802934186867E-2</v>
      </c>
      <c r="DW4">
        <v>3.119729588314921E-2</v>
      </c>
      <c r="DX4">
        <v>2.3245583992160708E-2</v>
      </c>
      <c r="DY4">
        <v>2.3376068408674198</v>
      </c>
      <c r="DZ4">
        <v>7.3353223241414522E-2</v>
      </c>
      <c r="EA4">
        <v>1.0370554006095475E-2</v>
      </c>
      <c r="EB4">
        <v>9.7322889137237009E-2</v>
      </c>
      <c r="EC4">
        <v>0.21216203816109153</v>
      </c>
      <c r="ED4" t="s">
        <v>216</v>
      </c>
      <c r="EE4" t="s">
        <v>216</v>
      </c>
      <c r="EF4" t="s">
        <v>216</v>
      </c>
      <c r="EG4" t="s">
        <v>216</v>
      </c>
      <c r="EH4">
        <v>0.12674651140269264</v>
      </c>
      <c r="EI4" t="s">
        <v>216</v>
      </c>
      <c r="EJ4">
        <v>4.63796044038432E-2</v>
      </c>
      <c r="EK4" t="s">
        <v>216</v>
      </c>
      <c r="EL4">
        <v>3.4367825111005425E-2</v>
      </c>
      <c r="EM4">
        <v>3.8409358303045225E-2</v>
      </c>
      <c r="EN4">
        <v>1.1533916769488726E-2</v>
      </c>
      <c r="EO4">
        <v>8.4156476063832475E-2</v>
      </c>
      <c r="EP4" t="s">
        <v>216</v>
      </c>
      <c r="EQ4">
        <v>4.3104715468633037E-2</v>
      </c>
      <c r="ER4">
        <v>5.8493909427943996E-2</v>
      </c>
      <c r="ES4">
        <v>4.1492204768420159E-2</v>
      </c>
      <c r="ET4">
        <v>0.12474956101210921</v>
      </c>
      <c r="EU4">
        <v>0.11981294564440116</v>
      </c>
      <c r="EV4">
        <v>9.1808329186487375E-2</v>
      </c>
      <c r="EW4">
        <v>0.20739862622633778</v>
      </c>
      <c r="EX4">
        <v>7.0505390347180522E-2</v>
      </c>
      <c r="EY4">
        <v>0.26357309576535531</v>
      </c>
      <c r="EZ4">
        <v>9.7857459131515945E-3</v>
      </c>
      <c r="FA4">
        <v>2.9165454603430702E-2</v>
      </c>
      <c r="FB4">
        <v>0.14144591160800193</v>
      </c>
      <c r="FC4">
        <v>0.17784381532941573</v>
      </c>
      <c r="FD4">
        <v>7.2566681843963133E-3</v>
      </c>
      <c r="FE4">
        <v>9.144955576283479E-3</v>
      </c>
      <c r="FF4" t="s">
        <v>216</v>
      </c>
      <c r="FG4" t="s">
        <v>216</v>
      </c>
      <c r="FH4">
        <v>8.0192201448657432E-3</v>
      </c>
      <c r="FI4" t="s">
        <v>216</v>
      </c>
      <c r="FJ4">
        <v>2.8204990113168172E-2</v>
      </c>
      <c r="FK4">
        <v>5.2244770615385884E-3</v>
      </c>
      <c r="FL4">
        <v>3.5847043735235541E-2</v>
      </c>
      <c r="FM4" t="s">
        <v>216</v>
      </c>
      <c r="FN4">
        <v>1.1342471334331614E-2</v>
      </c>
      <c r="FO4">
        <v>1.9877798715750617E-2</v>
      </c>
      <c r="FP4">
        <v>2.1398108194329777E-2</v>
      </c>
      <c r="FQ4" t="s">
        <v>216</v>
      </c>
      <c r="FR4">
        <v>2.7742526650629214E-2</v>
      </c>
      <c r="FS4">
        <v>9.489103024184601E-3</v>
      </c>
      <c r="FT4">
        <v>1.9133509839304209E-2</v>
      </c>
      <c r="FU4" t="s">
        <v>216</v>
      </c>
    </row>
    <row r="5" spans="1:178" x14ac:dyDescent="0.2">
      <c r="A5">
        <v>0.31736111111111115</v>
      </c>
      <c r="B5" t="s">
        <v>214</v>
      </c>
      <c r="C5" t="s">
        <v>214</v>
      </c>
      <c r="D5" t="s">
        <v>219</v>
      </c>
      <c r="E5">
        <v>2.5694501593359842E-2</v>
      </c>
      <c r="F5">
        <v>8.9904472916870135E-3</v>
      </c>
      <c r="G5">
        <v>3.2919486717767954E-2</v>
      </c>
      <c r="H5">
        <v>0.12452885340172179</v>
      </c>
      <c r="I5">
        <v>1.177557121795347E-2</v>
      </c>
      <c r="J5">
        <v>8.5884660904845186E-2</v>
      </c>
      <c r="K5">
        <v>2.8062875524488964E-2</v>
      </c>
      <c r="L5">
        <v>0.36912790281369101</v>
      </c>
      <c r="M5">
        <v>2.5520276649939524E-2</v>
      </c>
      <c r="N5">
        <v>6.3344722493485512E-3</v>
      </c>
      <c r="O5">
        <v>0.53626619819927257</v>
      </c>
      <c r="P5">
        <v>4.4145149309811345E-2</v>
      </c>
      <c r="Q5" t="s">
        <v>216</v>
      </c>
      <c r="R5">
        <v>0.22094531136739637</v>
      </c>
      <c r="S5">
        <v>0.32704855615119588</v>
      </c>
      <c r="T5">
        <v>0.27837935561185367</v>
      </c>
      <c r="U5">
        <v>0.57877426536047039</v>
      </c>
      <c r="V5">
        <v>5.15608701598914E-2</v>
      </c>
      <c r="W5">
        <v>1.2000417521731843</v>
      </c>
      <c r="X5">
        <v>0.70081135453192267</v>
      </c>
      <c r="Y5">
        <v>0.4491453371119361</v>
      </c>
      <c r="Z5">
        <v>3.7706941006011669E-3</v>
      </c>
      <c r="AA5">
        <v>1.2532197368684432E-2</v>
      </c>
      <c r="AB5">
        <v>9.8990703256978632E-2</v>
      </c>
      <c r="AC5">
        <v>0.2309407863384452</v>
      </c>
      <c r="AD5">
        <v>4.3459493604621612E-2</v>
      </c>
      <c r="AE5">
        <v>1.0076101364483216</v>
      </c>
      <c r="AF5">
        <v>0.2074208177010172</v>
      </c>
      <c r="AG5">
        <v>4.9517578941857387E-3</v>
      </c>
      <c r="AH5">
        <v>5.6984805871997911E-2</v>
      </c>
      <c r="AI5">
        <v>2.3785821380530071E-3</v>
      </c>
      <c r="AJ5">
        <v>0.31156787710091344</v>
      </c>
      <c r="AK5">
        <v>6.9931647802733048E-3</v>
      </c>
      <c r="AL5">
        <v>4.9963827133676433E-3</v>
      </c>
      <c r="AM5">
        <v>0.61865076045209777</v>
      </c>
      <c r="AN5">
        <v>0.1177888705844896</v>
      </c>
      <c r="AO5">
        <v>0.35007761487347933</v>
      </c>
      <c r="AP5">
        <v>5.973672181316679E-2</v>
      </c>
      <c r="AQ5">
        <v>2.5250209567280049</v>
      </c>
      <c r="AR5">
        <v>0.16685839934983124</v>
      </c>
      <c r="AS5">
        <v>7.0584563039721895E-2</v>
      </c>
      <c r="AT5">
        <v>0.3094743093031993</v>
      </c>
      <c r="AU5">
        <v>1.3515797383527182</v>
      </c>
      <c r="AV5">
        <v>0.26547587850830645</v>
      </c>
      <c r="AW5">
        <v>7.5219987246237047E-2</v>
      </c>
      <c r="AX5">
        <v>6.6218676751324237</v>
      </c>
      <c r="AY5" t="s">
        <v>216</v>
      </c>
      <c r="AZ5">
        <v>4.6103127907047417E-2</v>
      </c>
      <c r="BA5">
        <v>0.55941749326587875</v>
      </c>
      <c r="BB5">
        <v>1.5435355751732275E-2</v>
      </c>
      <c r="BC5">
        <v>0.14685344270501854</v>
      </c>
      <c r="BD5">
        <v>4.8070088769250107E-3</v>
      </c>
      <c r="BE5">
        <v>0.27124094740746124</v>
      </c>
      <c r="BF5">
        <v>4.9694744405728937</v>
      </c>
      <c r="BG5">
        <v>6.5844595561728225E-2</v>
      </c>
      <c r="BH5">
        <v>0.80368861222539922</v>
      </c>
      <c r="BI5">
        <v>1.3507650168906997</v>
      </c>
      <c r="BJ5">
        <v>8.8985190253491595E-2</v>
      </c>
      <c r="BK5">
        <v>6.6677626093729495E-3</v>
      </c>
      <c r="BL5">
        <v>2.3198653280668349E-2</v>
      </c>
      <c r="BM5" t="s">
        <v>216</v>
      </c>
      <c r="BN5">
        <v>0.11233773516142338</v>
      </c>
      <c r="BO5">
        <v>4.2407747770250885E-3</v>
      </c>
      <c r="BP5">
        <v>6.3789926418285126E-2</v>
      </c>
      <c r="BQ5">
        <v>1.4063859582397127E-2</v>
      </c>
      <c r="BR5" t="s">
        <v>216</v>
      </c>
      <c r="BS5">
        <v>0.3471226008510836</v>
      </c>
      <c r="BT5">
        <v>0.423015288653041</v>
      </c>
      <c r="BU5">
        <v>1.9944958633747856</v>
      </c>
      <c r="BV5">
        <v>0.81787885751683687</v>
      </c>
      <c r="BW5">
        <v>1.6668439636415981</v>
      </c>
      <c r="BX5">
        <v>2.4859819602618232</v>
      </c>
      <c r="BY5" t="s">
        <v>216</v>
      </c>
      <c r="BZ5">
        <v>9.754170524523742E-2</v>
      </c>
      <c r="CA5">
        <v>7.7332558213832998</v>
      </c>
      <c r="CB5">
        <v>1.0291325818872916</v>
      </c>
      <c r="CC5">
        <v>1.6468229635375191</v>
      </c>
      <c r="CD5">
        <v>3.6342285844375405E-2</v>
      </c>
      <c r="CE5">
        <v>4.6507261882748875E-2</v>
      </c>
      <c r="CF5">
        <v>8.0546722419192687</v>
      </c>
      <c r="CG5">
        <v>6.5040402443691123E-2</v>
      </c>
      <c r="CH5">
        <v>1.2953468771371554E-3</v>
      </c>
      <c r="CI5">
        <v>2.9798899357982793</v>
      </c>
      <c r="CJ5">
        <v>0.21340997787014188</v>
      </c>
      <c r="CK5">
        <v>4.6771873241767861E-2</v>
      </c>
      <c r="CL5" t="s">
        <v>216</v>
      </c>
      <c r="CM5">
        <v>1.1166627305896151</v>
      </c>
      <c r="CN5">
        <v>1.210263080330207E-2</v>
      </c>
      <c r="CO5">
        <v>0.26364070295847919</v>
      </c>
      <c r="CP5">
        <v>0.15749884356735672</v>
      </c>
      <c r="CQ5">
        <v>7.0325869585979506</v>
      </c>
      <c r="CR5" t="s">
        <v>216</v>
      </c>
      <c r="CS5" t="s">
        <v>216</v>
      </c>
      <c r="CT5">
        <v>0.11934343937285383</v>
      </c>
      <c r="CU5" t="s">
        <v>216</v>
      </c>
      <c r="CV5">
        <v>0.11096427735551147</v>
      </c>
      <c r="CW5">
        <v>4.5328666233378199</v>
      </c>
      <c r="CX5">
        <v>1.0093265939549925E-2</v>
      </c>
      <c r="CY5" t="s">
        <v>216</v>
      </c>
      <c r="CZ5">
        <v>4.4296570636783807E-2</v>
      </c>
      <c r="DA5">
        <v>7.763162646329691E-2</v>
      </c>
      <c r="DB5">
        <v>4.3048554781854502E-3</v>
      </c>
      <c r="DC5">
        <v>8.1202544175171688E-3</v>
      </c>
      <c r="DD5">
        <v>0.17737862783972907</v>
      </c>
      <c r="DE5">
        <v>1.9438730221699587</v>
      </c>
      <c r="DF5">
        <v>0.15010974535382599</v>
      </c>
      <c r="DG5">
        <v>6.9908930245605183E-2</v>
      </c>
      <c r="DH5">
        <v>1.1366538298333588</v>
      </c>
      <c r="DI5">
        <v>5.0837510012990736E-2</v>
      </c>
      <c r="DJ5">
        <v>0.23673640721198044</v>
      </c>
      <c r="DK5">
        <v>1.0621739590344847</v>
      </c>
      <c r="DL5">
        <v>0.62624838117675918</v>
      </c>
      <c r="DM5">
        <v>0.1939325156270755</v>
      </c>
      <c r="DN5">
        <v>0.11802447827458669</v>
      </c>
      <c r="DO5">
        <v>0.37164135990139913</v>
      </c>
      <c r="DP5">
        <v>7.0103340705775195E-3</v>
      </c>
      <c r="DQ5" t="s">
        <v>216</v>
      </c>
      <c r="DR5">
        <v>0.19617126030241636</v>
      </c>
      <c r="DS5">
        <v>7.8807401650041135E-3</v>
      </c>
      <c r="DT5">
        <v>0.30930496320997153</v>
      </c>
      <c r="DU5">
        <v>2.4952087942860124</v>
      </c>
      <c r="DV5">
        <v>2.0382884679742794E-2</v>
      </c>
      <c r="DW5">
        <v>1.7771539833705139E-2</v>
      </c>
      <c r="DX5">
        <v>1.0052694770410197E-2</v>
      </c>
      <c r="DY5">
        <v>1.7517492979278133</v>
      </c>
      <c r="DZ5">
        <v>4.560061063400301E-2</v>
      </c>
      <c r="EA5">
        <v>8.8264883795144359E-3</v>
      </c>
      <c r="EB5">
        <v>0.12964801273755355</v>
      </c>
      <c r="EC5">
        <v>0.16482840768889379</v>
      </c>
      <c r="ED5" t="s">
        <v>216</v>
      </c>
      <c r="EE5" t="s">
        <v>216</v>
      </c>
      <c r="EF5">
        <v>8.1673371744650902E-3</v>
      </c>
      <c r="EG5" t="s">
        <v>216</v>
      </c>
      <c r="EH5">
        <v>0.11881815067530392</v>
      </c>
      <c r="EI5">
        <v>4.9064557879919023E-3</v>
      </c>
      <c r="EJ5">
        <v>4.1523499596331247E-2</v>
      </c>
      <c r="EK5" t="s">
        <v>216</v>
      </c>
      <c r="EL5">
        <v>6.0367569793790175E-2</v>
      </c>
      <c r="EM5">
        <v>4.2604713897393225E-2</v>
      </c>
      <c r="EN5">
        <v>1.98832753538149E-2</v>
      </c>
      <c r="EO5">
        <v>9.4707739078558575E-2</v>
      </c>
      <c r="EP5">
        <v>8.10025530536926E-3</v>
      </c>
      <c r="EQ5">
        <v>3.7313239010180362E-2</v>
      </c>
      <c r="ER5">
        <v>4.8128113566607192E-2</v>
      </c>
      <c r="ES5">
        <v>1.9503278247225534E-2</v>
      </c>
      <c r="ET5">
        <v>9.3033228876903157E-2</v>
      </c>
      <c r="EU5">
        <v>0.30429861969921557</v>
      </c>
      <c r="EV5">
        <v>6.8171800426425219E-2</v>
      </c>
      <c r="EW5">
        <v>0.15365908623437194</v>
      </c>
      <c r="EX5">
        <v>7.3820689217245869E-2</v>
      </c>
      <c r="EY5">
        <v>0.25500217550940985</v>
      </c>
      <c r="EZ5" t="s">
        <v>216</v>
      </c>
      <c r="FA5">
        <v>2.4341352474323667E-2</v>
      </c>
      <c r="FB5">
        <v>0.10776479781390501</v>
      </c>
      <c r="FC5">
        <v>0.16631793452138566</v>
      </c>
      <c r="FD5">
        <v>1.6175835893578246E-2</v>
      </c>
      <c r="FE5">
        <v>2.202690907805132E-2</v>
      </c>
      <c r="FF5">
        <v>7.6199638353036643E-3</v>
      </c>
      <c r="FG5" t="s">
        <v>216</v>
      </c>
      <c r="FH5">
        <v>4.4667084115852677E-2</v>
      </c>
      <c r="FI5">
        <v>2.0055166167845879E-2</v>
      </c>
      <c r="FJ5">
        <v>0.11433152025727319</v>
      </c>
      <c r="FK5">
        <v>5.4253591254205362E-3</v>
      </c>
      <c r="FL5">
        <v>4.8196951994382384E-2</v>
      </c>
      <c r="FM5">
        <v>5.9369565312260494E-3</v>
      </c>
      <c r="FN5">
        <v>9.4402058548139645E-3</v>
      </c>
      <c r="FO5">
        <v>1.2936210748778799E-2</v>
      </c>
      <c r="FP5">
        <v>3.3186435115908929E-2</v>
      </c>
      <c r="FQ5">
        <v>2.4332040694663531E-2</v>
      </c>
      <c r="FR5">
        <v>2.0306182797239308E-2</v>
      </c>
      <c r="FS5">
        <v>1.1963922704635907E-2</v>
      </c>
      <c r="FT5">
        <v>1.3035718229999282E-2</v>
      </c>
      <c r="FU5" t="s">
        <v>216</v>
      </c>
      <c r="FV5">
        <f>SUM(E5:FU5)</f>
        <v>84.815962298811044</v>
      </c>
    </row>
    <row r="6" spans="1:178" x14ac:dyDescent="0.2">
      <c r="A6">
        <v>1.0006944444444443</v>
      </c>
      <c r="B6" t="s">
        <v>214</v>
      </c>
      <c r="C6" t="s">
        <v>214</v>
      </c>
      <c r="D6" t="s">
        <v>220</v>
      </c>
      <c r="E6">
        <v>7.4579551756797327E-2</v>
      </c>
      <c r="F6">
        <v>1.2105468310845451E-2</v>
      </c>
      <c r="G6">
        <v>5.5902264614578825E-2</v>
      </c>
      <c r="H6">
        <v>0.35320157895380566</v>
      </c>
      <c r="I6">
        <v>1.7960790929061016E-2</v>
      </c>
      <c r="J6">
        <v>0.17850315985486095</v>
      </c>
      <c r="K6">
        <v>4.4417753349965908E-2</v>
      </c>
      <c r="L6">
        <v>0.85890098064008003</v>
      </c>
      <c r="M6">
        <v>5.9884819697122192E-2</v>
      </c>
      <c r="N6">
        <v>1.6475711101322048E-2</v>
      </c>
      <c r="O6">
        <v>0.70791061629218688</v>
      </c>
      <c r="P6">
        <v>7.5682085754555012E-2</v>
      </c>
      <c r="Q6">
        <v>4.2687180664360298E-3</v>
      </c>
      <c r="R6">
        <v>0.62788902727313944</v>
      </c>
      <c r="S6">
        <v>0.98608902942063159</v>
      </c>
      <c r="T6">
        <v>0.78862252345053152</v>
      </c>
      <c r="U6">
        <v>1.6549430077633371</v>
      </c>
      <c r="V6">
        <v>0.12172116933802929</v>
      </c>
      <c r="W6">
        <v>3.4977435892586461</v>
      </c>
      <c r="X6">
        <v>1.997838256848204</v>
      </c>
      <c r="Y6">
        <v>1.3078302129455155</v>
      </c>
      <c r="Z6">
        <v>4.033113174243802E-2</v>
      </c>
      <c r="AA6">
        <v>2.8195127915024387E-2</v>
      </c>
      <c r="AB6">
        <v>0.23929870513535706</v>
      </c>
      <c r="AC6">
        <v>0.52089133687382738</v>
      </c>
      <c r="AD6">
        <v>0.10883029514722514</v>
      </c>
      <c r="AE6">
        <v>2.8946518009358058</v>
      </c>
      <c r="AF6">
        <v>0.60637902121728426</v>
      </c>
      <c r="AG6">
        <v>2.5922376334585294E-2</v>
      </c>
      <c r="AH6">
        <v>5.7382699781706507E-2</v>
      </c>
      <c r="AI6">
        <v>1.846321965553261E-3</v>
      </c>
      <c r="AJ6">
        <v>0.76107356962176786</v>
      </c>
      <c r="AK6">
        <v>1.5556308239820871E-2</v>
      </c>
      <c r="AL6">
        <v>1.297668279085617E-2</v>
      </c>
      <c r="AM6">
        <v>1.4811224043601008</v>
      </c>
      <c r="AN6">
        <v>0.29566517511553603</v>
      </c>
      <c r="AO6">
        <v>0.79090302566144066</v>
      </c>
      <c r="AP6">
        <v>0.12471173528798371</v>
      </c>
      <c r="AQ6">
        <v>6.4363258239195673</v>
      </c>
      <c r="AR6">
        <v>0.43005401863310128</v>
      </c>
      <c r="AS6">
        <v>0.16680562850743794</v>
      </c>
      <c r="AT6">
        <v>0.72754006390962234</v>
      </c>
      <c r="AU6">
        <v>3.3581474069623787</v>
      </c>
      <c r="AV6">
        <v>0.57508605749159514</v>
      </c>
      <c r="AW6">
        <v>0.13305878332864016</v>
      </c>
      <c r="AX6">
        <v>17.532180778592519</v>
      </c>
      <c r="AY6">
        <v>6.2981290245294908E-3</v>
      </c>
      <c r="AZ6">
        <v>5.1287736241572422E-2</v>
      </c>
      <c r="BA6">
        <v>1.1881609757629601</v>
      </c>
      <c r="BB6">
        <v>1.6119843042773977E-2</v>
      </c>
      <c r="BC6">
        <v>0.24704731806002245</v>
      </c>
      <c r="BD6">
        <v>0.11494972443023387</v>
      </c>
      <c r="BE6">
        <v>0.66813764543642573</v>
      </c>
      <c r="BF6">
        <v>12.444376656118488</v>
      </c>
      <c r="BG6">
        <v>0.1538214614824093</v>
      </c>
      <c r="BH6">
        <v>2.1440124598571857</v>
      </c>
      <c r="BI6">
        <v>3.1460295299981254</v>
      </c>
      <c r="BJ6">
        <v>0.10145493279626334</v>
      </c>
      <c r="BK6">
        <v>1.5744300724852268E-2</v>
      </c>
      <c r="BL6">
        <v>2.0337135396761213E-2</v>
      </c>
      <c r="BM6" t="s">
        <v>216</v>
      </c>
      <c r="BN6">
        <v>0.1477714145744155</v>
      </c>
      <c r="BO6">
        <v>5.7060010984295506E-3</v>
      </c>
      <c r="BP6">
        <v>0.13301531054968116</v>
      </c>
      <c r="BQ6" t="s">
        <v>216</v>
      </c>
      <c r="BR6">
        <v>0.23735907565751599</v>
      </c>
      <c r="BS6">
        <v>0.83393096821289103</v>
      </c>
      <c r="BT6">
        <v>0.77540224933307511</v>
      </c>
      <c r="BU6">
        <v>5.0905074533763459</v>
      </c>
      <c r="BV6">
        <v>2.0421705686801457</v>
      </c>
      <c r="BW6">
        <v>4.0216159336959549</v>
      </c>
      <c r="BX6">
        <v>6.5934703412532656</v>
      </c>
      <c r="BY6" t="s">
        <v>216</v>
      </c>
      <c r="BZ6">
        <v>0.24897845986311062</v>
      </c>
      <c r="CA6">
        <v>19.71494465246478</v>
      </c>
      <c r="CB6">
        <v>2.5606174632974374</v>
      </c>
      <c r="CC6">
        <v>4.0421478674003257</v>
      </c>
      <c r="CD6">
        <v>8.0324998688466695E-2</v>
      </c>
      <c r="CE6">
        <v>8.8746369296205607E-2</v>
      </c>
      <c r="CF6">
        <v>21.562523915352319</v>
      </c>
      <c r="CG6">
        <v>0.15279405359431253</v>
      </c>
      <c r="CH6" t="s">
        <v>216</v>
      </c>
      <c r="CI6">
        <v>7.5117522290998275</v>
      </c>
      <c r="CJ6">
        <v>0.51424134621254791</v>
      </c>
      <c r="CK6">
        <v>0.10686203377347604</v>
      </c>
      <c r="CL6">
        <v>2.9259791453810123E-3</v>
      </c>
      <c r="CM6">
        <v>2.6344185815636685</v>
      </c>
      <c r="CN6">
        <v>9.4234624416693353E-3</v>
      </c>
      <c r="CO6">
        <v>0.60323422459243004</v>
      </c>
      <c r="CP6">
        <v>0.31223470198665121</v>
      </c>
      <c r="CQ6">
        <v>18.093158897321715</v>
      </c>
      <c r="CR6" t="s">
        <v>216</v>
      </c>
      <c r="CS6" t="s">
        <v>216</v>
      </c>
      <c r="CT6">
        <v>0.23828750277416649</v>
      </c>
      <c r="CU6" t="s">
        <v>216</v>
      </c>
      <c r="CV6">
        <v>0.31243214488256055</v>
      </c>
      <c r="CW6">
        <v>10.779028722792402</v>
      </c>
      <c r="CX6">
        <v>3.0043299951270804E-2</v>
      </c>
      <c r="CY6">
        <v>5.7537796784419622E-2</v>
      </c>
      <c r="CZ6">
        <v>0.10099851271081001</v>
      </c>
      <c r="DA6">
        <v>0.15864870572423534</v>
      </c>
      <c r="DB6">
        <v>1.3295271341017875E-2</v>
      </c>
      <c r="DC6">
        <v>7.6034250598091442E-3</v>
      </c>
      <c r="DD6">
        <v>0.38777048638805905</v>
      </c>
      <c r="DE6">
        <v>4.7109209764391569</v>
      </c>
      <c r="DF6">
        <v>0.32518061282150756</v>
      </c>
      <c r="DG6">
        <v>0.19545371186428262</v>
      </c>
      <c r="DH6">
        <v>2.9484123502338786</v>
      </c>
      <c r="DI6">
        <v>9.4728701764371231E-2</v>
      </c>
      <c r="DJ6">
        <v>0.56461983378405012</v>
      </c>
      <c r="DK6">
        <v>2.6688821607244728</v>
      </c>
      <c r="DL6">
        <v>1.6684028974104268</v>
      </c>
      <c r="DM6">
        <v>0.44745567317271451</v>
      </c>
      <c r="DN6">
        <v>0.20764207435860085</v>
      </c>
      <c r="DO6">
        <v>0.90264670650135115</v>
      </c>
      <c r="DP6" t="s">
        <v>216</v>
      </c>
      <c r="DQ6" t="s">
        <v>216</v>
      </c>
      <c r="DR6">
        <v>0.49573303471734298</v>
      </c>
      <c r="DS6">
        <v>8.7426738516666672E-3</v>
      </c>
      <c r="DT6">
        <v>0.67262763407849302</v>
      </c>
      <c r="DU6">
        <v>6.3067814411272387</v>
      </c>
      <c r="DV6">
        <v>1.7860865914590657E-2</v>
      </c>
      <c r="DW6">
        <v>2.1273317740942901E-2</v>
      </c>
      <c r="DX6">
        <v>2.44221144608208E-2</v>
      </c>
      <c r="DY6">
        <v>4.3301741746710629</v>
      </c>
      <c r="DZ6">
        <v>8.240788203722095E-2</v>
      </c>
      <c r="EA6">
        <v>1.1526909589047524E-2</v>
      </c>
      <c r="EB6">
        <v>0.29072163317567079</v>
      </c>
      <c r="EC6">
        <v>0.48910738603712728</v>
      </c>
      <c r="ED6">
        <v>1.6731733545875465E-2</v>
      </c>
      <c r="EE6" t="s">
        <v>216</v>
      </c>
      <c r="EF6" t="s">
        <v>216</v>
      </c>
      <c r="EG6">
        <v>2.5049472679072097E-2</v>
      </c>
      <c r="EH6">
        <v>0.28611326378801177</v>
      </c>
      <c r="EI6">
        <v>6.1077116729748296E-3</v>
      </c>
      <c r="EJ6">
        <v>0.11524573629493527</v>
      </c>
      <c r="EK6">
        <v>2.5303508997154077E-2</v>
      </c>
      <c r="EL6">
        <v>0.17894599603491282</v>
      </c>
      <c r="EM6">
        <v>0.12789703350813614</v>
      </c>
      <c r="EN6">
        <v>4.7740146727679858E-2</v>
      </c>
      <c r="EO6">
        <v>0.21168050440273262</v>
      </c>
      <c r="EP6">
        <v>1.4097457698156277E-2</v>
      </c>
      <c r="EQ6">
        <v>9.6636417328875152E-2</v>
      </c>
      <c r="ER6">
        <v>0.16587958139171047</v>
      </c>
      <c r="ES6">
        <v>8.126173411972365E-2</v>
      </c>
      <c r="ET6">
        <v>0.22896756878100732</v>
      </c>
      <c r="EU6">
        <v>0.37542164206590561</v>
      </c>
      <c r="EV6">
        <v>6.8303357904164752E-2</v>
      </c>
      <c r="EW6">
        <v>5.7736824672978304E-2</v>
      </c>
      <c r="EX6">
        <v>0.15219198350413832</v>
      </c>
      <c r="EY6">
        <v>0.13374454720528434</v>
      </c>
      <c r="EZ6" t="s">
        <v>216</v>
      </c>
      <c r="FA6">
        <v>2.091193562268211E-2</v>
      </c>
      <c r="FB6">
        <v>0.25989874530692891</v>
      </c>
      <c r="FC6">
        <v>7.5280993786967079E-2</v>
      </c>
      <c r="FD6">
        <v>2.16354548785746E-2</v>
      </c>
      <c r="FE6">
        <v>2.3988999937240726E-2</v>
      </c>
      <c r="FF6">
        <v>2.2826026769075369E-2</v>
      </c>
      <c r="FG6">
        <v>9.2564578715547373E-3</v>
      </c>
      <c r="FH6">
        <v>0.10421424849188769</v>
      </c>
      <c r="FI6">
        <v>0.12173488870570778</v>
      </c>
      <c r="FJ6">
        <v>0.10084686494563204</v>
      </c>
      <c r="FK6">
        <v>1.4354256673253084E-2</v>
      </c>
      <c r="FL6">
        <v>0.18306724709522315</v>
      </c>
      <c r="FM6">
        <v>6.8089607652715878E-2</v>
      </c>
      <c r="FN6">
        <v>4.8829655248055548E-2</v>
      </c>
      <c r="FO6">
        <v>8.0584696606950085E-2</v>
      </c>
      <c r="FP6">
        <v>0.13654918962623888</v>
      </c>
      <c r="FQ6">
        <v>2.7102007712384284E-2</v>
      </c>
      <c r="FR6">
        <v>6.5511964229726577E-2</v>
      </c>
      <c r="FS6">
        <v>7.123562895506857E-3</v>
      </c>
      <c r="FT6">
        <v>2.1382894520031177E-2</v>
      </c>
      <c r="FU6" t="s">
        <v>216</v>
      </c>
      <c r="FV6">
        <f t="shared" ref="FV6:FV10" si="0">SUM(E6:FU6)</f>
        <v>212.64507955177399</v>
      </c>
    </row>
    <row r="7" spans="1:178" x14ac:dyDescent="0.2">
      <c r="A7">
        <v>1.7173611111111111</v>
      </c>
      <c r="B7" t="s">
        <v>214</v>
      </c>
      <c r="C7" t="s">
        <v>214</v>
      </c>
      <c r="D7" t="s">
        <v>221</v>
      </c>
      <c r="E7">
        <v>0.10772024305314375</v>
      </c>
      <c r="F7">
        <v>1.5211045506785818E-2</v>
      </c>
      <c r="G7">
        <v>8.4927081798583937E-2</v>
      </c>
      <c r="H7">
        <v>0.50175614333456353</v>
      </c>
      <c r="I7">
        <v>4.213664067209915E-2</v>
      </c>
      <c r="J7">
        <v>0.39085153623093943</v>
      </c>
      <c r="K7">
        <v>8.7083447430068642E-2</v>
      </c>
      <c r="L7">
        <v>2.016522862357669</v>
      </c>
      <c r="M7">
        <v>0.11954512017660131</v>
      </c>
      <c r="N7">
        <v>1.5612731359237519E-2</v>
      </c>
      <c r="O7">
        <v>0.84911268490331548</v>
      </c>
      <c r="P7">
        <v>0.13841836673298796</v>
      </c>
      <c r="Q7" t="s">
        <v>216</v>
      </c>
      <c r="R7">
        <v>1.3120106261394959</v>
      </c>
      <c r="S7">
        <v>2.277720315030701</v>
      </c>
      <c r="T7">
        <v>1.7135597344909586</v>
      </c>
      <c r="U7">
        <v>3.6130384001240401</v>
      </c>
      <c r="V7">
        <v>0.28413767689806951</v>
      </c>
      <c r="W7">
        <v>8.8213820564362795</v>
      </c>
      <c r="X7">
        <v>5.0638596977432622</v>
      </c>
      <c r="Y7">
        <v>3.3961002371456188</v>
      </c>
      <c r="Z7">
        <v>0.12603752284211531</v>
      </c>
      <c r="AA7">
        <v>5.0192078575559004E-2</v>
      </c>
      <c r="AB7">
        <v>0.55970803721346218</v>
      </c>
      <c r="AC7">
        <v>1.1568042219222245</v>
      </c>
      <c r="AD7">
        <v>0.28593804848575122</v>
      </c>
      <c r="AE7">
        <v>7.1871414368800135</v>
      </c>
      <c r="AF7">
        <v>1.3772377596854066</v>
      </c>
      <c r="AG7">
        <v>7.1891677946056262E-2</v>
      </c>
      <c r="AH7">
        <v>7.8804582231743275E-2</v>
      </c>
      <c r="AI7">
        <v>1.2711515492887598E-2</v>
      </c>
      <c r="AJ7">
        <v>2.1342557270531928</v>
      </c>
      <c r="AK7">
        <v>1.9635112710900775E-2</v>
      </c>
      <c r="AL7">
        <v>1.7334097558357089E-2</v>
      </c>
      <c r="AM7">
        <v>3.3137128284281832</v>
      </c>
      <c r="AN7">
        <v>0.57605621209221247</v>
      </c>
      <c r="AO7">
        <v>1.8985569600400021</v>
      </c>
      <c r="AP7">
        <v>0.27028032186067757</v>
      </c>
      <c r="AQ7">
        <v>13.08523590240272</v>
      </c>
      <c r="AR7">
        <v>1.0507554914011663</v>
      </c>
      <c r="AS7">
        <v>0.34705347658871311</v>
      </c>
      <c r="AT7">
        <v>1.6519101279013904</v>
      </c>
      <c r="AU7">
        <v>6.9856088385993598</v>
      </c>
      <c r="AV7">
        <v>1.2182017717975706</v>
      </c>
      <c r="AW7">
        <v>0.20462384952555651</v>
      </c>
      <c r="AX7">
        <v>34.350656310559998</v>
      </c>
      <c r="AY7">
        <v>8.7143347313072498E-3</v>
      </c>
      <c r="AZ7">
        <v>6.3272023355125662E-2</v>
      </c>
      <c r="BA7">
        <v>2.4269217316884815</v>
      </c>
      <c r="BB7">
        <v>2.9616837133186098E-2</v>
      </c>
      <c r="BC7">
        <v>0.50371064452507275</v>
      </c>
      <c r="BD7">
        <v>0.20250762884902357</v>
      </c>
      <c r="BE7">
        <v>1.5817978511139343</v>
      </c>
      <c r="BF7">
        <v>24.413492989311422</v>
      </c>
      <c r="BG7">
        <v>0.31771616534976826</v>
      </c>
      <c r="BH7">
        <v>4.6256667629608552</v>
      </c>
      <c r="BI7">
        <v>6.7024727369748716</v>
      </c>
      <c r="BJ7">
        <v>0.14540694410546451</v>
      </c>
      <c r="BK7">
        <v>2.0168948912457369E-2</v>
      </c>
      <c r="BL7">
        <v>1.820185234697078E-2</v>
      </c>
      <c r="BM7" t="s">
        <v>216</v>
      </c>
      <c r="BN7">
        <v>0.21872509666491738</v>
      </c>
      <c r="BO7">
        <v>1.5439856036279868E-2</v>
      </c>
      <c r="BP7">
        <v>0.18454199000365168</v>
      </c>
      <c r="BQ7" t="s">
        <v>216</v>
      </c>
      <c r="BR7">
        <v>0.33099685274794788</v>
      </c>
      <c r="BS7">
        <v>1.6045719109357082</v>
      </c>
      <c r="BT7">
        <v>1.5838524746295901</v>
      </c>
      <c r="BU7">
        <v>10.010919688120643</v>
      </c>
      <c r="BV7">
        <v>3.8992625225117741</v>
      </c>
      <c r="BW7">
        <v>7.4916237652250883</v>
      </c>
      <c r="BX7">
        <v>12.170187262491758</v>
      </c>
      <c r="BY7" t="s">
        <v>216</v>
      </c>
      <c r="BZ7">
        <v>0.63812273729697089</v>
      </c>
      <c r="CA7">
        <v>37.610641689562172</v>
      </c>
      <c r="CB7">
        <v>4.7945756597391709</v>
      </c>
      <c r="CC7">
        <v>7.6838982099794757</v>
      </c>
      <c r="CD7">
        <v>0.15824394493116933</v>
      </c>
      <c r="CE7">
        <v>0.15157409119214449</v>
      </c>
      <c r="CF7">
        <v>41.468984457830054</v>
      </c>
      <c r="CG7">
        <v>0.27882364038620683</v>
      </c>
      <c r="CH7" t="s">
        <v>216</v>
      </c>
      <c r="CI7">
        <v>14.483719593863876</v>
      </c>
      <c r="CJ7">
        <v>0.92560438605382711</v>
      </c>
      <c r="CK7">
        <v>0.22129277420149701</v>
      </c>
      <c r="CL7">
        <v>3.602962373103469E-3</v>
      </c>
      <c r="CM7">
        <v>4.7569264654741996</v>
      </c>
      <c r="CN7">
        <v>8.5576445672260783E-3</v>
      </c>
      <c r="CO7">
        <v>1.0860024122538738</v>
      </c>
      <c r="CP7">
        <v>0.65799841180522634</v>
      </c>
      <c r="CQ7">
        <v>34.255816445594427</v>
      </c>
      <c r="CR7">
        <v>2.9511457472690215E-2</v>
      </c>
      <c r="CS7" t="s">
        <v>216</v>
      </c>
      <c r="CT7">
        <v>0.45679232162924682</v>
      </c>
      <c r="CU7" t="s">
        <v>216</v>
      </c>
      <c r="CV7">
        <v>0.53132034884443446</v>
      </c>
      <c r="CW7">
        <v>20.042332516346892</v>
      </c>
      <c r="CX7">
        <v>3.0695665229585771E-2</v>
      </c>
      <c r="CY7">
        <v>2.3795896558669615E-3</v>
      </c>
      <c r="CZ7">
        <v>0.15761368422035077</v>
      </c>
      <c r="DA7">
        <v>0.25876729086045308</v>
      </c>
      <c r="DB7">
        <v>9.9220229113889963E-3</v>
      </c>
      <c r="DC7" t="s">
        <v>216</v>
      </c>
      <c r="DD7">
        <v>1.0863431284530272</v>
      </c>
      <c r="DE7">
        <v>8.9685121626223552</v>
      </c>
      <c r="DF7">
        <v>0.64893035566823853</v>
      </c>
      <c r="DG7">
        <v>0.33144403288773772</v>
      </c>
      <c r="DH7">
        <v>5.4942936989313687</v>
      </c>
      <c r="DI7">
        <v>0.20682423915974107</v>
      </c>
      <c r="DJ7">
        <v>1.105396329918064</v>
      </c>
      <c r="DK7">
        <v>5.1822163967084354</v>
      </c>
      <c r="DL7">
        <v>3.2880097314449861</v>
      </c>
      <c r="DM7">
        <v>0.75235602998021989</v>
      </c>
      <c r="DN7">
        <v>0.41427449224799001</v>
      </c>
      <c r="DO7">
        <v>1.7151156214429648</v>
      </c>
      <c r="DP7">
        <v>1.0962297076441587E-2</v>
      </c>
      <c r="DQ7" t="s">
        <v>216</v>
      </c>
      <c r="DR7">
        <v>0.92306637375987766</v>
      </c>
      <c r="DS7">
        <v>1.4753271895309861E-2</v>
      </c>
      <c r="DT7">
        <v>1.2734166850742565</v>
      </c>
      <c r="DU7">
        <v>11.968068300136364</v>
      </c>
      <c r="DV7">
        <v>2.1886675366906309E-2</v>
      </c>
      <c r="DW7">
        <v>2.4940726794473806E-2</v>
      </c>
      <c r="DX7">
        <v>3.3032507459742774E-2</v>
      </c>
      <c r="DY7">
        <v>8.0041433058668812</v>
      </c>
      <c r="DZ7">
        <v>0.14041852108169831</v>
      </c>
      <c r="EA7">
        <v>1.7752260621166128E-2</v>
      </c>
      <c r="EB7">
        <v>0.55202749702931453</v>
      </c>
      <c r="EC7">
        <v>0.90749208706486839</v>
      </c>
      <c r="ED7">
        <v>2.2194051530363117E-2</v>
      </c>
      <c r="EE7" t="s">
        <v>216</v>
      </c>
      <c r="EF7" t="s">
        <v>216</v>
      </c>
      <c r="EG7">
        <v>2.9660852470378033E-2</v>
      </c>
      <c r="EH7">
        <v>0.52441234033970008</v>
      </c>
      <c r="EI7">
        <v>1.0267217138109902E-2</v>
      </c>
      <c r="EJ7">
        <v>0.21644057210191098</v>
      </c>
      <c r="EK7">
        <v>4.0137383929536023E-2</v>
      </c>
      <c r="EL7">
        <v>0.38738348232716285</v>
      </c>
      <c r="EM7">
        <v>0.23675707591047035</v>
      </c>
      <c r="EN7">
        <v>7.6514867756613411E-2</v>
      </c>
      <c r="EO7">
        <v>0.53849977382864267</v>
      </c>
      <c r="EP7">
        <v>4.3700128989719152E-2</v>
      </c>
      <c r="EQ7">
        <v>0.17611333802867357</v>
      </c>
      <c r="ER7">
        <v>0.28490629439889797</v>
      </c>
      <c r="ES7">
        <v>0.19551370738734472</v>
      </c>
      <c r="ET7">
        <v>0.40399402122125821</v>
      </c>
      <c r="EU7">
        <v>0.71238756876207288</v>
      </c>
      <c r="EV7">
        <v>2.8762525933815127E-2</v>
      </c>
      <c r="EW7">
        <v>2.9584761740671053E-2</v>
      </c>
      <c r="EX7">
        <v>0.3797057865991974</v>
      </c>
      <c r="EY7">
        <v>5.7073168831350649E-2</v>
      </c>
      <c r="EZ7">
        <v>5.2440587868402479E-2</v>
      </c>
      <c r="FA7">
        <v>1.7492239541341145E-2</v>
      </c>
      <c r="FB7">
        <v>0.67668015219002731</v>
      </c>
      <c r="FC7">
        <v>1.7105033039130128E-2</v>
      </c>
      <c r="FD7">
        <v>5.9522113230039128E-2</v>
      </c>
      <c r="FE7">
        <v>8.4876759122964662E-2</v>
      </c>
      <c r="FF7">
        <v>3.1841748243976148E-2</v>
      </c>
      <c r="FG7">
        <v>3.9564210478920107E-2</v>
      </c>
      <c r="FH7">
        <v>8.7982188807290473E-2</v>
      </c>
      <c r="FI7">
        <v>0.11367592730894999</v>
      </c>
      <c r="FJ7">
        <v>0.12406017790933206</v>
      </c>
      <c r="FK7">
        <v>1.1043679181056374E-2</v>
      </c>
      <c r="FL7">
        <v>0.34880386013963777</v>
      </c>
      <c r="FM7">
        <v>8.7939076540727107E-2</v>
      </c>
      <c r="FN7">
        <v>9.188392987993739E-2</v>
      </c>
      <c r="FO7">
        <v>0.16720014060017679</v>
      </c>
      <c r="FP7">
        <v>0.20122143716107377</v>
      </c>
      <c r="FQ7" t="s">
        <v>216</v>
      </c>
      <c r="FR7">
        <v>8.2914954899525758E-2</v>
      </c>
      <c r="FS7">
        <v>1.9427756701733523E-2</v>
      </c>
      <c r="FT7">
        <v>5.8222289522742013E-2</v>
      </c>
      <c r="FU7" t="s">
        <v>216</v>
      </c>
      <c r="FV7">
        <f t="shared" si="0"/>
        <v>418.00814376264589</v>
      </c>
    </row>
    <row r="8" spans="1:178" x14ac:dyDescent="0.2">
      <c r="A8">
        <v>0.31736111111111115</v>
      </c>
      <c r="B8" t="s">
        <v>214</v>
      </c>
      <c r="C8" t="s">
        <v>213</v>
      </c>
      <c r="D8" t="s">
        <v>222</v>
      </c>
      <c r="E8">
        <v>4.6960973714018361E-2</v>
      </c>
      <c r="F8">
        <v>1.1502030851046924E-2</v>
      </c>
      <c r="G8">
        <v>4.2129542967189078E-2</v>
      </c>
      <c r="H8">
        <v>0.16186531699914281</v>
      </c>
      <c r="I8">
        <v>1.4233035265464329E-2</v>
      </c>
      <c r="J8">
        <v>0.12167643999778581</v>
      </c>
      <c r="K8">
        <v>3.4854839323852915E-2</v>
      </c>
      <c r="L8">
        <v>0.51050955574592993</v>
      </c>
      <c r="M8">
        <v>3.7027892147443127E-2</v>
      </c>
      <c r="N8">
        <v>9.1416721557752226E-3</v>
      </c>
      <c r="O8">
        <v>0.65914714166425037</v>
      </c>
      <c r="P8">
        <v>6.1125620507266415E-2</v>
      </c>
      <c r="Q8">
        <v>2.3453489548078024E-3</v>
      </c>
      <c r="R8">
        <v>0.2935352091942221</v>
      </c>
      <c r="S8">
        <v>0.47447319282707012</v>
      </c>
      <c r="T8">
        <v>0.40386523404566205</v>
      </c>
      <c r="U8">
        <v>0.83967003812354279</v>
      </c>
      <c r="V8">
        <v>7.4803114796188716E-2</v>
      </c>
      <c r="W8">
        <v>1.7409880917381946</v>
      </c>
      <c r="X8">
        <v>1.0167181438358086</v>
      </c>
      <c r="Y8">
        <v>0.65160789777151817</v>
      </c>
      <c r="Z8">
        <v>5.4704209373097742E-3</v>
      </c>
      <c r="AA8">
        <v>1.8181372725307982E-2</v>
      </c>
      <c r="AB8">
        <v>0.14361303283914206</v>
      </c>
      <c r="AC8">
        <v>0.33504264179456961</v>
      </c>
      <c r="AD8">
        <v>6.3049856975058993E-2</v>
      </c>
      <c r="AE8">
        <v>1.4618135123169134</v>
      </c>
      <c r="AF8">
        <v>0.30092050792575692</v>
      </c>
      <c r="AG8">
        <v>7.1838763204164205E-3</v>
      </c>
      <c r="AH8">
        <v>8.2672013914098896E-2</v>
      </c>
      <c r="AI8">
        <v>3.4507825832495193E-3</v>
      </c>
      <c r="AJ8">
        <v>0.45201424268658108</v>
      </c>
      <c r="AK8">
        <v>1.014549417465746E-2</v>
      </c>
      <c r="AL8">
        <v>7.2486168001963721E-3</v>
      </c>
      <c r="AM8">
        <v>0.8693144675181157</v>
      </c>
      <c r="AN8">
        <v>0.14013367913032027</v>
      </c>
      <c r="AO8">
        <v>0.45333613129581429</v>
      </c>
      <c r="AP8">
        <v>6.8592729430045532E-2</v>
      </c>
      <c r="AQ8">
        <v>3.7550901050504666</v>
      </c>
      <c r="AR8">
        <v>0.26313354850145754</v>
      </c>
      <c r="AS8">
        <v>9.3641562216348909E-2</v>
      </c>
      <c r="AT8">
        <v>0.45153290651571742</v>
      </c>
      <c r="AU8">
        <v>2.0559354830352601</v>
      </c>
      <c r="AV8">
        <v>0.33937408857500134</v>
      </c>
      <c r="AW8">
        <v>5.7050852154197779E-2</v>
      </c>
      <c r="AX8">
        <v>10.018815332431688</v>
      </c>
      <c r="AY8">
        <v>3.9332929909136139E-3</v>
      </c>
      <c r="AZ8">
        <v>7.030356553002258E-2</v>
      </c>
      <c r="BA8">
        <v>0.81208604693935738</v>
      </c>
      <c r="BB8">
        <v>1.6740322876868319E-2</v>
      </c>
      <c r="BC8">
        <v>0.20977560702683476</v>
      </c>
      <c r="BD8">
        <v>7.7441757296748057E-2</v>
      </c>
      <c r="BE8">
        <v>0.36990342833219614</v>
      </c>
      <c r="BF8">
        <v>7.6150763621919593</v>
      </c>
      <c r="BG8">
        <v>8.3862746065791388E-2</v>
      </c>
      <c r="BH8">
        <v>1.2394643179199039</v>
      </c>
      <c r="BI8">
        <v>1.9564618613833316</v>
      </c>
      <c r="BJ8">
        <v>0.12978959307324647</v>
      </c>
      <c r="BK8">
        <v>9.4367127157204186E-3</v>
      </c>
      <c r="BL8">
        <v>2.9246868881578725E-2</v>
      </c>
      <c r="BM8" t="s">
        <v>216</v>
      </c>
      <c r="BN8">
        <v>0.17551595743932408</v>
      </c>
      <c r="BO8">
        <v>7.3775747788509946E-3</v>
      </c>
      <c r="BP8">
        <v>0.12047238363883687</v>
      </c>
      <c r="BQ8">
        <v>2.2716766767521254E-2</v>
      </c>
      <c r="BR8" t="s">
        <v>216</v>
      </c>
      <c r="BS8">
        <v>0.56686498954848508</v>
      </c>
      <c r="BT8">
        <v>0.55644494804763789</v>
      </c>
      <c r="BU8">
        <v>3.0327582160232391</v>
      </c>
      <c r="BV8">
        <v>1.3862986640342099</v>
      </c>
      <c r="BW8">
        <v>2.6198465920337553</v>
      </c>
      <c r="BX8">
        <v>4.2945943762684395</v>
      </c>
      <c r="BY8" t="s">
        <v>216</v>
      </c>
      <c r="BZ8">
        <v>0.14206092469357279</v>
      </c>
      <c r="CA8">
        <v>12.135356604390312</v>
      </c>
      <c r="CB8">
        <v>1.615443231375882</v>
      </c>
      <c r="CC8">
        <v>2.5323501767380185</v>
      </c>
      <c r="CD8">
        <v>5.6125855535269116E-2</v>
      </c>
      <c r="CE8">
        <v>5.7146624175268779E-2</v>
      </c>
      <c r="CF8">
        <v>12.854024266864823</v>
      </c>
      <c r="CG8">
        <v>9.7532067923145629E-2</v>
      </c>
      <c r="CH8" t="s">
        <v>216</v>
      </c>
      <c r="CI8">
        <v>4.777192208190197</v>
      </c>
      <c r="CJ8">
        <v>0.30113639986873131</v>
      </c>
      <c r="CK8">
        <v>9.2095115007973793E-2</v>
      </c>
      <c r="CL8" t="s">
        <v>216</v>
      </c>
      <c r="CM8">
        <v>1.7581821982575718</v>
      </c>
      <c r="CN8">
        <v>1.0404803514193784E-2</v>
      </c>
      <c r="CO8">
        <v>0.48647577116890389</v>
      </c>
      <c r="CP8">
        <v>0.26565013038384894</v>
      </c>
      <c r="CQ8">
        <v>11.398351123361756</v>
      </c>
      <c r="CR8" t="s">
        <v>216</v>
      </c>
      <c r="CS8" t="s">
        <v>216</v>
      </c>
      <c r="CT8">
        <v>0.18250026647510834</v>
      </c>
      <c r="CU8" t="s">
        <v>216</v>
      </c>
      <c r="CV8">
        <v>0.13742168683871289</v>
      </c>
      <c r="CW8">
        <v>7.4017415337082717</v>
      </c>
      <c r="CX8">
        <v>2.6940512893049311E-2</v>
      </c>
      <c r="CY8" t="s">
        <v>216</v>
      </c>
      <c r="CZ8">
        <v>6.6740373737663672E-2</v>
      </c>
      <c r="DA8">
        <v>9.314578204933173E-2</v>
      </c>
      <c r="DB8">
        <v>4.0693062608633404E-3</v>
      </c>
      <c r="DC8">
        <v>1.0511948672210893E-2</v>
      </c>
      <c r="DD8">
        <v>0.40292658091471489</v>
      </c>
      <c r="DE8">
        <v>3.2417212610361665</v>
      </c>
      <c r="DF8">
        <v>0.24742480653174301</v>
      </c>
      <c r="DG8">
        <v>0.14084377699318912</v>
      </c>
      <c r="DH8">
        <v>1.9181311455990044</v>
      </c>
      <c r="DI8">
        <v>8.7598794374740413E-2</v>
      </c>
      <c r="DJ8">
        <v>0.40046025928475665</v>
      </c>
      <c r="DK8">
        <v>1.7501942637977779</v>
      </c>
      <c r="DL8">
        <v>1.0404204694451946</v>
      </c>
      <c r="DM8">
        <v>0.2853824094853436</v>
      </c>
      <c r="DN8">
        <v>0.19444811688782102</v>
      </c>
      <c r="DO8">
        <v>0.59523574422170267</v>
      </c>
      <c r="DP8">
        <v>5.665612033390565E-3</v>
      </c>
      <c r="DQ8" t="s">
        <v>216</v>
      </c>
      <c r="DR8">
        <v>0.30487969798496717</v>
      </c>
      <c r="DS8">
        <v>8.6268857479650154E-3</v>
      </c>
      <c r="DT8">
        <v>0.49143603359925503</v>
      </c>
      <c r="DU8">
        <v>4.0819521792906341</v>
      </c>
      <c r="DV8">
        <v>3.1080990083126155E-2</v>
      </c>
      <c r="DW8">
        <v>2.1611949370868428E-2</v>
      </c>
      <c r="DX8">
        <v>1.4457574292400875E-2</v>
      </c>
      <c r="DY8">
        <v>2.9674348599834461</v>
      </c>
      <c r="DZ8">
        <v>6.9948428666530726E-2</v>
      </c>
      <c r="EA8">
        <v>1.0972896052715198E-2</v>
      </c>
      <c r="EB8">
        <v>0.20885204494671236</v>
      </c>
      <c r="EC8">
        <v>0.34292429080454445</v>
      </c>
      <c r="ED8">
        <v>1.0036939364205995E-2</v>
      </c>
      <c r="EE8" t="s">
        <v>216</v>
      </c>
      <c r="EF8">
        <v>1.0284597235083058E-2</v>
      </c>
      <c r="EG8">
        <v>9.6564848401521474E-3</v>
      </c>
      <c r="EH8">
        <v>0.18641162705011996</v>
      </c>
      <c r="EI8" t="s">
        <v>216</v>
      </c>
      <c r="EJ8">
        <v>9.5231360738357113E-2</v>
      </c>
      <c r="EK8" t="s">
        <v>216</v>
      </c>
      <c r="EL8">
        <v>0.13610507081002146</v>
      </c>
      <c r="EM8">
        <v>0.13503751960311106</v>
      </c>
      <c r="EN8">
        <v>2.5581846101643838E-2</v>
      </c>
      <c r="EO8">
        <v>0.20358397725018948</v>
      </c>
      <c r="EP8">
        <v>3.2216996714473756E-2</v>
      </c>
      <c r="EQ8">
        <v>7.3728415097786271E-2</v>
      </c>
      <c r="ER8">
        <v>0.14833920447266041</v>
      </c>
      <c r="ES8">
        <v>6.4581610422597621E-2</v>
      </c>
      <c r="ET8">
        <v>0.16723292534051476</v>
      </c>
      <c r="EU8">
        <v>0.33371221080614927</v>
      </c>
      <c r="EV8">
        <v>0.16893715374414031</v>
      </c>
      <c r="EW8">
        <v>0.26215143629475246</v>
      </c>
      <c r="EX8">
        <v>9.211211963627576E-2</v>
      </c>
      <c r="EY8">
        <v>0.33010050469470081</v>
      </c>
      <c r="EZ8">
        <v>6.0165001747825596E-2</v>
      </c>
      <c r="FA8">
        <v>6.1235692305426644E-2</v>
      </c>
      <c r="FB8">
        <v>0.25865338810962407</v>
      </c>
      <c r="FC8">
        <v>0.20230995540175267</v>
      </c>
      <c r="FD8">
        <v>6.2397756063907753E-2</v>
      </c>
      <c r="FE8">
        <v>2.6573126983747385E-2</v>
      </c>
      <c r="FF8">
        <v>1.5179789145139079E-2</v>
      </c>
      <c r="FG8">
        <v>1.2992106105981198E-2</v>
      </c>
      <c r="FH8">
        <v>5.280525389933538E-2</v>
      </c>
      <c r="FI8">
        <v>0.15617687727259</v>
      </c>
      <c r="FJ8">
        <v>0.10851619987236397</v>
      </c>
      <c r="FK8">
        <v>1.0622217079969508E-2</v>
      </c>
      <c r="FL8">
        <v>0.10663731590868018</v>
      </c>
      <c r="FM8">
        <v>2.2165526248195209E-2</v>
      </c>
      <c r="FN8">
        <v>1.8246919038660499E-2</v>
      </c>
      <c r="FO8">
        <v>4.8859169887171462E-2</v>
      </c>
      <c r="FP8">
        <v>4.7491730786186334E-2</v>
      </c>
      <c r="FQ8">
        <v>9.6977341129125122E-2</v>
      </c>
      <c r="FR8">
        <v>1.541979437674092E-2</v>
      </c>
      <c r="FS8">
        <v>4.4612710880461516E-2</v>
      </c>
      <c r="FT8">
        <v>4.9725444234515664E-2</v>
      </c>
      <c r="FU8">
        <v>0.10026448376327091</v>
      </c>
      <c r="FV8">
        <f t="shared" si="0"/>
        <v>133.50165032624969</v>
      </c>
    </row>
    <row r="9" spans="1:178" x14ac:dyDescent="0.2">
      <c r="A9">
        <v>1.0006944444444443</v>
      </c>
      <c r="B9" t="s">
        <v>214</v>
      </c>
      <c r="C9" t="s">
        <v>213</v>
      </c>
      <c r="D9" t="s">
        <v>223</v>
      </c>
      <c r="E9">
        <v>7.0021344850199993E-2</v>
      </c>
      <c r="F9">
        <v>1.0397114514576594E-2</v>
      </c>
      <c r="G9">
        <v>5.1478121691482956E-2</v>
      </c>
      <c r="H9">
        <v>0.33475969588419774</v>
      </c>
      <c r="I9">
        <v>2.3743950970205836E-2</v>
      </c>
      <c r="J9">
        <v>0.20507537587239044</v>
      </c>
      <c r="K9">
        <v>5.0007362710871348E-2</v>
      </c>
      <c r="L9">
        <v>1.0221838623617441</v>
      </c>
      <c r="M9">
        <v>6.9974401452652463E-2</v>
      </c>
      <c r="N9">
        <v>1.671089560956341E-2</v>
      </c>
      <c r="O9">
        <v>0.66953588601035718</v>
      </c>
      <c r="P9">
        <v>7.560946483723166E-2</v>
      </c>
      <c r="Q9">
        <v>1.7392858191835321E-3</v>
      </c>
      <c r="R9">
        <v>0.62256694704361815</v>
      </c>
      <c r="S9">
        <v>0.96959003786397957</v>
      </c>
      <c r="T9">
        <v>0.76281192426962052</v>
      </c>
      <c r="U9">
        <v>1.6129470156085448</v>
      </c>
      <c r="V9">
        <v>0.13920580049330136</v>
      </c>
      <c r="W9">
        <v>3.6895357772954505</v>
      </c>
      <c r="X9">
        <v>2.1405831778387374</v>
      </c>
      <c r="Y9">
        <v>1.393158127100588</v>
      </c>
      <c r="Z9">
        <v>4.0187602832903999E-2</v>
      </c>
      <c r="AA9">
        <v>1.7976197851648116E-2</v>
      </c>
      <c r="AB9">
        <v>0.24324664725842896</v>
      </c>
      <c r="AC9">
        <v>0.54929012277931011</v>
      </c>
      <c r="AD9">
        <v>0.10260414751652981</v>
      </c>
      <c r="AE9">
        <v>3.0689198206048158</v>
      </c>
      <c r="AF9">
        <v>0.60566039538750716</v>
      </c>
      <c r="AG9">
        <v>1.8793912703986126E-2</v>
      </c>
      <c r="AH9">
        <v>5.7560927991607322E-2</v>
      </c>
      <c r="AI9">
        <v>2.2308058458184376E-3</v>
      </c>
      <c r="AJ9">
        <v>0.86836277138379359</v>
      </c>
      <c r="AK9">
        <v>1.5931376211660585E-2</v>
      </c>
      <c r="AL9">
        <v>1.7768841360438725E-2</v>
      </c>
      <c r="AM9">
        <v>1.5298861670534178</v>
      </c>
      <c r="AN9">
        <v>0.28460283920620372</v>
      </c>
      <c r="AO9">
        <v>0.85737350301500126</v>
      </c>
      <c r="AP9">
        <v>0.12060622266146843</v>
      </c>
      <c r="AQ9">
        <v>6.4077318522437352</v>
      </c>
      <c r="AR9">
        <v>0.58345593771291571</v>
      </c>
      <c r="AS9">
        <v>0.19161080113873286</v>
      </c>
      <c r="AT9">
        <v>0.71712485825548922</v>
      </c>
      <c r="AU9">
        <v>3.461467729820173</v>
      </c>
      <c r="AV9">
        <v>0.6442604631394997</v>
      </c>
      <c r="AW9">
        <v>7.1562524087100426E-2</v>
      </c>
      <c r="AX9">
        <v>17.171374061014905</v>
      </c>
      <c r="AY9">
        <v>4.9672887933208468E-3</v>
      </c>
      <c r="AZ9">
        <v>6.4155431189116596E-2</v>
      </c>
      <c r="BA9">
        <v>1.3965323399019471</v>
      </c>
      <c r="BB9">
        <v>2.1731040857640702E-2</v>
      </c>
      <c r="BC9">
        <v>0.27305864064387453</v>
      </c>
      <c r="BD9">
        <v>0.1336676598684797</v>
      </c>
      <c r="BE9">
        <v>0.79783593308565837</v>
      </c>
      <c r="BF9">
        <v>13.2852462883155</v>
      </c>
      <c r="BG9">
        <v>0.16108374773430353</v>
      </c>
      <c r="BH9">
        <v>2.2246723079527166</v>
      </c>
      <c r="BI9">
        <v>3.5315890762737134</v>
      </c>
      <c r="BJ9">
        <v>0.11599574118127336</v>
      </c>
      <c r="BK9">
        <v>1.7329394598911235E-2</v>
      </c>
      <c r="BL9">
        <v>2.905282394364285E-2</v>
      </c>
      <c r="BM9" t="s">
        <v>216</v>
      </c>
      <c r="BN9">
        <v>0.22655541946470406</v>
      </c>
      <c r="BO9">
        <v>9.2265977306077458E-3</v>
      </c>
      <c r="BP9">
        <v>0.2012606770424146</v>
      </c>
      <c r="BQ9">
        <v>7.013812427298623E-3</v>
      </c>
      <c r="BR9">
        <v>0.38619517489804783</v>
      </c>
      <c r="BS9">
        <v>0.79448122401816446</v>
      </c>
      <c r="BT9">
        <v>0.81015786286584568</v>
      </c>
      <c r="BU9">
        <v>3.5880586124217544</v>
      </c>
      <c r="BV9">
        <v>2.0054658029425614</v>
      </c>
      <c r="BW9">
        <v>3.6210330861166593</v>
      </c>
      <c r="BX9">
        <v>6.1941820835263659</v>
      </c>
      <c r="BY9" t="s">
        <v>216</v>
      </c>
      <c r="BZ9">
        <v>0.1959385372529053</v>
      </c>
      <c r="CA9">
        <v>18.282265692851077</v>
      </c>
      <c r="CB9">
        <v>1.8142512524340484</v>
      </c>
      <c r="CC9">
        <v>3.0699629953364642</v>
      </c>
      <c r="CD9">
        <v>7.3765596134222511E-2</v>
      </c>
      <c r="CE9">
        <v>5.3898449066593468E-2</v>
      </c>
      <c r="CF9">
        <v>14.346391008015878</v>
      </c>
      <c r="CG9">
        <v>0.10051180104819733</v>
      </c>
      <c r="CH9" t="s">
        <v>216</v>
      </c>
      <c r="CI9">
        <v>6.9184492414610954</v>
      </c>
      <c r="CJ9">
        <v>0.34151109249116435</v>
      </c>
      <c r="CK9">
        <v>8.7612358938440146E-2</v>
      </c>
      <c r="CL9">
        <v>4.0364467808918832E-3</v>
      </c>
      <c r="CM9">
        <v>2.3911252726266623</v>
      </c>
      <c r="CN9" t="s">
        <v>216</v>
      </c>
      <c r="CO9">
        <v>0.47548614175668719</v>
      </c>
      <c r="CP9">
        <v>0.33138507421911739</v>
      </c>
      <c r="CQ9">
        <v>16.646881543380509</v>
      </c>
      <c r="CR9" t="s">
        <v>216</v>
      </c>
      <c r="CS9" t="s">
        <v>216</v>
      </c>
      <c r="CT9">
        <v>0.22352841303760437</v>
      </c>
      <c r="CU9" t="s">
        <v>216</v>
      </c>
      <c r="CV9">
        <v>0.28802799553272884</v>
      </c>
      <c r="CW9">
        <v>10.064238918883898</v>
      </c>
      <c r="CX9">
        <v>2.6131261622152242E-2</v>
      </c>
      <c r="CY9">
        <v>4.0741805779045528E-2</v>
      </c>
      <c r="CZ9">
        <v>7.6449971338491934E-2</v>
      </c>
      <c r="DA9">
        <v>0.12658898629728352</v>
      </c>
      <c r="DB9">
        <v>8.6824818995039424E-3</v>
      </c>
      <c r="DC9">
        <v>1.8530702730263991E-2</v>
      </c>
      <c r="DD9">
        <v>0.48447694354209014</v>
      </c>
      <c r="DE9">
        <v>4.0938910334166918</v>
      </c>
      <c r="DF9">
        <v>0.31243442428902585</v>
      </c>
      <c r="DG9">
        <v>0.16991745614273937</v>
      </c>
      <c r="DH9">
        <v>2.5891203017778519</v>
      </c>
      <c r="DI9">
        <v>0.10855065133337823</v>
      </c>
      <c r="DJ9">
        <v>0.52012039557472556</v>
      </c>
      <c r="DK9">
        <v>2.4315518931615574</v>
      </c>
      <c r="DL9">
        <v>1.4948678237814783</v>
      </c>
      <c r="DM9">
        <v>0.42448505129138081</v>
      </c>
      <c r="DN9">
        <v>0.21146793730355123</v>
      </c>
      <c r="DO9">
        <v>0.76879117635906691</v>
      </c>
      <c r="DP9">
        <v>9.8147477629399911E-3</v>
      </c>
      <c r="DQ9" t="s">
        <v>216</v>
      </c>
      <c r="DR9">
        <v>0.42832117516404722</v>
      </c>
      <c r="DS9">
        <v>1.0398247602618489E-2</v>
      </c>
      <c r="DT9">
        <v>0.5992857390669013</v>
      </c>
      <c r="DU9">
        <v>5.6045828925361398</v>
      </c>
      <c r="DV9">
        <v>1.2145050676651545E-2</v>
      </c>
      <c r="DW9">
        <v>1.9413119652064974E-2</v>
      </c>
      <c r="DX9">
        <v>2.3159765210156703E-2</v>
      </c>
      <c r="DY9">
        <v>3.8355764561988761</v>
      </c>
      <c r="DZ9">
        <v>7.8822703511867792E-2</v>
      </c>
      <c r="EA9">
        <v>1.4278833418543541E-2</v>
      </c>
      <c r="EB9">
        <v>0.21989378839070153</v>
      </c>
      <c r="EC9">
        <v>0.44658724647349352</v>
      </c>
      <c r="ED9">
        <v>1.5456143880561971E-2</v>
      </c>
      <c r="EE9" t="s">
        <v>216</v>
      </c>
      <c r="EF9" t="s">
        <v>216</v>
      </c>
      <c r="EG9">
        <v>1.7994966852173774E-2</v>
      </c>
      <c r="EH9">
        <v>0.20270344536501808</v>
      </c>
      <c r="EI9">
        <v>4.1636310992091367E-3</v>
      </c>
      <c r="EJ9">
        <v>9.9513464897311554E-2</v>
      </c>
      <c r="EK9">
        <v>2.2469227324523128E-2</v>
      </c>
      <c r="EL9">
        <v>0.15977737992247276</v>
      </c>
      <c r="EM9">
        <v>0.10902989602237988</v>
      </c>
      <c r="EN9">
        <v>6.7743886027731945E-2</v>
      </c>
      <c r="EO9">
        <v>0.25646562375054938</v>
      </c>
      <c r="EP9">
        <v>2.1255708770797226E-2</v>
      </c>
      <c r="EQ9">
        <v>8.5208355615313439E-2</v>
      </c>
      <c r="ER9">
        <v>0.1692639220885333</v>
      </c>
      <c r="ES9">
        <v>9.5846784929412537E-2</v>
      </c>
      <c r="ET9">
        <v>0.22308760585333626</v>
      </c>
      <c r="EU9">
        <v>0.59880380658586607</v>
      </c>
      <c r="EV9">
        <v>7.1129018034941718E-2</v>
      </c>
      <c r="EW9">
        <v>0.1228859919199234</v>
      </c>
      <c r="EX9">
        <v>0.1900107293953707</v>
      </c>
      <c r="EY9">
        <v>0.1583208692642987</v>
      </c>
      <c r="EZ9" t="s">
        <v>216</v>
      </c>
      <c r="FA9">
        <v>1.8211677238359817E-2</v>
      </c>
      <c r="FB9">
        <v>0.34704452518991036</v>
      </c>
      <c r="FC9">
        <v>0.10139894531410973</v>
      </c>
      <c r="FD9">
        <v>3.0235532313040728E-2</v>
      </c>
      <c r="FE9">
        <v>4.2562842083176317E-2</v>
      </c>
      <c r="FF9">
        <v>3.1729177575677066E-2</v>
      </c>
      <c r="FG9">
        <v>7.5676998227823975E-3</v>
      </c>
      <c r="FH9">
        <v>6.8311258336641159E-2</v>
      </c>
      <c r="FI9">
        <v>8.7914124283765299E-2</v>
      </c>
      <c r="FJ9">
        <v>0.20653607321628148</v>
      </c>
      <c r="FK9">
        <v>5.4849242237231923E-3</v>
      </c>
      <c r="FL9">
        <v>0.10913549470137199</v>
      </c>
      <c r="FM9" t="s">
        <v>216</v>
      </c>
      <c r="FN9">
        <v>3.3696531374149116E-2</v>
      </c>
      <c r="FO9">
        <v>5.7535935041323559E-2</v>
      </c>
      <c r="FP9">
        <v>0.10345995159359191</v>
      </c>
      <c r="FQ9">
        <v>5.9377371190101065E-2</v>
      </c>
      <c r="FR9">
        <v>0.10847429732774157</v>
      </c>
      <c r="FS9">
        <v>1.1262775271441811E-2</v>
      </c>
      <c r="FT9">
        <v>3.2769554840957109E-2</v>
      </c>
      <c r="FU9">
        <v>3.287774612859095E-2</v>
      </c>
      <c r="FV9">
        <f t="shared" si="0"/>
        <v>196.58683895619009</v>
      </c>
    </row>
    <row r="10" spans="1:178" x14ac:dyDescent="0.2">
      <c r="A10">
        <v>1.7173611111111111</v>
      </c>
      <c r="B10" t="s">
        <v>214</v>
      </c>
      <c r="C10" t="s">
        <v>213</v>
      </c>
      <c r="D10" t="s">
        <v>224</v>
      </c>
      <c r="E10">
        <v>0.10354885143935488</v>
      </c>
      <c r="F10">
        <v>1.1933145416436064E-2</v>
      </c>
      <c r="G10">
        <v>6.9121668640762676E-2</v>
      </c>
      <c r="H10">
        <v>0.54237889449534804</v>
      </c>
      <c r="I10">
        <v>3.917652018603647E-2</v>
      </c>
      <c r="J10">
        <v>0.42413048918279739</v>
      </c>
      <c r="K10">
        <v>7.7803867341740524E-2</v>
      </c>
      <c r="L10">
        <v>2.1959550360478115</v>
      </c>
      <c r="M10">
        <v>0.13099687211572886</v>
      </c>
      <c r="N10">
        <v>2.1139070323721067E-2</v>
      </c>
      <c r="O10">
        <v>0.63926155875775892</v>
      </c>
      <c r="P10">
        <v>0.15277544526815037</v>
      </c>
      <c r="Q10">
        <v>2.0627521409270454E-3</v>
      </c>
      <c r="R10">
        <v>1.4426973117816415</v>
      </c>
      <c r="S10">
        <v>2.3098733698727418</v>
      </c>
      <c r="T10">
        <v>1.6908429372680935</v>
      </c>
      <c r="U10">
        <v>3.8421566830367486</v>
      </c>
      <c r="V10">
        <v>0.30165691045078874</v>
      </c>
      <c r="W10">
        <v>9.1510819623173365</v>
      </c>
      <c r="X10">
        <v>5.3605455644332221</v>
      </c>
      <c r="Y10">
        <v>3.577338191496032</v>
      </c>
      <c r="Z10">
        <v>0.14220620805711798</v>
      </c>
      <c r="AA10">
        <v>4.5331770438808573E-2</v>
      </c>
      <c r="AB10">
        <v>0.5970526543420257</v>
      </c>
      <c r="AC10">
        <v>1.2421097533953098</v>
      </c>
      <c r="AD10">
        <v>0.26092177457667359</v>
      </c>
      <c r="AE10">
        <v>7.5168537191354829</v>
      </c>
      <c r="AF10">
        <v>1.4895511859635204</v>
      </c>
      <c r="AG10">
        <v>8.2859829822937534E-2</v>
      </c>
      <c r="AH10">
        <v>0.10196466279630115</v>
      </c>
      <c r="AI10">
        <v>2.1978190487531586E-2</v>
      </c>
      <c r="AJ10">
        <v>2.1598926700855796</v>
      </c>
      <c r="AK10">
        <v>2.9737571113196169E-2</v>
      </c>
      <c r="AL10">
        <v>3.0098793308473738E-2</v>
      </c>
      <c r="AM10">
        <v>3.3648865270334514</v>
      </c>
      <c r="AN10">
        <v>0.67682817022921382</v>
      </c>
      <c r="AO10">
        <v>1.8863724468163336</v>
      </c>
      <c r="AP10">
        <v>0.31240212909484927</v>
      </c>
      <c r="AQ10">
        <v>13.214261845280779</v>
      </c>
      <c r="AR10">
        <v>1.0373617427432409</v>
      </c>
      <c r="AS10">
        <v>0.3621826215750838</v>
      </c>
      <c r="AT10">
        <v>1.6277668914439163</v>
      </c>
      <c r="AU10">
        <v>7.169581863387732</v>
      </c>
      <c r="AV10">
        <v>1.2322500398690028</v>
      </c>
      <c r="AW10">
        <v>0.20293150404784333</v>
      </c>
      <c r="AX10">
        <v>35.761059992166167</v>
      </c>
      <c r="AY10">
        <v>5.9118826847928225E-3</v>
      </c>
      <c r="AZ10">
        <v>6.5756046245913399E-2</v>
      </c>
      <c r="BA10">
        <v>2.1006303437553062</v>
      </c>
      <c r="BB10">
        <v>3.4080438206391526E-2</v>
      </c>
      <c r="BC10">
        <v>0.5402466004878359</v>
      </c>
      <c r="BD10">
        <v>0.20424566811850506</v>
      </c>
      <c r="BE10">
        <v>1.250811470705371</v>
      </c>
      <c r="BF10">
        <v>24.728134240825526</v>
      </c>
      <c r="BG10">
        <v>0.34304817821191286</v>
      </c>
      <c r="BH10">
        <v>4.6749990090419375</v>
      </c>
      <c r="BI10">
        <v>6.491671488276813</v>
      </c>
      <c r="BJ10">
        <v>0.16880713438171768</v>
      </c>
      <c r="BK10">
        <v>2.8731565582023871E-2</v>
      </c>
      <c r="BL10">
        <v>2.0835369754421604E-2</v>
      </c>
      <c r="BM10" t="s">
        <v>216</v>
      </c>
      <c r="BN10">
        <v>0.22251388100948966</v>
      </c>
      <c r="BO10">
        <v>4.3803935146901306E-3</v>
      </c>
      <c r="BP10">
        <v>0.23765360227689908</v>
      </c>
      <c r="BQ10" t="s">
        <v>216</v>
      </c>
      <c r="BR10">
        <v>0.3769323480097776</v>
      </c>
      <c r="BS10">
        <v>1.647960881812611</v>
      </c>
      <c r="BT10">
        <v>1.1992181170519696</v>
      </c>
      <c r="BU10">
        <v>10.104097282086322</v>
      </c>
      <c r="BV10">
        <v>3.9921537928529043</v>
      </c>
      <c r="BW10">
        <v>7.6984372821665366</v>
      </c>
      <c r="BX10">
        <v>13.485344557256978</v>
      </c>
      <c r="BY10" t="s">
        <v>216</v>
      </c>
      <c r="BZ10">
        <v>0.50574749879113323</v>
      </c>
      <c r="CA10">
        <v>30.553623406984912</v>
      </c>
      <c r="CB10">
        <v>5.049228676426905</v>
      </c>
      <c r="CC10">
        <v>5.9163655066870309</v>
      </c>
      <c r="CD10">
        <v>0.18007380808565654</v>
      </c>
      <c r="CE10">
        <v>0.16767031141946415</v>
      </c>
      <c r="CF10">
        <v>43.120170827508971</v>
      </c>
      <c r="CG10">
        <v>0.29325445861439209</v>
      </c>
      <c r="CH10" t="s">
        <v>216</v>
      </c>
      <c r="CI10">
        <v>11.099941382340461</v>
      </c>
      <c r="CJ10">
        <v>0.91547647845985791</v>
      </c>
      <c r="CK10">
        <v>0.20145985808811984</v>
      </c>
      <c r="CL10">
        <v>6.2124459989969646E-3</v>
      </c>
      <c r="CM10">
        <v>4.8747328763856945</v>
      </c>
      <c r="CN10">
        <v>8.9832035006587839E-3</v>
      </c>
      <c r="CO10">
        <v>1.1244908910063429</v>
      </c>
      <c r="CP10">
        <v>0.66500315748824224</v>
      </c>
      <c r="CQ10">
        <v>34.580373753014236</v>
      </c>
      <c r="CR10">
        <v>1.7369818796473781E-2</v>
      </c>
      <c r="CS10" t="s">
        <v>216</v>
      </c>
      <c r="CT10">
        <v>0.415076204214542</v>
      </c>
      <c r="CU10" t="s">
        <v>216</v>
      </c>
      <c r="CV10">
        <v>0.72216513723709685</v>
      </c>
      <c r="CW10">
        <v>20.888811777536556</v>
      </c>
      <c r="CX10">
        <v>2.879163137766777E-2</v>
      </c>
      <c r="CY10">
        <v>4.0872767034188292E-3</v>
      </c>
      <c r="CZ10">
        <v>0.17585709698517563</v>
      </c>
      <c r="DA10">
        <v>0.3326675460717653</v>
      </c>
      <c r="DB10">
        <v>6.4646699402417561E-3</v>
      </c>
      <c r="DC10">
        <v>1.0808597573642718E-2</v>
      </c>
      <c r="DD10">
        <v>1.0884164526091695</v>
      </c>
      <c r="DE10">
        <v>8.9136570178004195</v>
      </c>
      <c r="DF10">
        <v>0.65673866942583181</v>
      </c>
      <c r="DG10">
        <v>0.34258916556251223</v>
      </c>
      <c r="DH10">
        <v>5.4673079326849647</v>
      </c>
      <c r="DI10">
        <v>0.1903305185338374</v>
      </c>
      <c r="DJ10">
        <v>1.2272109104560598</v>
      </c>
      <c r="DK10">
        <v>5.1791325950926979</v>
      </c>
      <c r="DL10">
        <v>2.3251721620129424</v>
      </c>
      <c r="DM10">
        <v>0.78593426683238576</v>
      </c>
      <c r="DN10">
        <v>0.40139060440871543</v>
      </c>
      <c r="DO10">
        <v>1.7666673744421189</v>
      </c>
      <c r="DP10" t="s">
        <v>216</v>
      </c>
      <c r="DQ10" t="s">
        <v>216</v>
      </c>
      <c r="DR10">
        <v>0.9119384567708958</v>
      </c>
      <c r="DS10">
        <v>8.2312570381835159E-3</v>
      </c>
      <c r="DT10">
        <v>1.2586803194552425</v>
      </c>
      <c r="DU10">
        <v>11.855166803065602</v>
      </c>
      <c r="DV10">
        <v>1.9783299625491659E-2</v>
      </c>
      <c r="DW10">
        <v>1.9652399496170769E-2</v>
      </c>
      <c r="DX10">
        <v>2.6025474908163738E-2</v>
      </c>
      <c r="DY10">
        <v>7.9861986381144883</v>
      </c>
      <c r="DZ10">
        <v>0.1428758588093289</v>
      </c>
      <c r="EA10">
        <v>1.6913180904420868E-2</v>
      </c>
      <c r="EB10">
        <v>0.55067601161086777</v>
      </c>
      <c r="EC10">
        <v>0.91459577049484375</v>
      </c>
      <c r="ED10">
        <v>3.2695669312608297E-2</v>
      </c>
      <c r="EE10" t="s">
        <v>216</v>
      </c>
      <c r="EF10" t="s">
        <v>216</v>
      </c>
      <c r="EG10">
        <v>4.3819918448875249E-2</v>
      </c>
      <c r="EH10">
        <v>0.50737673585302856</v>
      </c>
      <c r="EI10">
        <v>7.694250606452924E-3</v>
      </c>
      <c r="EJ10">
        <v>0.22745635564477812</v>
      </c>
      <c r="EK10">
        <v>2.167540215455464E-2</v>
      </c>
      <c r="EL10">
        <v>0.46929961025871331</v>
      </c>
      <c r="EM10">
        <v>0.20719881960862929</v>
      </c>
      <c r="EN10">
        <v>7.0492405608254996E-2</v>
      </c>
      <c r="EO10">
        <v>0.53353107815409662</v>
      </c>
      <c r="EP10">
        <v>5.6854864846588062E-2</v>
      </c>
      <c r="EQ10">
        <v>0.19092436680442831</v>
      </c>
      <c r="ER10">
        <v>0.24736941893488371</v>
      </c>
      <c r="ES10">
        <v>0.21290642866342846</v>
      </c>
      <c r="ET10">
        <v>0.40999894089737776</v>
      </c>
      <c r="EU10">
        <v>0.6900273745423734</v>
      </c>
      <c r="EV10">
        <v>6.6082178983695519E-3</v>
      </c>
      <c r="EW10">
        <v>5.2322506327636985E-2</v>
      </c>
      <c r="EX10">
        <v>0.35571402324715717</v>
      </c>
      <c r="EY10">
        <v>4.6636301127025402E-2</v>
      </c>
      <c r="EZ10">
        <v>4.7904096596190063E-2</v>
      </c>
      <c r="FA10">
        <v>7.7117924958390628E-3</v>
      </c>
      <c r="FB10">
        <v>0.70572781400692863</v>
      </c>
      <c r="FC10">
        <v>1.7215246957027568E-2</v>
      </c>
      <c r="FD10">
        <v>7.1690836743574043E-2</v>
      </c>
      <c r="FE10">
        <v>7.5226034696576988E-2</v>
      </c>
      <c r="FF10">
        <v>3.2048740852974253E-2</v>
      </c>
      <c r="FG10">
        <v>1.8437933217871631E-2</v>
      </c>
      <c r="FH10">
        <v>5.9848829579448065E-2</v>
      </c>
      <c r="FI10">
        <v>8.93566336012213E-2</v>
      </c>
      <c r="FJ10">
        <v>0.10031240214881394</v>
      </c>
      <c r="FK10">
        <v>6.22465881995647E-3</v>
      </c>
      <c r="FL10">
        <v>0.21326844788241436</v>
      </c>
      <c r="FM10">
        <v>6.9076381829245179E-2</v>
      </c>
      <c r="FN10">
        <v>4.4513838969077166E-2</v>
      </c>
      <c r="FO10">
        <v>9.1720223806690648E-2</v>
      </c>
      <c r="FP10">
        <v>0.15090078243706739</v>
      </c>
      <c r="FQ10" t="s">
        <v>216</v>
      </c>
      <c r="FR10">
        <v>0.10355606695658751</v>
      </c>
      <c r="FS10">
        <v>3.4874382830549111E-2</v>
      </c>
      <c r="FT10">
        <v>0.13298995730420027</v>
      </c>
      <c r="FU10">
        <v>9.4357888640957982E-2</v>
      </c>
      <c r="FV10">
        <f t="shared" si="0"/>
        <v>412.75928235024571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8140-7EB7-C74C-B99F-28F1BC50D32C}">
  <dimension ref="B2:L19"/>
  <sheetViews>
    <sheetView tabSelected="1" zoomScale="141" workbookViewId="0">
      <selection activeCell="F19" sqref="F19"/>
    </sheetView>
  </sheetViews>
  <sheetFormatPr baseColWidth="10" defaultRowHeight="16" x14ac:dyDescent="0.2"/>
  <cols>
    <col min="3" max="4" width="18.1640625" bestFit="1" customWidth="1"/>
    <col min="7" max="7" width="11.6640625" bestFit="1" customWidth="1"/>
  </cols>
  <sheetData>
    <row r="2" spans="2:12" x14ac:dyDescent="0.2">
      <c r="B2" s="2"/>
      <c r="C2" s="5" t="s">
        <v>226</v>
      </c>
      <c r="D2" s="5" t="s">
        <v>227</v>
      </c>
      <c r="E2" s="5" t="s">
        <v>228</v>
      </c>
      <c r="F2" s="5" t="s">
        <v>229</v>
      </c>
      <c r="G2" s="5" t="s">
        <v>230</v>
      </c>
      <c r="I2" s="5" t="s">
        <v>256</v>
      </c>
      <c r="K2" t="s">
        <v>257</v>
      </c>
    </row>
    <row r="3" spans="2:12" x14ac:dyDescent="0.2">
      <c r="B3" s="2"/>
      <c r="C3" s="4">
        <v>23.297219999999999</v>
      </c>
      <c r="D3" s="4">
        <v>15.729520000000001</v>
      </c>
      <c r="E3" s="4" t="s">
        <v>231</v>
      </c>
      <c r="F3" s="4" t="s">
        <v>232</v>
      </c>
      <c r="G3" s="4">
        <v>1.4811151</v>
      </c>
      <c r="I3">
        <f>ABS((D3-C3)/D3) *100</f>
        <v>48.111449046124726</v>
      </c>
      <c r="K3" t="s">
        <v>258</v>
      </c>
      <c r="L3">
        <f>ABS((C4-C3)/C4) *100</f>
        <v>12.620264615910868</v>
      </c>
    </row>
    <row r="4" spans="2:12" x14ac:dyDescent="0.2">
      <c r="B4" s="3" t="s">
        <v>231</v>
      </c>
      <c r="C4" s="4">
        <v>26.662040000000001</v>
      </c>
      <c r="D4" s="4">
        <v>15.729520000000001</v>
      </c>
      <c r="E4" s="4" t="s">
        <v>233</v>
      </c>
      <c r="F4" s="4" t="s">
        <v>234</v>
      </c>
      <c r="G4" s="4">
        <v>1.6950324999999999</v>
      </c>
      <c r="I4">
        <f t="shared" ref="I4:I14" si="0">ABS((D4-C4)/D4) *100</f>
        <v>69.503201623444326</v>
      </c>
      <c r="K4" t="s">
        <v>258</v>
      </c>
    </row>
    <row r="5" spans="2:12" x14ac:dyDescent="0.2">
      <c r="B5" s="3" t="s">
        <v>233</v>
      </c>
      <c r="C5" s="4">
        <v>21.639579999999999</v>
      </c>
      <c r="D5" s="4">
        <v>15.729520000000001</v>
      </c>
      <c r="E5" s="4" t="s">
        <v>235</v>
      </c>
      <c r="F5" s="4" t="s">
        <v>236</v>
      </c>
      <c r="G5" s="4">
        <v>1.3757311000000001</v>
      </c>
      <c r="I5">
        <f t="shared" si="0"/>
        <v>37.573047365717436</v>
      </c>
      <c r="K5" t="s">
        <v>259</v>
      </c>
      <c r="L5">
        <f>ABS((C6-C5)/C6) *100</f>
        <v>2.7650927097117814</v>
      </c>
    </row>
    <row r="6" spans="2:12" x14ac:dyDescent="0.2">
      <c r="B6" s="3" t="s">
        <v>235</v>
      </c>
      <c r="C6" s="4">
        <v>22.254950000000001</v>
      </c>
      <c r="D6" s="4">
        <v>15.729520000000001</v>
      </c>
      <c r="E6" s="4" t="s">
        <v>237</v>
      </c>
      <c r="F6" s="4" t="s">
        <v>238</v>
      </c>
      <c r="G6" s="4">
        <v>1.4148531</v>
      </c>
      <c r="I6">
        <f t="shared" si="0"/>
        <v>41.485245576470227</v>
      </c>
      <c r="K6" t="s">
        <v>259</v>
      </c>
    </row>
    <row r="7" spans="2:12" x14ac:dyDescent="0.2">
      <c r="B7" s="3" t="s">
        <v>237</v>
      </c>
      <c r="C7" s="4">
        <v>19.100899999999999</v>
      </c>
      <c r="D7" s="4">
        <v>14.741059999999999</v>
      </c>
      <c r="E7" s="4" t="s">
        <v>239</v>
      </c>
      <c r="F7" s="4" t="s">
        <v>240</v>
      </c>
      <c r="G7" s="4">
        <v>1.2957615</v>
      </c>
      <c r="I7">
        <f t="shared" si="0"/>
        <v>29.576163450932295</v>
      </c>
      <c r="K7" t="s">
        <v>258</v>
      </c>
      <c r="L7">
        <f>ABS((C8-C7)/C8) *100</f>
        <v>4.5432283858071072</v>
      </c>
    </row>
    <row r="8" spans="2:12" x14ac:dyDescent="0.2">
      <c r="B8" s="3" t="s">
        <v>239</v>
      </c>
      <c r="C8" s="4">
        <v>20.010000000000002</v>
      </c>
      <c r="D8" s="4">
        <v>14.741059999999999</v>
      </c>
      <c r="E8" s="4" t="s">
        <v>241</v>
      </c>
      <c r="F8" s="4" t="s">
        <v>242</v>
      </c>
      <c r="G8" s="4">
        <v>1.3574329999999999</v>
      </c>
      <c r="I8">
        <f t="shared" si="0"/>
        <v>35.743291188014993</v>
      </c>
      <c r="K8" t="s">
        <v>258</v>
      </c>
    </row>
    <row r="9" spans="2:12" x14ac:dyDescent="0.2">
      <c r="B9" s="3" t="s">
        <v>241</v>
      </c>
      <c r="C9" s="4">
        <v>139.0677</v>
      </c>
      <c r="D9" s="4">
        <v>165.82753</v>
      </c>
      <c r="E9" s="4" t="s">
        <v>243</v>
      </c>
      <c r="F9" s="4" t="s">
        <v>244</v>
      </c>
      <c r="G9" s="4">
        <v>0.83862859999999995</v>
      </c>
      <c r="I9">
        <f t="shared" si="0"/>
        <v>16.137145623528248</v>
      </c>
      <c r="K9" t="s">
        <v>258</v>
      </c>
      <c r="L9">
        <f>ABS((C10-C9)/C10) *100</f>
        <v>51.090512851552205</v>
      </c>
    </row>
    <row r="10" spans="2:12" x14ac:dyDescent="0.2">
      <c r="B10" s="3" t="s">
        <v>243</v>
      </c>
      <c r="C10" s="4">
        <v>284.33686</v>
      </c>
      <c r="D10" s="4">
        <v>165.82753</v>
      </c>
      <c r="E10" s="4" t="s">
        <v>245</v>
      </c>
      <c r="F10" s="4" t="s">
        <v>246</v>
      </c>
      <c r="G10" s="4">
        <v>1.7146542</v>
      </c>
      <c r="I10">
        <f t="shared" si="0"/>
        <v>71.465413493163652</v>
      </c>
      <c r="K10" t="s">
        <v>258</v>
      </c>
    </row>
    <row r="11" spans="2:12" x14ac:dyDescent="0.2">
      <c r="B11" s="3" t="s">
        <v>245</v>
      </c>
      <c r="C11" s="4">
        <v>229.47461999999999</v>
      </c>
      <c r="D11" s="4">
        <v>158.16576000000001</v>
      </c>
      <c r="E11" s="4" t="s">
        <v>247</v>
      </c>
      <c r="F11" s="4" t="s">
        <v>248</v>
      </c>
      <c r="G11" s="4">
        <v>1.4508489</v>
      </c>
      <c r="I11">
        <f t="shared" si="0"/>
        <v>45.084890686833852</v>
      </c>
      <c r="K11" t="s">
        <v>259</v>
      </c>
      <c r="L11">
        <f>ABS((C12-C11)/C12) *100</f>
        <v>29.465116780878198</v>
      </c>
    </row>
    <row r="12" spans="2:12" x14ac:dyDescent="0.2">
      <c r="B12" s="3" t="s">
        <v>247</v>
      </c>
      <c r="C12" s="4">
        <v>325.33494000000002</v>
      </c>
      <c r="D12" s="4">
        <v>158.16576000000001</v>
      </c>
      <c r="E12" s="4" t="s">
        <v>249</v>
      </c>
      <c r="F12" s="4" t="s">
        <v>250</v>
      </c>
      <c r="G12" s="4">
        <v>2.056924</v>
      </c>
      <c r="I12">
        <f t="shared" si="0"/>
        <v>105.69239511762849</v>
      </c>
      <c r="K12" t="s">
        <v>259</v>
      </c>
    </row>
    <row r="13" spans="2:12" x14ac:dyDescent="0.2">
      <c r="B13" s="3" t="s">
        <v>249</v>
      </c>
      <c r="C13" s="4">
        <v>195.91765000000001</v>
      </c>
      <c r="D13" s="4">
        <v>200.39447000000001</v>
      </c>
      <c r="E13" s="4" t="s">
        <v>251</v>
      </c>
      <c r="F13" s="4" t="s">
        <v>252</v>
      </c>
      <c r="G13" s="4">
        <v>0.97765999999999997</v>
      </c>
      <c r="I13">
        <f t="shared" si="0"/>
        <v>2.2340037626786824</v>
      </c>
      <c r="K13" t="s">
        <v>258</v>
      </c>
      <c r="L13">
        <f>ABS((C14-C13)/C14) *100</f>
        <v>25.924811950476556</v>
      </c>
    </row>
    <row r="14" spans="2:12" x14ac:dyDescent="0.2">
      <c r="B14" s="3" t="s">
        <v>251</v>
      </c>
      <c r="C14" s="4">
        <v>264.48484999999999</v>
      </c>
      <c r="D14" s="4">
        <v>200.39447000000001</v>
      </c>
      <c r="E14" s="4" t="s">
        <v>253</v>
      </c>
      <c r="F14" s="4" t="s">
        <v>254</v>
      </c>
      <c r="G14" s="4">
        <v>1.3198211</v>
      </c>
      <c r="I14">
        <f t="shared" si="0"/>
        <v>31.982110085173499</v>
      </c>
      <c r="K14" t="s">
        <v>258</v>
      </c>
    </row>
    <row r="15" spans="2:12" x14ac:dyDescent="0.2">
      <c r="B15" s="3" t="s">
        <v>253</v>
      </c>
      <c r="I15">
        <f>AVERAGE(I3:I14)</f>
        <v>44.549029751642536</v>
      </c>
      <c r="L15">
        <f>AVERAGE(L3:L13)</f>
        <v>21.068171215722789</v>
      </c>
    </row>
    <row r="16" spans="2:12" x14ac:dyDescent="0.2">
      <c r="B16" s="3" t="s">
        <v>255</v>
      </c>
    </row>
    <row r="17" spans="3:3" x14ac:dyDescent="0.2">
      <c r="C17">
        <f>AVERAGE(C3:C6)</f>
        <v>23.463447500000001</v>
      </c>
    </row>
    <row r="18" spans="3:3" x14ac:dyDescent="0.2">
      <c r="C18">
        <f>STDEV(C3:C6)</f>
        <v>2.2394630627209886</v>
      </c>
    </row>
    <row r="19" spans="3:3" x14ac:dyDescent="0.2">
      <c r="C19" s="6">
        <f>C18/C17</f>
        <v>9.5444757754417311E-2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D300-233C-B344-8E5A-B27C8F5F2EFB}">
  <dimension ref="B1:M38"/>
  <sheetViews>
    <sheetView topLeftCell="A19" zoomScale="135" workbookViewId="0">
      <selection activeCell="G29" sqref="G29"/>
    </sheetView>
  </sheetViews>
  <sheetFormatPr baseColWidth="10" defaultRowHeight="16" x14ac:dyDescent="0.2"/>
  <sheetData>
    <row r="1" spans="2:13" x14ac:dyDescent="0.2">
      <c r="C1" t="s">
        <v>263</v>
      </c>
      <c r="D1" t="s">
        <v>260</v>
      </c>
      <c r="E1" t="s">
        <v>261</v>
      </c>
      <c r="F1" t="s">
        <v>265</v>
      </c>
      <c r="G1" t="s">
        <v>266</v>
      </c>
      <c r="H1" t="s">
        <v>267</v>
      </c>
      <c r="I1" t="s">
        <v>268</v>
      </c>
      <c r="J1" t="s">
        <v>262</v>
      </c>
      <c r="L1" t="s">
        <v>269</v>
      </c>
      <c r="M1" t="s">
        <v>270</v>
      </c>
    </row>
    <row r="2" spans="2:13" x14ac:dyDescent="0.2">
      <c r="B2" t="s">
        <v>258</v>
      </c>
      <c r="C2" t="s">
        <v>264</v>
      </c>
      <c r="D2">
        <v>0.77</v>
      </c>
      <c r="E2">
        <v>0.35</v>
      </c>
      <c r="H2">
        <v>1.1599999999999999</v>
      </c>
      <c r="I2">
        <v>1.23</v>
      </c>
      <c r="J2">
        <f>AVERAGE(D2:I3)</f>
        <v>0.94614285714285717</v>
      </c>
      <c r="K2">
        <f>STDEV(D2:I3)</f>
        <v>0.30346467590777249</v>
      </c>
      <c r="L2">
        <f>MAX(D2:I3)</f>
        <v>1.23</v>
      </c>
      <c r="M2">
        <f>MIN(D2:I3)</f>
        <v>0.35</v>
      </c>
    </row>
    <row r="3" spans="2:13" x14ac:dyDescent="0.2">
      <c r="B3" t="s">
        <v>259</v>
      </c>
      <c r="C3" t="s">
        <v>264</v>
      </c>
      <c r="D3">
        <v>1.06</v>
      </c>
      <c r="F3">
        <v>1.1100000000000001</v>
      </c>
      <c r="G3">
        <v>0.94299999999999995</v>
      </c>
    </row>
    <row r="5" spans="2:13" x14ac:dyDescent="0.2">
      <c r="C5" t="s">
        <v>271</v>
      </c>
    </row>
    <row r="6" spans="2:13" x14ac:dyDescent="0.2">
      <c r="B6">
        <f>D2</f>
        <v>0.77</v>
      </c>
      <c r="C6" s="7">
        <f>ABS((B6-$J$2)/$J$2*100)</f>
        <v>18.616940963309681</v>
      </c>
    </row>
    <row r="7" spans="2:13" x14ac:dyDescent="0.2">
      <c r="B7">
        <f>D3</f>
        <v>1.06</v>
      </c>
      <c r="C7" s="7">
        <f t="shared" ref="C7:C12" si="0">ABS((B7-$J$2)/$J$2*100)</f>
        <v>12.033821531028236</v>
      </c>
    </row>
    <row r="8" spans="2:13" x14ac:dyDescent="0.2">
      <c r="B8">
        <f>E2</f>
        <v>0.35</v>
      </c>
      <c r="C8" s="7">
        <f t="shared" si="0"/>
        <v>63.007700437868039</v>
      </c>
    </row>
    <row r="9" spans="2:13" x14ac:dyDescent="0.2">
      <c r="B9">
        <f>F3</f>
        <v>1.1100000000000001</v>
      </c>
      <c r="C9" s="7">
        <f t="shared" si="0"/>
        <v>17.318435754189952</v>
      </c>
    </row>
    <row r="10" spans="2:13" x14ac:dyDescent="0.2">
      <c r="B10">
        <f>G3</f>
        <v>0.94299999999999995</v>
      </c>
      <c r="C10" s="7">
        <f t="shared" si="0"/>
        <v>0.33217575117017323</v>
      </c>
    </row>
    <row r="11" spans="2:13" x14ac:dyDescent="0.2">
      <c r="B11">
        <f>H2</f>
        <v>1.1599999999999999</v>
      </c>
      <c r="C11" s="7">
        <f t="shared" si="0"/>
        <v>22.603049977351642</v>
      </c>
    </row>
    <row r="12" spans="2:13" x14ac:dyDescent="0.2">
      <c r="B12">
        <f>I2</f>
        <v>1.23</v>
      </c>
      <c r="C12" s="7">
        <f t="shared" si="0"/>
        <v>30.001509889778038</v>
      </c>
    </row>
    <row r="14" spans="2:13" x14ac:dyDescent="0.2">
      <c r="C14" t="s">
        <v>263</v>
      </c>
      <c r="D14" t="s">
        <v>260</v>
      </c>
      <c r="E14" t="s">
        <v>261</v>
      </c>
      <c r="F14" t="s">
        <v>265</v>
      </c>
      <c r="G14" t="s">
        <v>266</v>
      </c>
      <c r="H14" t="s">
        <v>267</v>
      </c>
      <c r="I14" t="s">
        <v>268</v>
      </c>
      <c r="J14" t="s">
        <v>262</v>
      </c>
      <c r="L14" t="s">
        <v>269</v>
      </c>
      <c r="M14" t="s">
        <v>270</v>
      </c>
    </row>
    <row r="15" spans="2:13" x14ac:dyDescent="0.2">
      <c r="B15" t="s">
        <v>258</v>
      </c>
      <c r="C15">
        <v>52</v>
      </c>
      <c r="D15">
        <v>1.08</v>
      </c>
      <c r="E15">
        <v>0.33</v>
      </c>
      <c r="H15">
        <v>0.70099999999999996</v>
      </c>
      <c r="I15">
        <v>0.72899999999999998</v>
      </c>
      <c r="J15">
        <f>AVERAGE(D15:I16)</f>
        <v>0.88871428571428568</v>
      </c>
      <c r="K15">
        <f>STDEV(D15:I16)</f>
        <v>0.41949084784840224</v>
      </c>
      <c r="L15">
        <f>MAX(D15:I16)</f>
        <v>1.69</v>
      </c>
      <c r="M15">
        <f>MIN(D15:I16)</f>
        <v>0.33</v>
      </c>
    </row>
    <row r="16" spans="2:13" x14ac:dyDescent="0.2">
      <c r="B16" t="s">
        <v>259</v>
      </c>
      <c r="C16">
        <v>52</v>
      </c>
      <c r="D16">
        <v>1.69</v>
      </c>
      <c r="F16">
        <v>0.86199999999999999</v>
      </c>
      <c r="G16">
        <v>0.82899999999999996</v>
      </c>
    </row>
    <row r="18" spans="2:13" x14ac:dyDescent="0.2">
      <c r="C18" t="s">
        <v>271</v>
      </c>
    </row>
    <row r="19" spans="2:13" x14ac:dyDescent="0.2">
      <c r="B19">
        <f>D15</f>
        <v>1.08</v>
      </c>
      <c r="C19" s="7">
        <f>ABS((B19-$J$2)/$J$2*100)</f>
        <v>14.147667220292922</v>
      </c>
    </row>
    <row r="20" spans="2:13" x14ac:dyDescent="0.2">
      <c r="B20">
        <f>D16</f>
        <v>1.69</v>
      </c>
      <c r="C20" s="7">
        <f t="shared" ref="C20:C25" si="1">ABS((B20-$J$2)/$J$2*100)</f>
        <v>78.619960742865757</v>
      </c>
    </row>
    <row r="21" spans="2:13" x14ac:dyDescent="0.2">
      <c r="B21">
        <f>E15</f>
        <v>0.33</v>
      </c>
      <c r="C21" s="7">
        <f t="shared" si="1"/>
        <v>65.121546127132717</v>
      </c>
    </row>
    <row r="22" spans="2:13" x14ac:dyDescent="0.2">
      <c r="B22">
        <f>F16</f>
        <v>0.86199999999999999</v>
      </c>
      <c r="C22" s="7">
        <f t="shared" si="1"/>
        <v>8.8932507926921378</v>
      </c>
    </row>
    <row r="23" spans="2:13" x14ac:dyDescent="0.2">
      <c r="B23">
        <f>G16</f>
        <v>0.82899999999999996</v>
      </c>
      <c r="C23" s="7">
        <f t="shared" si="1"/>
        <v>12.381096179978869</v>
      </c>
    </row>
    <row r="24" spans="2:13" x14ac:dyDescent="0.2">
      <c r="B24">
        <f>H15</f>
        <v>0.70099999999999996</v>
      </c>
      <c r="C24" s="7">
        <f t="shared" si="1"/>
        <v>25.909708591272846</v>
      </c>
    </row>
    <row r="25" spans="2:13" x14ac:dyDescent="0.2">
      <c r="B25">
        <f>I15</f>
        <v>0.72899999999999998</v>
      </c>
      <c r="C25" s="7">
        <f t="shared" si="1"/>
        <v>22.950324626302283</v>
      </c>
    </row>
    <row r="27" spans="2:13" x14ac:dyDescent="0.2">
      <c r="C27" t="s">
        <v>263</v>
      </c>
      <c r="D27" t="s">
        <v>260</v>
      </c>
      <c r="E27" t="s">
        <v>261</v>
      </c>
      <c r="F27" t="s">
        <v>265</v>
      </c>
      <c r="G27" t="s">
        <v>266</v>
      </c>
      <c r="H27" t="s">
        <v>267</v>
      </c>
      <c r="I27" t="s">
        <v>268</v>
      </c>
      <c r="J27" t="s">
        <v>262</v>
      </c>
      <c r="L27" t="s">
        <v>269</v>
      </c>
      <c r="M27" t="s">
        <v>270</v>
      </c>
    </row>
    <row r="28" spans="2:13" x14ac:dyDescent="0.2">
      <c r="B28" t="s">
        <v>258</v>
      </c>
      <c r="C28">
        <v>187</v>
      </c>
      <c r="D28">
        <v>4.7</v>
      </c>
      <c r="E28">
        <v>0.86</v>
      </c>
      <c r="H28">
        <v>2.12</v>
      </c>
      <c r="I28">
        <v>2.36</v>
      </c>
      <c r="J28">
        <f>AVERAGE(D28:I29)</f>
        <v>3.2985714285714289</v>
      </c>
      <c r="K28">
        <f>STDEV(D28:I29)</f>
        <v>2.6140290011871752</v>
      </c>
      <c r="L28">
        <f>MAX(D28:I29)</f>
        <v>8.4700000000000006</v>
      </c>
      <c r="M28">
        <f>MIN(D28:I29)</f>
        <v>0.86</v>
      </c>
    </row>
    <row r="29" spans="2:13" x14ac:dyDescent="0.2">
      <c r="B29" t="s">
        <v>259</v>
      </c>
      <c r="C29">
        <v>187</v>
      </c>
      <c r="D29">
        <v>8.4700000000000006</v>
      </c>
      <c r="F29">
        <v>3.3</v>
      </c>
      <c r="G29">
        <v>1.28</v>
      </c>
    </row>
    <row r="31" spans="2:13" x14ac:dyDescent="0.2">
      <c r="C31" t="s">
        <v>271</v>
      </c>
    </row>
    <row r="32" spans="2:13" x14ac:dyDescent="0.2">
      <c r="B32">
        <f>D28</f>
        <v>4.7</v>
      </c>
      <c r="C32" s="7">
        <f>ABS((B32-$J$2)/$J$2*100)</f>
        <v>396.75373697720067</v>
      </c>
    </row>
    <row r="33" spans="2:3" x14ac:dyDescent="0.2">
      <c r="B33">
        <f>D29</f>
        <v>8.4700000000000006</v>
      </c>
      <c r="C33" s="7">
        <f t="shared" ref="C33:C38" si="2">ABS((B33-$J$2)/$J$2*100)</f>
        <v>795.21364940359365</v>
      </c>
    </row>
    <row r="34" spans="2:3" x14ac:dyDescent="0.2">
      <c r="B34">
        <f>E28</f>
        <v>0.86</v>
      </c>
      <c r="C34" s="7">
        <f t="shared" si="2"/>
        <v>9.1046353616186053</v>
      </c>
    </row>
    <row r="35" spans="2:3" x14ac:dyDescent="0.2">
      <c r="B35">
        <f>F29</f>
        <v>3.3</v>
      </c>
      <c r="C35" s="7">
        <f t="shared" si="2"/>
        <v>248.78453872867277</v>
      </c>
    </row>
    <row r="36" spans="2:3" x14ac:dyDescent="0.2">
      <c r="B36">
        <f>G29</f>
        <v>1.28</v>
      </c>
      <c r="C36" s="7">
        <f t="shared" si="2"/>
        <v>35.286124112939753</v>
      </c>
    </row>
    <row r="37" spans="2:3" x14ac:dyDescent="0.2">
      <c r="B37">
        <f>H28</f>
        <v>2.12</v>
      </c>
      <c r="C37" s="7">
        <f t="shared" si="2"/>
        <v>124.06764306205646</v>
      </c>
    </row>
    <row r="38" spans="2:3" x14ac:dyDescent="0.2">
      <c r="B38">
        <f>I28</f>
        <v>2.36</v>
      </c>
      <c r="C38" s="7">
        <f t="shared" si="2"/>
        <v>149.43379133323265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2024-08-29T16:24:08Z</dcterms:created>
  <dcterms:modified xsi:type="dcterms:W3CDTF">2024-08-31T01:58:52Z</dcterms:modified>
</cp:coreProperties>
</file>