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OneDrive - University of Iowa/work/ISRP/Project3/Wristband/WBSamplingRates/"/>
    </mc:Choice>
  </mc:AlternateContent>
  <xr:revisionPtr revIDLastSave="244" documentId="8_{7FF0F1E9-588C-354B-BA1A-9135BD72B421}" xr6:coauthVersionLast="36" xr6:coauthVersionMax="47" xr10:uidLastSave="{D1446952-3938-DC4C-97E2-E690CC6EB862}"/>
  <bookViews>
    <workbookView xWindow="-44040" yWindow="-1460" windowWidth="28800" windowHeight="17460" activeTab="1" xr2:uid="{34119DCC-41EF-2944-AE07-4050D1842020}"/>
  </bookViews>
  <sheets>
    <sheet name="Metadata" sheetId="3" r:id="rId1"/>
    <sheet name="PUF" sheetId="1" r:id="rId2"/>
    <sheet name="PUFv2" sheetId="4" r:id="rId3"/>
    <sheet name="WD" sheetId="2" r:id="rId4"/>
    <sheet name="WDST" sheetId="5" r:id="rId5"/>
    <sheet name="WDROT" sheetId="7" r:id="rId6"/>
    <sheet name="PCBSamplingRate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3" i="1"/>
  <c r="V15" i="1" l="1"/>
  <c r="T107" i="1"/>
  <c r="U107" i="1"/>
  <c r="V107" i="1"/>
  <c r="X107" i="1" s="1"/>
  <c r="W107" i="1"/>
  <c r="T108" i="1"/>
  <c r="U108" i="1"/>
  <c r="V108" i="1"/>
  <c r="X108" i="1" s="1"/>
  <c r="W108" i="1"/>
  <c r="T109" i="1"/>
  <c r="U109" i="1"/>
  <c r="X109" i="1" s="1"/>
  <c r="V109" i="1"/>
  <c r="W109" i="1"/>
  <c r="T110" i="1"/>
  <c r="U110" i="1"/>
  <c r="V110" i="1"/>
  <c r="W110" i="1"/>
  <c r="X110" i="1"/>
  <c r="T111" i="1"/>
  <c r="U111" i="1"/>
  <c r="X111" i="1" s="1"/>
  <c r="V111" i="1"/>
  <c r="W111" i="1"/>
  <c r="T112" i="1"/>
  <c r="U112" i="1"/>
  <c r="V112" i="1"/>
  <c r="X112" i="1" s="1"/>
  <c r="W112" i="1"/>
  <c r="T113" i="1"/>
  <c r="U113" i="1"/>
  <c r="X113" i="1" s="1"/>
  <c r="V113" i="1"/>
  <c r="W113" i="1"/>
  <c r="T114" i="1"/>
  <c r="U114" i="1"/>
  <c r="V114" i="1"/>
  <c r="W114" i="1"/>
  <c r="X114" i="1"/>
  <c r="T115" i="1"/>
  <c r="U115" i="1"/>
  <c r="X115" i="1" s="1"/>
  <c r="V115" i="1"/>
  <c r="W115" i="1"/>
  <c r="T116" i="1"/>
  <c r="U116" i="1"/>
  <c r="V116" i="1"/>
  <c r="X116" i="1" s="1"/>
  <c r="W116" i="1"/>
  <c r="T117" i="1"/>
  <c r="U117" i="1"/>
  <c r="X117" i="1" s="1"/>
  <c r="V117" i="1"/>
  <c r="W117" i="1"/>
  <c r="T118" i="1"/>
  <c r="U118" i="1"/>
  <c r="V118" i="1"/>
  <c r="W118" i="1"/>
  <c r="X118" i="1"/>
  <c r="T119" i="1"/>
  <c r="U119" i="1"/>
  <c r="X119" i="1" s="1"/>
  <c r="V119" i="1"/>
  <c r="W119" i="1"/>
  <c r="T120" i="1"/>
  <c r="U120" i="1"/>
  <c r="V120" i="1"/>
  <c r="X120" i="1" s="1"/>
  <c r="W120" i="1"/>
  <c r="T121" i="1"/>
  <c r="U121" i="1"/>
  <c r="X121" i="1" s="1"/>
  <c r="V121" i="1"/>
  <c r="W121" i="1"/>
  <c r="T122" i="1"/>
  <c r="U122" i="1"/>
  <c r="V122" i="1"/>
  <c r="W122" i="1"/>
  <c r="X122" i="1"/>
  <c r="T123" i="1"/>
  <c r="U123" i="1"/>
  <c r="X123" i="1" s="1"/>
  <c r="V123" i="1"/>
  <c r="W123" i="1"/>
  <c r="T124" i="1"/>
  <c r="U124" i="1"/>
  <c r="V124" i="1"/>
  <c r="X124" i="1" s="1"/>
  <c r="W124" i="1"/>
  <c r="T125" i="1"/>
  <c r="U125" i="1"/>
  <c r="X125" i="1" s="1"/>
  <c r="V125" i="1"/>
  <c r="W125" i="1"/>
  <c r="T126" i="1"/>
  <c r="U126" i="1"/>
  <c r="V126" i="1"/>
  <c r="W126" i="1"/>
  <c r="X126" i="1"/>
  <c r="T127" i="1"/>
  <c r="U127" i="1"/>
  <c r="X127" i="1" s="1"/>
  <c r="V127" i="1"/>
  <c r="W127" i="1"/>
  <c r="T128" i="1"/>
  <c r="U128" i="1"/>
  <c r="V128" i="1"/>
  <c r="X128" i="1" s="1"/>
  <c r="W128" i="1"/>
  <c r="T129" i="1"/>
  <c r="U129" i="1"/>
  <c r="X129" i="1" s="1"/>
  <c r="V129" i="1"/>
  <c r="W129" i="1"/>
  <c r="T130" i="1"/>
  <c r="U130" i="1"/>
  <c r="V130" i="1"/>
  <c r="W130" i="1"/>
  <c r="X130" i="1"/>
  <c r="T131" i="1"/>
  <c r="U131" i="1"/>
  <c r="X131" i="1" s="1"/>
  <c r="V131" i="1"/>
  <c r="W131" i="1"/>
  <c r="T132" i="1"/>
  <c r="U132" i="1"/>
  <c r="V132" i="1"/>
  <c r="X132" i="1" s="1"/>
  <c r="W132" i="1"/>
  <c r="T133" i="1"/>
  <c r="U133" i="1"/>
  <c r="X133" i="1" s="1"/>
  <c r="V133" i="1"/>
  <c r="W133" i="1"/>
  <c r="T134" i="1"/>
  <c r="U134" i="1"/>
  <c r="V134" i="1"/>
  <c r="W134" i="1"/>
  <c r="X134" i="1"/>
  <c r="T135" i="1"/>
  <c r="U135" i="1"/>
  <c r="X135" i="1" s="1"/>
  <c r="V135" i="1"/>
  <c r="W135" i="1"/>
  <c r="T136" i="1"/>
  <c r="U136" i="1"/>
  <c r="V136" i="1"/>
  <c r="X136" i="1" s="1"/>
  <c r="W136" i="1"/>
  <c r="T137" i="1"/>
  <c r="U137" i="1"/>
  <c r="X137" i="1" s="1"/>
  <c r="V137" i="1"/>
  <c r="W137" i="1"/>
  <c r="T138" i="1"/>
  <c r="U138" i="1"/>
  <c r="V138" i="1"/>
  <c r="W138" i="1"/>
  <c r="X138" i="1"/>
  <c r="T139" i="1"/>
  <c r="U139" i="1"/>
  <c r="X139" i="1" s="1"/>
  <c r="V139" i="1"/>
  <c r="W139" i="1"/>
  <c r="T140" i="1"/>
  <c r="U140" i="1"/>
  <c r="V140" i="1"/>
  <c r="X140" i="1" s="1"/>
  <c r="W140" i="1"/>
  <c r="T141" i="1"/>
  <c r="U141" i="1"/>
  <c r="X141" i="1" s="1"/>
  <c r="V141" i="1"/>
  <c r="W141" i="1"/>
  <c r="T142" i="1"/>
  <c r="U142" i="1"/>
  <c r="V142" i="1"/>
  <c r="W142" i="1"/>
  <c r="X142" i="1"/>
  <c r="T143" i="1"/>
  <c r="U143" i="1"/>
  <c r="X143" i="1" s="1"/>
  <c r="V143" i="1"/>
  <c r="W143" i="1"/>
  <c r="T144" i="1"/>
  <c r="U144" i="1"/>
  <c r="V144" i="1"/>
  <c r="X144" i="1" s="1"/>
  <c r="W144" i="1"/>
  <c r="T145" i="1"/>
  <c r="U145" i="1"/>
  <c r="X145" i="1" s="1"/>
  <c r="V145" i="1"/>
  <c r="W145" i="1"/>
  <c r="T146" i="1"/>
  <c r="U146" i="1"/>
  <c r="V146" i="1"/>
  <c r="W146" i="1"/>
  <c r="X146" i="1"/>
  <c r="T147" i="1"/>
  <c r="U147" i="1"/>
  <c r="X147" i="1" s="1"/>
  <c r="V147" i="1"/>
  <c r="W147" i="1"/>
  <c r="T148" i="1"/>
  <c r="U148" i="1"/>
  <c r="V148" i="1"/>
  <c r="X148" i="1" s="1"/>
  <c r="W148" i="1"/>
  <c r="T149" i="1"/>
  <c r="U149" i="1"/>
  <c r="X149" i="1" s="1"/>
  <c r="V149" i="1"/>
  <c r="W149" i="1"/>
  <c r="T150" i="1"/>
  <c r="U150" i="1"/>
  <c r="V150" i="1"/>
  <c r="W150" i="1"/>
  <c r="X150" i="1"/>
  <c r="T151" i="1"/>
  <c r="U151" i="1"/>
  <c r="X151" i="1" s="1"/>
  <c r="V151" i="1"/>
  <c r="W151" i="1"/>
  <c r="T152" i="1"/>
  <c r="U152" i="1"/>
  <c r="V152" i="1"/>
  <c r="X152" i="1" s="1"/>
  <c r="W152" i="1"/>
  <c r="T153" i="1"/>
  <c r="U153" i="1"/>
  <c r="X153" i="1" s="1"/>
  <c r="V153" i="1"/>
  <c r="W153" i="1"/>
  <c r="T154" i="1"/>
  <c r="U154" i="1"/>
  <c r="V154" i="1"/>
  <c r="W154" i="1"/>
  <c r="X154" i="1"/>
  <c r="T155" i="1"/>
  <c r="U155" i="1"/>
  <c r="X155" i="1" s="1"/>
  <c r="V155" i="1"/>
  <c r="W155" i="1"/>
  <c r="T156" i="1"/>
  <c r="U156" i="1"/>
  <c r="V156" i="1"/>
  <c r="X156" i="1" s="1"/>
  <c r="W156" i="1"/>
  <c r="T157" i="1"/>
  <c r="U157" i="1"/>
  <c r="X157" i="1" s="1"/>
  <c r="V157" i="1"/>
  <c r="W157" i="1"/>
  <c r="T158" i="1"/>
  <c r="U158" i="1"/>
  <c r="V158" i="1"/>
  <c r="W158" i="1"/>
  <c r="X158" i="1"/>
  <c r="T159" i="1"/>
  <c r="U159" i="1"/>
  <c r="X159" i="1" s="1"/>
  <c r="V159" i="1"/>
  <c r="W159" i="1"/>
  <c r="T160" i="1"/>
  <c r="U160" i="1"/>
  <c r="V160" i="1"/>
  <c r="X160" i="1" s="1"/>
  <c r="W160" i="1"/>
  <c r="T161" i="1"/>
  <c r="U161" i="1"/>
  <c r="X161" i="1" s="1"/>
  <c r="V161" i="1"/>
  <c r="W161" i="1"/>
  <c r="T162" i="1"/>
  <c r="U162" i="1"/>
  <c r="V162" i="1"/>
  <c r="W162" i="1"/>
  <c r="X162" i="1"/>
  <c r="T163" i="1"/>
  <c r="U163" i="1"/>
  <c r="X163" i="1" s="1"/>
  <c r="V163" i="1"/>
  <c r="W163" i="1"/>
  <c r="T164" i="1"/>
  <c r="U164" i="1"/>
  <c r="V164" i="1"/>
  <c r="X164" i="1" s="1"/>
  <c r="W164" i="1"/>
  <c r="T165" i="1"/>
  <c r="U165" i="1"/>
  <c r="X165" i="1" s="1"/>
  <c r="V165" i="1"/>
  <c r="W165" i="1"/>
  <c r="T166" i="1"/>
  <c r="U166" i="1"/>
  <c r="V166" i="1"/>
  <c r="W166" i="1"/>
  <c r="X166" i="1"/>
  <c r="T167" i="1"/>
  <c r="U167" i="1"/>
  <c r="X167" i="1" s="1"/>
  <c r="V167" i="1"/>
  <c r="W167" i="1"/>
  <c r="T168" i="1"/>
  <c r="U168" i="1"/>
  <c r="V168" i="1"/>
  <c r="X168" i="1" s="1"/>
  <c r="W168" i="1"/>
  <c r="T169" i="1"/>
  <c r="U169" i="1"/>
  <c r="X169" i="1" s="1"/>
  <c r="V169" i="1"/>
  <c r="W169" i="1"/>
  <c r="T170" i="1"/>
  <c r="U170" i="1"/>
  <c r="V170" i="1"/>
  <c r="W170" i="1"/>
  <c r="X170" i="1"/>
  <c r="T171" i="1"/>
  <c r="U171" i="1"/>
  <c r="X171" i="1" s="1"/>
  <c r="V171" i="1"/>
  <c r="W171" i="1"/>
  <c r="T172" i="1"/>
  <c r="U172" i="1"/>
  <c r="V172" i="1"/>
  <c r="X172" i="1" s="1"/>
  <c r="W172" i="1"/>
  <c r="T173" i="1"/>
  <c r="U173" i="1"/>
  <c r="X173" i="1" s="1"/>
  <c r="V173" i="1"/>
  <c r="W173" i="1"/>
  <c r="T174" i="1"/>
  <c r="U174" i="1"/>
  <c r="V174" i="1"/>
  <c r="W174" i="1"/>
  <c r="X174" i="1"/>
  <c r="T175" i="1"/>
  <c r="U175" i="1"/>
  <c r="X175" i="1" s="1"/>
  <c r="V175" i="1"/>
  <c r="W175" i="1"/>
  <c r="W106" i="1"/>
  <c r="V106" i="1"/>
  <c r="U106" i="1"/>
  <c r="T106" i="1"/>
  <c r="X106" i="1" s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Q106" i="1"/>
  <c r="P106" i="1"/>
  <c r="O106" i="1"/>
  <c r="N106" i="1"/>
  <c r="Q15" i="1"/>
  <c r="W15" i="1" s="1"/>
  <c r="P15" i="1"/>
  <c r="O15" i="1"/>
  <c r="U15" i="1" s="1"/>
  <c r="N15" i="1"/>
  <c r="T15" i="1" s="1"/>
  <c r="X15" i="1" s="1"/>
  <c r="K106" i="1"/>
  <c r="J106" i="1"/>
  <c r="I106" i="1"/>
  <c r="H106" i="1"/>
  <c r="K15" i="1"/>
  <c r="J15" i="1"/>
  <c r="I15" i="1"/>
  <c r="H15" i="1"/>
  <c r="AB14" i="2"/>
  <c r="Z106" i="2"/>
  <c r="Z15" i="2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3" i="1"/>
  <c r="C3" i="1"/>
  <c r="D3" i="1"/>
  <c r="E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3" i="1"/>
  <c r="M16" i="3"/>
  <c r="L16" i="3"/>
  <c r="K16" i="3"/>
  <c r="L15" i="3"/>
  <c r="M15" i="3"/>
  <c r="K15" i="3"/>
  <c r="L14" i="3"/>
  <c r="M14" i="3"/>
  <c r="K14" i="3"/>
  <c r="M12" i="3"/>
  <c r="L12" i="3"/>
  <c r="K12" i="3"/>
  <c r="M11" i="3"/>
  <c r="L11" i="3"/>
  <c r="K11" i="3"/>
  <c r="M10" i="3"/>
  <c r="L10" i="3"/>
  <c r="K10" i="3"/>
  <c r="M9" i="3"/>
  <c r="L9" i="3"/>
  <c r="K9" i="3"/>
  <c r="E4" i="3"/>
  <c r="I4" i="3"/>
  <c r="D4" i="3"/>
  <c r="H4" i="3"/>
  <c r="G4" i="3"/>
  <c r="C4" i="3"/>
  <c r="F4" i="3"/>
  <c r="I2" i="1"/>
  <c r="J2" i="1"/>
  <c r="K2" i="1"/>
  <c r="H2" i="1"/>
  <c r="L107" i="1" l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B2" i="7" l="1" a="1"/>
  <c r="B2" i="7" s="1"/>
  <c r="B2" i="5" a="1"/>
  <c r="B2" i="5" s="1"/>
  <c r="B4" i="5" l="1"/>
  <c r="B4" i="7"/>
  <c r="B5" i="5"/>
  <c r="B5" i="7"/>
  <c r="B3" i="7"/>
  <c r="B3" i="5"/>
  <c r="C5" i="6" l="1"/>
  <c r="D5" i="6"/>
  <c r="E5" i="6"/>
  <c r="E6" i="6" s="1"/>
  <c r="B5" i="6"/>
  <c r="B4" i="2" l="1"/>
  <c r="C4" i="2"/>
  <c r="D4" i="2"/>
  <c r="E4" i="2"/>
  <c r="F4" i="2"/>
  <c r="G4" i="2"/>
  <c r="H4" i="2"/>
  <c r="I4" i="2"/>
  <c r="J4" i="2"/>
  <c r="K4" i="2"/>
  <c r="L4" i="2"/>
  <c r="B5" i="2"/>
  <c r="C5" i="2"/>
  <c r="D5" i="2"/>
  <c r="E5" i="2"/>
  <c r="F5" i="2"/>
  <c r="G5" i="2"/>
  <c r="H5" i="2"/>
  <c r="I5" i="2"/>
  <c r="J5" i="2"/>
  <c r="K5" i="2"/>
  <c r="L5" i="2"/>
  <c r="B6" i="2"/>
  <c r="C6" i="2"/>
  <c r="D6" i="2"/>
  <c r="E6" i="2"/>
  <c r="F6" i="2"/>
  <c r="G6" i="2"/>
  <c r="H6" i="2"/>
  <c r="I6" i="2"/>
  <c r="J6" i="2"/>
  <c r="K6" i="2"/>
  <c r="L6" i="2"/>
  <c r="B7" i="2"/>
  <c r="C7" i="2"/>
  <c r="D7" i="2"/>
  <c r="E7" i="2"/>
  <c r="F7" i="2"/>
  <c r="G7" i="2"/>
  <c r="H7" i="2"/>
  <c r="I7" i="2"/>
  <c r="J7" i="2"/>
  <c r="K7" i="2"/>
  <c r="L7" i="2"/>
  <c r="B8" i="2"/>
  <c r="C8" i="2"/>
  <c r="D8" i="2"/>
  <c r="E8" i="2"/>
  <c r="F8" i="2"/>
  <c r="G8" i="2"/>
  <c r="H8" i="2"/>
  <c r="I8" i="2"/>
  <c r="J8" i="2"/>
  <c r="K8" i="2"/>
  <c r="L8" i="2"/>
  <c r="B9" i="2"/>
  <c r="C9" i="2"/>
  <c r="D9" i="2"/>
  <c r="E9" i="2"/>
  <c r="F9" i="2"/>
  <c r="G9" i="2"/>
  <c r="H9" i="2"/>
  <c r="I9" i="2"/>
  <c r="J9" i="2"/>
  <c r="K9" i="2"/>
  <c r="L9" i="2"/>
  <c r="B10" i="2"/>
  <c r="C10" i="2"/>
  <c r="D10" i="2"/>
  <c r="E10" i="2"/>
  <c r="F10" i="2"/>
  <c r="G10" i="2"/>
  <c r="H10" i="2"/>
  <c r="I10" i="2"/>
  <c r="J10" i="2"/>
  <c r="K10" i="2"/>
  <c r="L10" i="2"/>
  <c r="B11" i="2"/>
  <c r="C11" i="2"/>
  <c r="D11" i="2"/>
  <c r="E11" i="2"/>
  <c r="F11" i="2"/>
  <c r="G11" i="2"/>
  <c r="H11" i="2"/>
  <c r="I11" i="2"/>
  <c r="J11" i="2"/>
  <c r="K11" i="2"/>
  <c r="L11" i="2"/>
  <c r="B12" i="2"/>
  <c r="C12" i="2"/>
  <c r="D12" i="2"/>
  <c r="E12" i="2"/>
  <c r="F12" i="2"/>
  <c r="G12" i="2"/>
  <c r="H12" i="2"/>
  <c r="I12" i="2"/>
  <c r="J12" i="2"/>
  <c r="K12" i="2"/>
  <c r="L12" i="2"/>
  <c r="B13" i="2"/>
  <c r="C13" i="2"/>
  <c r="D13" i="2"/>
  <c r="E13" i="2"/>
  <c r="F13" i="2"/>
  <c r="G13" i="2"/>
  <c r="H13" i="2"/>
  <c r="I13" i="2"/>
  <c r="J13" i="2"/>
  <c r="K13" i="2"/>
  <c r="L13" i="2"/>
  <c r="B14" i="2"/>
  <c r="O15" i="2" s="1"/>
  <c r="AC15" i="2" s="1"/>
  <c r="C14" i="2"/>
  <c r="P15" i="2" s="1"/>
  <c r="AD15" i="2" s="1"/>
  <c r="D14" i="2"/>
  <c r="Q15" i="2" s="1"/>
  <c r="AE15" i="2" s="1"/>
  <c r="E14" i="2"/>
  <c r="R15" i="2" s="1"/>
  <c r="AF15" i="2" s="1"/>
  <c r="F14" i="2"/>
  <c r="S15" i="2" s="1"/>
  <c r="AG15" i="2" s="1"/>
  <c r="G14" i="2"/>
  <c r="T15" i="2" s="1"/>
  <c r="AH15" i="2" s="1"/>
  <c r="H14" i="2"/>
  <c r="U15" i="2" s="1"/>
  <c r="AI15" i="2" s="1"/>
  <c r="I14" i="2"/>
  <c r="V15" i="2" s="1"/>
  <c r="AJ15" i="2" s="1"/>
  <c r="J14" i="2"/>
  <c r="W15" i="2" s="1"/>
  <c r="AK15" i="2" s="1"/>
  <c r="K14" i="2"/>
  <c r="X15" i="2" s="1"/>
  <c r="AL15" i="2" s="1"/>
  <c r="L14" i="2"/>
  <c r="Y15" i="2" s="1"/>
  <c r="AM15" i="2" s="1"/>
  <c r="B15" i="2"/>
  <c r="C15" i="2"/>
  <c r="D15" i="2"/>
  <c r="E15" i="2"/>
  <c r="F15" i="2"/>
  <c r="G15" i="2"/>
  <c r="H15" i="2"/>
  <c r="I15" i="2"/>
  <c r="J15" i="2"/>
  <c r="K15" i="2"/>
  <c r="L15" i="2"/>
  <c r="B16" i="2"/>
  <c r="C16" i="2"/>
  <c r="D16" i="2"/>
  <c r="E16" i="2"/>
  <c r="F16" i="2"/>
  <c r="G16" i="2"/>
  <c r="H16" i="2"/>
  <c r="I16" i="2"/>
  <c r="J16" i="2"/>
  <c r="K16" i="2"/>
  <c r="L16" i="2"/>
  <c r="B17" i="2"/>
  <c r="C17" i="2"/>
  <c r="D17" i="2"/>
  <c r="E17" i="2"/>
  <c r="F17" i="2"/>
  <c r="G17" i="2"/>
  <c r="H17" i="2"/>
  <c r="I17" i="2"/>
  <c r="J17" i="2"/>
  <c r="K17" i="2"/>
  <c r="L17" i="2"/>
  <c r="B18" i="2"/>
  <c r="C18" i="2"/>
  <c r="D18" i="2"/>
  <c r="E18" i="2"/>
  <c r="F18" i="2"/>
  <c r="G18" i="2"/>
  <c r="H18" i="2"/>
  <c r="I18" i="2"/>
  <c r="J18" i="2"/>
  <c r="K18" i="2"/>
  <c r="L18" i="2"/>
  <c r="B19" i="2"/>
  <c r="C19" i="2"/>
  <c r="D19" i="2"/>
  <c r="E19" i="2"/>
  <c r="F19" i="2"/>
  <c r="G19" i="2"/>
  <c r="H19" i="2"/>
  <c r="I19" i="2"/>
  <c r="J19" i="2"/>
  <c r="K19" i="2"/>
  <c r="L19" i="2"/>
  <c r="B20" i="2"/>
  <c r="C20" i="2"/>
  <c r="D20" i="2"/>
  <c r="E20" i="2"/>
  <c r="F20" i="2"/>
  <c r="G20" i="2"/>
  <c r="H20" i="2"/>
  <c r="I20" i="2"/>
  <c r="J20" i="2"/>
  <c r="K20" i="2"/>
  <c r="L20" i="2"/>
  <c r="B21" i="2"/>
  <c r="C21" i="2"/>
  <c r="D21" i="2"/>
  <c r="E21" i="2"/>
  <c r="F21" i="2"/>
  <c r="G21" i="2"/>
  <c r="H21" i="2"/>
  <c r="I21" i="2"/>
  <c r="J21" i="2"/>
  <c r="K21" i="2"/>
  <c r="L21" i="2"/>
  <c r="B22" i="2"/>
  <c r="C22" i="2"/>
  <c r="D22" i="2"/>
  <c r="E22" i="2"/>
  <c r="F22" i="2"/>
  <c r="G22" i="2"/>
  <c r="H22" i="2"/>
  <c r="I22" i="2"/>
  <c r="J22" i="2"/>
  <c r="K22" i="2"/>
  <c r="L22" i="2"/>
  <c r="B23" i="2"/>
  <c r="C23" i="2"/>
  <c r="D23" i="2"/>
  <c r="E23" i="2"/>
  <c r="F23" i="2"/>
  <c r="G23" i="2"/>
  <c r="H23" i="2"/>
  <c r="I23" i="2"/>
  <c r="J23" i="2"/>
  <c r="K23" i="2"/>
  <c r="L23" i="2"/>
  <c r="B24" i="2"/>
  <c r="C24" i="2"/>
  <c r="D24" i="2"/>
  <c r="E24" i="2"/>
  <c r="F24" i="2"/>
  <c r="G24" i="2"/>
  <c r="H24" i="2"/>
  <c r="I24" i="2"/>
  <c r="J24" i="2"/>
  <c r="K24" i="2"/>
  <c r="L24" i="2"/>
  <c r="B25" i="2"/>
  <c r="C25" i="2"/>
  <c r="D25" i="2"/>
  <c r="E25" i="2"/>
  <c r="F25" i="2"/>
  <c r="G25" i="2"/>
  <c r="H25" i="2"/>
  <c r="I25" i="2"/>
  <c r="J25" i="2"/>
  <c r="K25" i="2"/>
  <c r="L25" i="2"/>
  <c r="B26" i="2"/>
  <c r="C26" i="2"/>
  <c r="D26" i="2"/>
  <c r="E26" i="2"/>
  <c r="F26" i="2"/>
  <c r="G26" i="2"/>
  <c r="H26" i="2"/>
  <c r="I26" i="2"/>
  <c r="J26" i="2"/>
  <c r="K26" i="2"/>
  <c r="L26" i="2"/>
  <c r="B27" i="2"/>
  <c r="C27" i="2"/>
  <c r="D27" i="2"/>
  <c r="E27" i="2"/>
  <c r="F27" i="2"/>
  <c r="G27" i="2"/>
  <c r="H27" i="2"/>
  <c r="I27" i="2"/>
  <c r="J27" i="2"/>
  <c r="K27" i="2"/>
  <c r="L27" i="2"/>
  <c r="B28" i="2"/>
  <c r="C28" i="2"/>
  <c r="D28" i="2"/>
  <c r="E28" i="2"/>
  <c r="F28" i="2"/>
  <c r="G28" i="2"/>
  <c r="H28" i="2"/>
  <c r="I28" i="2"/>
  <c r="J28" i="2"/>
  <c r="K28" i="2"/>
  <c r="L28" i="2"/>
  <c r="B29" i="2"/>
  <c r="C29" i="2"/>
  <c r="D29" i="2"/>
  <c r="E29" i="2"/>
  <c r="F29" i="2"/>
  <c r="G29" i="2"/>
  <c r="H29" i="2"/>
  <c r="I29" i="2"/>
  <c r="J29" i="2"/>
  <c r="K29" i="2"/>
  <c r="L29" i="2"/>
  <c r="B30" i="2"/>
  <c r="C30" i="2"/>
  <c r="D30" i="2"/>
  <c r="E30" i="2"/>
  <c r="F30" i="2"/>
  <c r="G30" i="2"/>
  <c r="H30" i="2"/>
  <c r="I30" i="2"/>
  <c r="J30" i="2"/>
  <c r="K30" i="2"/>
  <c r="L30" i="2"/>
  <c r="B31" i="2"/>
  <c r="C31" i="2"/>
  <c r="D31" i="2"/>
  <c r="E31" i="2"/>
  <c r="F31" i="2"/>
  <c r="G31" i="2"/>
  <c r="H31" i="2"/>
  <c r="I31" i="2"/>
  <c r="J31" i="2"/>
  <c r="K31" i="2"/>
  <c r="L31" i="2"/>
  <c r="B32" i="2"/>
  <c r="C32" i="2"/>
  <c r="D32" i="2"/>
  <c r="E32" i="2"/>
  <c r="F32" i="2"/>
  <c r="G32" i="2"/>
  <c r="H32" i="2"/>
  <c r="I32" i="2"/>
  <c r="J32" i="2"/>
  <c r="K32" i="2"/>
  <c r="L32" i="2"/>
  <c r="B33" i="2"/>
  <c r="C33" i="2"/>
  <c r="D33" i="2"/>
  <c r="E33" i="2"/>
  <c r="F33" i="2"/>
  <c r="G33" i="2"/>
  <c r="H33" i="2"/>
  <c r="I33" i="2"/>
  <c r="J33" i="2"/>
  <c r="K33" i="2"/>
  <c r="L33" i="2"/>
  <c r="B34" i="2"/>
  <c r="C34" i="2"/>
  <c r="D34" i="2"/>
  <c r="E34" i="2"/>
  <c r="F34" i="2"/>
  <c r="G34" i="2"/>
  <c r="H34" i="2"/>
  <c r="I34" i="2"/>
  <c r="J34" i="2"/>
  <c r="K34" i="2"/>
  <c r="L34" i="2"/>
  <c r="B35" i="2"/>
  <c r="C35" i="2"/>
  <c r="D35" i="2"/>
  <c r="E35" i="2"/>
  <c r="F35" i="2"/>
  <c r="G35" i="2"/>
  <c r="H35" i="2"/>
  <c r="I35" i="2"/>
  <c r="J35" i="2"/>
  <c r="K35" i="2"/>
  <c r="L35" i="2"/>
  <c r="B36" i="2"/>
  <c r="C36" i="2"/>
  <c r="D36" i="2"/>
  <c r="E36" i="2"/>
  <c r="F36" i="2"/>
  <c r="G36" i="2"/>
  <c r="H36" i="2"/>
  <c r="I36" i="2"/>
  <c r="J36" i="2"/>
  <c r="K36" i="2"/>
  <c r="L36" i="2"/>
  <c r="B37" i="2"/>
  <c r="C37" i="2"/>
  <c r="D37" i="2"/>
  <c r="E37" i="2"/>
  <c r="F37" i="2"/>
  <c r="G37" i="2"/>
  <c r="H37" i="2"/>
  <c r="I37" i="2"/>
  <c r="J37" i="2"/>
  <c r="K37" i="2"/>
  <c r="L37" i="2"/>
  <c r="B38" i="2"/>
  <c r="C38" i="2"/>
  <c r="D38" i="2"/>
  <c r="E38" i="2"/>
  <c r="F38" i="2"/>
  <c r="G38" i="2"/>
  <c r="H38" i="2"/>
  <c r="I38" i="2"/>
  <c r="J38" i="2"/>
  <c r="K38" i="2"/>
  <c r="L38" i="2"/>
  <c r="B39" i="2"/>
  <c r="C39" i="2"/>
  <c r="D39" i="2"/>
  <c r="E39" i="2"/>
  <c r="F39" i="2"/>
  <c r="G39" i="2"/>
  <c r="H39" i="2"/>
  <c r="I39" i="2"/>
  <c r="J39" i="2"/>
  <c r="K39" i="2"/>
  <c r="L39" i="2"/>
  <c r="B40" i="2"/>
  <c r="C40" i="2"/>
  <c r="D40" i="2"/>
  <c r="E40" i="2"/>
  <c r="F40" i="2"/>
  <c r="G40" i="2"/>
  <c r="H40" i="2"/>
  <c r="I40" i="2"/>
  <c r="J40" i="2"/>
  <c r="K40" i="2"/>
  <c r="L40" i="2"/>
  <c r="B41" i="2"/>
  <c r="C41" i="2"/>
  <c r="D41" i="2"/>
  <c r="E41" i="2"/>
  <c r="F41" i="2"/>
  <c r="G41" i="2"/>
  <c r="H41" i="2"/>
  <c r="I41" i="2"/>
  <c r="J41" i="2"/>
  <c r="K41" i="2"/>
  <c r="L41" i="2"/>
  <c r="B42" i="2"/>
  <c r="C42" i="2"/>
  <c r="D42" i="2"/>
  <c r="E42" i="2"/>
  <c r="F42" i="2"/>
  <c r="G42" i="2"/>
  <c r="H42" i="2"/>
  <c r="I42" i="2"/>
  <c r="J42" i="2"/>
  <c r="K42" i="2"/>
  <c r="L42" i="2"/>
  <c r="B43" i="2"/>
  <c r="C43" i="2"/>
  <c r="D43" i="2"/>
  <c r="E43" i="2"/>
  <c r="F43" i="2"/>
  <c r="G43" i="2"/>
  <c r="H43" i="2"/>
  <c r="I43" i="2"/>
  <c r="J43" i="2"/>
  <c r="K43" i="2"/>
  <c r="L43" i="2"/>
  <c r="B44" i="2"/>
  <c r="C44" i="2"/>
  <c r="D44" i="2"/>
  <c r="E44" i="2"/>
  <c r="F44" i="2"/>
  <c r="G44" i="2"/>
  <c r="H44" i="2"/>
  <c r="I44" i="2"/>
  <c r="J44" i="2"/>
  <c r="K44" i="2"/>
  <c r="L44" i="2"/>
  <c r="B45" i="2"/>
  <c r="C45" i="2"/>
  <c r="D45" i="2"/>
  <c r="E45" i="2"/>
  <c r="F45" i="2"/>
  <c r="G45" i="2"/>
  <c r="H45" i="2"/>
  <c r="I45" i="2"/>
  <c r="J45" i="2"/>
  <c r="K45" i="2"/>
  <c r="L45" i="2"/>
  <c r="B46" i="2"/>
  <c r="C46" i="2"/>
  <c r="D46" i="2"/>
  <c r="E46" i="2"/>
  <c r="F46" i="2"/>
  <c r="G46" i="2"/>
  <c r="H46" i="2"/>
  <c r="I46" i="2"/>
  <c r="J46" i="2"/>
  <c r="K46" i="2"/>
  <c r="L46" i="2"/>
  <c r="B47" i="2"/>
  <c r="C47" i="2"/>
  <c r="D47" i="2"/>
  <c r="E47" i="2"/>
  <c r="F47" i="2"/>
  <c r="G47" i="2"/>
  <c r="H47" i="2"/>
  <c r="I47" i="2"/>
  <c r="J47" i="2"/>
  <c r="K47" i="2"/>
  <c r="L47" i="2"/>
  <c r="B48" i="2"/>
  <c r="C48" i="2"/>
  <c r="D48" i="2"/>
  <c r="E48" i="2"/>
  <c r="F48" i="2"/>
  <c r="G48" i="2"/>
  <c r="H48" i="2"/>
  <c r="I48" i="2"/>
  <c r="J48" i="2"/>
  <c r="K48" i="2"/>
  <c r="L48" i="2"/>
  <c r="B49" i="2"/>
  <c r="C49" i="2"/>
  <c r="D49" i="2"/>
  <c r="E49" i="2"/>
  <c r="F49" i="2"/>
  <c r="G49" i="2"/>
  <c r="H49" i="2"/>
  <c r="I49" i="2"/>
  <c r="J49" i="2"/>
  <c r="K49" i="2"/>
  <c r="L49" i="2"/>
  <c r="B50" i="2"/>
  <c r="C50" i="2"/>
  <c r="D50" i="2"/>
  <c r="E50" i="2"/>
  <c r="F50" i="2"/>
  <c r="G50" i="2"/>
  <c r="H50" i="2"/>
  <c r="I50" i="2"/>
  <c r="J50" i="2"/>
  <c r="K50" i="2"/>
  <c r="L50" i="2"/>
  <c r="B51" i="2"/>
  <c r="C51" i="2"/>
  <c r="D51" i="2"/>
  <c r="E51" i="2"/>
  <c r="F51" i="2"/>
  <c r="G51" i="2"/>
  <c r="H51" i="2"/>
  <c r="I51" i="2"/>
  <c r="J51" i="2"/>
  <c r="K51" i="2"/>
  <c r="L51" i="2"/>
  <c r="B52" i="2"/>
  <c r="C52" i="2"/>
  <c r="D52" i="2"/>
  <c r="E52" i="2"/>
  <c r="F52" i="2"/>
  <c r="G52" i="2"/>
  <c r="H52" i="2"/>
  <c r="I52" i="2"/>
  <c r="J52" i="2"/>
  <c r="K52" i="2"/>
  <c r="L52" i="2"/>
  <c r="B53" i="2"/>
  <c r="C53" i="2"/>
  <c r="D53" i="2"/>
  <c r="E53" i="2"/>
  <c r="F53" i="2"/>
  <c r="G53" i="2"/>
  <c r="H53" i="2"/>
  <c r="I53" i="2"/>
  <c r="J53" i="2"/>
  <c r="K53" i="2"/>
  <c r="L53" i="2"/>
  <c r="B54" i="2"/>
  <c r="C54" i="2"/>
  <c r="D54" i="2"/>
  <c r="E54" i="2"/>
  <c r="F54" i="2"/>
  <c r="G54" i="2"/>
  <c r="H54" i="2"/>
  <c r="I54" i="2"/>
  <c r="J54" i="2"/>
  <c r="K54" i="2"/>
  <c r="L54" i="2"/>
  <c r="B55" i="2"/>
  <c r="C55" i="2"/>
  <c r="D55" i="2"/>
  <c r="E55" i="2"/>
  <c r="F55" i="2"/>
  <c r="G55" i="2"/>
  <c r="H55" i="2"/>
  <c r="I55" i="2"/>
  <c r="J55" i="2"/>
  <c r="K55" i="2"/>
  <c r="L55" i="2"/>
  <c r="B56" i="2"/>
  <c r="C56" i="2"/>
  <c r="D56" i="2"/>
  <c r="E56" i="2"/>
  <c r="F56" i="2"/>
  <c r="G56" i="2"/>
  <c r="H56" i="2"/>
  <c r="I56" i="2"/>
  <c r="J56" i="2"/>
  <c r="K56" i="2"/>
  <c r="L56" i="2"/>
  <c r="B57" i="2"/>
  <c r="C57" i="2"/>
  <c r="D57" i="2"/>
  <c r="E57" i="2"/>
  <c r="F57" i="2"/>
  <c r="G57" i="2"/>
  <c r="H57" i="2"/>
  <c r="I57" i="2"/>
  <c r="J57" i="2"/>
  <c r="K57" i="2"/>
  <c r="L57" i="2"/>
  <c r="B58" i="2"/>
  <c r="C58" i="2"/>
  <c r="D58" i="2"/>
  <c r="E58" i="2"/>
  <c r="F58" i="2"/>
  <c r="G58" i="2"/>
  <c r="H58" i="2"/>
  <c r="I58" i="2"/>
  <c r="J58" i="2"/>
  <c r="K58" i="2"/>
  <c r="L58" i="2"/>
  <c r="B59" i="2"/>
  <c r="C59" i="2"/>
  <c r="D59" i="2"/>
  <c r="E59" i="2"/>
  <c r="F59" i="2"/>
  <c r="G59" i="2"/>
  <c r="H59" i="2"/>
  <c r="I59" i="2"/>
  <c r="J59" i="2"/>
  <c r="K59" i="2"/>
  <c r="L59" i="2"/>
  <c r="B60" i="2"/>
  <c r="C60" i="2"/>
  <c r="D60" i="2"/>
  <c r="E60" i="2"/>
  <c r="F60" i="2"/>
  <c r="G60" i="2"/>
  <c r="H60" i="2"/>
  <c r="I60" i="2"/>
  <c r="J60" i="2"/>
  <c r="K60" i="2"/>
  <c r="L60" i="2"/>
  <c r="B61" i="2"/>
  <c r="C61" i="2"/>
  <c r="D61" i="2"/>
  <c r="E61" i="2"/>
  <c r="F61" i="2"/>
  <c r="G61" i="2"/>
  <c r="H61" i="2"/>
  <c r="I61" i="2"/>
  <c r="J61" i="2"/>
  <c r="K61" i="2"/>
  <c r="L61" i="2"/>
  <c r="B62" i="2"/>
  <c r="C62" i="2"/>
  <c r="D62" i="2"/>
  <c r="E62" i="2"/>
  <c r="F62" i="2"/>
  <c r="G62" i="2"/>
  <c r="H62" i="2"/>
  <c r="I62" i="2"/>
  <c r="J62" i="2"/>
  <c r="K62" i="2"/>
  <c r="L62" i="2"/>
  <c r="B63" i="2"/>
  <c r="C63" i="2"/>
  <c r="D63" i="2"/>
  <c r="E63" i="2"/>
  <c r="F63" i="2"/>
  <c r="G63" i="2"/>
  <c r="H63" i="2"/>
  <c r="I63" i="2"/>
  <c r="J63" i="2"/>
  <c r="K63" i="2"/>
  <c r="L63" i="2"/>
  <c r="B64" i="2"/>
  <c r="C64" i="2"/>
  <c r="D64" i="2"/>
  <c r="E64" i="2"/>
  <c r="F64" i="2"/>
  <c r="G64" i="2"/>
  <c r="H64" i="2"/>
  <c r="I64" i="2"/>
  <c r="J64" i="2"/>
  <c r="K64" i="2"/>
  <c r="L64" i="2"/>
  <c r="B65" i="2"/>
  <c r="C65" i="2"/>
  <c r="D65" i="2"/>
  <c r="E65" i="2"/>
  <c r="F65" i="2"/>
  <c r="G65" i="2"/>
  <c r="H65" i="2"/>
  <c r="I65" i="2"/>
  <c r="J65" i="2"/>
  <c r="K65" i="2"/>
  <c r="L65" i="2"/>
  <c r="B66" i="2"/>
  <c r="C66" i="2"/>
  <c r="D66" i="2"/>
  <c r="E66" i="2"/>
  <c r="F66" i="2"/>
  <c r="G66" i="2"/>
  <c r="H66" i="2"/>
  <c r="I66" i="2"/>
  <c r="J66" i="2"/>
  <c r="K66" i="2"/>
  <c r="L66" i="2"/>
  <c r="B67" i="2"/>
  <c r="C67" i="2"/>
  <c r="D67" i="2"/>
  <c r="E67" i="2"/>
  <c r="F67" i="2"/>
  <c r="G67" i="2"/>
  <c r="H67" i="2"/>
  <c r="I67" i="2"/>
  <c r="J67" i="2"/>
  <c r="K67" i="2"/>
  <c r="L67" i="2"/>
  <c r="B68" i="2"/>
  <c r="C68" i="2"/>
  <c r="D68" i="2"/>
  <c r="E68" i="2"/>
  <c r="F68" i="2"/>
  <c r="G68" i="2"/>
  <c r="H68" i="2"/>
  <c r="I68" i="2"/>
  <c r="J68" i="2"/>
  <c r="K68" i="2"/>
  <c r="L68" i="2"/>
  <c r="B69" i="2"/>
  <c r="C69" i="2"/>
  <c r="D69" i="2"/>
  <c r="E69" i="2"/>
  <c r="F69" i="2"/>
  <c r="G69" i="2"/>
  <c r="H69" i="2"/>
  <c r="I69" i="2"/>
  <c r="J69" i="2"/>
  <c r="K69" i="2"/>
  <c r="L69" i="2"/>
  <c r="B70" i="2"/>
  <c r="C70" i="2"/>
  <c r="D70" i="2"/>
  <c r="E70" i="2"/>
  <c r="F70" i="2"/>
  <c r="G70" i="2"/>
  <c r="H70" i="2"/>
  <c r="I70" i="2"/>
  <c r="J70" i="2"/>
  <c r="K70" i="2"/>
  <c r="L70" i="2"/>
  <c r="B71" i="2"/>
  <c r="C71" i="2"/>
  <c r="D71" i="2"/>
  <c r="E71" i="2"/>
  <c r="F71" i="2"/>
  <c r="G71" i="2"/>
  <c r="H71" i="2"/>
  <c r="I71" i="2"/>
  <c r="J71" i="2"/>
  <c r="K71" i="2"/>
  <c r="L71" i="2"/>
  <c r="B72" i="2"/>
  <c r="C72" i="2"/>
  <c r="D72" i="2"/>
  <c r="E72" i="2"/>
  <c r="F72" i="2"/>
  <c r="G72" i="2"/>
  <c r="H72" i="2"/>
  <c r="I72" i="2"/>
  <c r="J72" i="2"/>
  <c r="K72" i="2"/>
  <c r="L72" i="2"/>
  <c r="B73" i="2"/>
  <c r="C73" i="2"/>
  <c r="D73" i="2"/>
  <c r="E73" i="2"/>
  <c r="F73" i="2"/>
  <c r="G73" i="2"/>
  <c r="H73" i="2"/>
  <c r="I73" i="2"/>
  <c r="J73" i="2"/>
  <c r="K73" i="2"/>
  <c r="L73" i="2"/>
  <c r="B74" i="2"/>
  <c r="C74" i="2"/>
  <c r="D74" i="2"/>
  <c r="E74" i="2"/>
  <c r="F74" i="2"/>
  <c r="G74" i="2"/>
  <c r="H74" i="2"/>
  <c r="I74" i="2"/>
  <c r="J74" i="2"/>
  <c r="K74" i="2"/>
  <c r="L74" i="2"/>
  <c r="B75" i="2"/>
  <c r="C75" i="2"/>
  <c r="D75" i="2"/>
  <c r="E75" i="2"/>
  <c r="F75" i="2"/>
  <c r="G75" i="2"/>
  <c r="H75" i="2"/>
  <c r="I75" i="2"/>
  <c r="J75" i="2"/>
  <c r="K75" i="2"/>
  <c r="L75" i="2"/>
  <c r="B76" i="2"/>
  <c r="C76" i="2"/>
  <c r="D76" i="2"/>
  <c r="E76" i="2"/>
  <c r="F76" i="2"/>
  <c r="G76" i="2"/>
  <c r="H76" i="2"/>
  <c r="I76" i="2"/>
  <c r="J76" i="2"/>
  <c r="K76" i="2"/>
  <c r="L76" i="2"/>
  <c r="B77" i="2"/>
  <c r="C77" i="2"/>
  <c r="D77" i="2"/>
  <c r="E77" i="2"/>
  <c r="F77" i="2"/>
  <c r="G77" i="2"/>
  <c r="H77" i="2"/>
  <c r="I77" i="2"/>
  <c r="J77" i="2"/>
  <c r="K77" i="2"/>
  <c r="L77" i="2"/>
  <c r="B78" i="2"/>
  <c r="C78" i="2"/>
  <c r="D78" i="2"/>
  <c r="E78" i="2"/>
  <c r="F78" i="2"/>
  <c r="G78" i="2"/>
  <c r="H78" i="2"/>
  <c r="I78" i="2"/>
  <c r="J78" i="2"/>
  <c r="K78" i="2"/>
  <c r="L78" i="2"/>
  <c r="B79" i="2"/>
  <c r="C79" i="2"/>
  <c r="D79" i="2"/>
  <c r="E79" i="2"/>
  <c r="F79" i="2"/>
  <c r="G79" i="2"/>
  <c r="H79" i="2"/>
  <c r="I79" i="2"/>
  <c r="J79" i="2"/>
  <c r="K79" i="2"/>
  <c r="L79" i="2"/>
  <c r="B80" i="2"/>
  <c r="C80" i="2"/>
  <c r="D80" i="2"/>
  <c r="E80" i="2"/>
  <c r="F80" i="2"/>
  <c r="G80" i="2"/>
  <c r="H80" i="2"/>
  <c r="I80" i="2"/>
  <c r="J80" i="2"/>
  <c r="K80" i="2"/>
  <c r="L80" i="2"/>
  <c r="B81" i="2"/>
  <c r="C81" i="2"/>
  <c r="D81" i="2"/>
  <c r="E81" i="2"/>
  <c r="F81" i="2"/>
  <c r="G81" i="2"/>
  <c r="H81" i="2"/>
  <c r="I81" i="2"/>
  <c r="J81" i="2"/>
  <c r="K81" i="2"/>
  <c r="L81" i="2"/>
  <c r="B82" i="2"/>
  <c r="C82" i="2"/>
  <c r="D82" i="2"/>
  <c r="E82" i="2"/>
  <c r="F82" i="2"/>
  <c r="G82" i="2"/>
  <c r="H82" i="2"/>
  <c r="I82" i="2"/>
  <c r="J82" i="2"/>
  <c r="K82" i="2"/>
  <c r="L82" i="2"/>
  <c r="B83" i="2"/>
  <c r="C83" i="2"/>
  <c r="D83" i="2"/>
  <c r="E83" i="2"/>
  <c r="F83" i="2"/>
  <c r="G83" i="2"/>
  <c r="H83" i="2"/>
  <c r="I83" i="2"/>
  <c r="J83" i="2"/>
  <c r="K83" i="2"/>
  <c r="L83" i="2"/>
  <c r="B84" i="2"/>
  <c r="C84" i="2"/>
  <c r="D84" i="2"/>
  <c r="E84" i="2"/>
  <c r="F84" i="2"/>
  <c r="G84" i="2"/>
  <c r="H84" i="2"/>
  <c r="I84" i="2"/>
  <c r="J84" i="2"/>
  <c r="K84" i="2"/>
  <c r="L84" i="2"/>
  <c r="B85" i="2"/>
  <c r="C85" i="2"/>
  <c r="D85" i="2"/>
  <c r="E85" i="2"/>
  <c r="F85" i="2"/>
  <c r="G85" i="2"/>
  <c r="H85" i="2"/>
  <c r="I85" i="2"/>
  <c r="J85" i="2"/>
  <c r="K85" i="2"/>
  <c r="L85" i="2"/>
  <c r="B86" i="2"/>
  <c r="C86" i="2"/>
  <c r="D86" i="2"/>
  <c r="E86" i="2"/>
  <c r="F86" i="2"/>
  <c r="G86" i="2"/>
  <c r="H86" i="2"/>
  <c r="I86" i="2"/>
  <c r="J86" i="2"/>
  <c r="K86" i="2"/>
  <c r="L86" i="2"/>
  <c r="B87" i="2"/>
  <c r="C87" i="2"/>
  <c r="D87" i="2"/>
  <c r="E87" i="2"/>
  <c r="F87" i="2"/>
  <c r="G87" i="2"/>
  <c r="H87" i="2"/>
  <c r="I87" i="2"/>
  <c r="J87" i="2"/>
  <c r="K87" i="2"/>
  <c r="L87" i="2"/>
  <c r="B88" i="2"/>
  <c r="C88" i="2"/>
  <c r="D88" i="2"/>
  <c r="E88" i="2"/>
  <c r="F88" i="2"/>
  <c r="G88" i="2"/>
  <c r="H88" i="2"/>
  <c r="I88" i="2"/>
  <c r="J88" i="2"/>
  <c r="K88" i="2"/>
  <c r="L88" i="2"/>
  <c r="B89" i="2"/>
  <c r="C89" i="2"/>
  <c r="D89" i="2"/>
  <c r="E89" i="2"/>
  <c r="F89" i="2"/>
  <c r="G89" i="2"/>
  <c r="H89" i="2"/>
  <c r="I89" i="2"/>
  <c r="J89" i="2"/>
  <c r="K89" i="2"/>
  <c r="L89" i="2"/>
  <c r="B90" i="2"/>
  <c r="C90" i="2"/>
  <c r="D90" i="2"/>
  <c r="E90" i="2"/>
  <c r="F90" i="2"/>
  <c r="G90" i="2"/>
  <c r="H90" i="2"/>
  <c r="I90" i="2"/>
  <c r="J90" i="2"/>
  <c r="K90" i="2"/>
  <c r="L90" i="2"/>
  <c r="B91" i="2"/>
  <c r="C91" i="2"/>
  <c r="D91" i="2"/>
  <c r="E91" i="2"/>
  <c r="F91" i="2"/>
  <c r="G91" i="2"/>
  <c r="H91" i="2"/>
  <c r="I91" i="2"/>
  <c r="J91" i="2"/>
  <c r="K91" i="2"/>
  <c r="L91" i="2"/>
  <c r="B92" i="2"/>
  <c r="C92" i="2"/>
  <c r="D92" i="2"/>
  <c r="E92" i="2"/>
  <c r="F92" i="2"/>
  <c r="G92" i="2"/>
  <c r="H92" i="2"/>
  <c r="I92" i="2"/>
  <c r="J92" i="2"/>
  <c r="K92" i="2"/>
  <c r="L92" i="2"/>
  <c r="B93" i="2"/>
  <c r="C93" i="2"/>
  <c r="D93" i="2"/>
  <c r="E93" i="2"/>
  <c r="F93" i="2"/>
  <c r="G93" i="2"/>
  <c r="H93" i="2"/>
  <c r="I93" i="2"/>
  <c r="J93" i="2"/>
  <c r="K93" i="2"/>
  <c r="L93" i="2"/>
  <c r="B94" i="2"/>
  <c r="C94" i="2"/>
  <c r="D94" i="2"/>
  <c r="E94" i="2"/>
  <c r="F94" i="2"/>
  <c r="G94" i="2"/>
  <c r="H94" i="2"/>
  <c r="I94" i="2"/>
  <c r="J94" i="2"/>
  <c r="K94" i="2"/>
  <c r="L94" i="2"/>
  <c r="B95" i="2"/>
  <c r="C95" i="2"/>
  <c r="D95" i="2"/>
  <c r="E95" i="2"/>
  <c r="F95" i="2"/>
  <c r="G95" i="2"/>
  <c r="H95" i="2"/>
  <c r="I95" i="2"/>
  <c r="J95" i="2"/>
  <c r="K95" i="2"/>
  <c r="L95" i="2"/>
  <c r="B96" i="2"/>
  <c r="C96" i="2"/>
  <c r="D96" i="2"/>
  <c r="E96" i="2"/>
  <c r="F96" i="2"/>
  <c r="G96" i="2"/>
  <c r="H96" i="2"/>
  <c r="I96" i="2"/>
  <c r="J96" i="2"/>
  <c r="K96" i="2"/>
  <c r="L96" i="2"/>
  <c r="B97" i="2"/>
  <c r="C97" i="2"/>
  <c r="D97" i="2"/>
  <c r="E97" i="2"/>
  <c r="F97" i="2"/>
  <c r="G97" i="2"/>
  <c r="H97" i="2"/>
  <c r="I97" i="2"/>
  <c r="J97" i="2"/>
  <c r="K97" i="2"/>
  <c r="L97" i="2"/>
  <c r="B98" i="2"/>
  <c r="C98" i="2"/>
  <c r="D98" i="2"/>
  <c r="E98" i="2"/>
  <c r="F98" i="2"/>
  <c r="G98" i="2"/>
  <c r="H98" i="2"/>
  <c r="I98" i="2"/>
  <c r="J98" i="2"/>
  <c r="K98" i="2"/>
  <c r="L98" i="2"/>
  <c r="B99" i="2"/>
  <c r="C99" i="2"/>
  <c r="D99" i="2"/>
  <c r="E99" i="2"/>
  <c r="F99" i="2"/>
  <c r="G99" i="2"/>
  <c r="H99" i="2"/>
  <c r="I99" i="2"/>
  <c r="J99" i="2"/>
  <c r="K99" i="2"/>
  <c r="L99" i="2"/>
  <c r="B100" i="2"/>
  <c r="C100" i="2"/>
  <c r="D100" i="2"/>
  <c r="E100" i="2"/>
  <c r="F100" i="2"/>
  <c r="G100" i="2"/>
  <c r="H100" i="2"/>
  <c r="I100" i="2"/>
  <c r="J100" i="2"/>
  <c r="K100" i="2"/>
  <c r="L100" i="2"/>
  <c r="B101" i="2"/>
  <c r="C101" i="2"/>
  <c r="D101" i="2"/>
  <c r="E101" i="2"/>
  <c r="F101" i="2"/>
  <c r="G101" i="2"/>
  <c r="H101" i="2"/>
  <c r="I101" i="2"/>
  <c r="J101" i="2"/>
  <c r="K101" i="2"/>
  <c r="L101" i="2"/>
  <c r="B102" i="2"/>
  <c r="C102" i="2"/>
  <c r="D102" i="2"/>
  <c r="E102" i="2"/>
  <c r="F102" i="2"/>
  <c r="G102" i="2"/>
  <c r="H102" i="2"/>
  <c r="I102" i="2"/>
  <c r="J102" i="2"/>
  <c r="K102" i="2"/>
  <c r="L102" i="2"/>
  <c r="B103" i="2"/>
  <c r="C103" i="2"/>
  <c r="D103" i="2"/>
  <c r="E103" i="2"/>
  <c r="F103" i="2"/>
  <c r="G103" i="2"/>
  <c r="H103" i="2"/>
  <c r="I103" i="2"/>
  <c r="J103" i="2"/>
  <c r="K103" i="2"/>
  <c r="L103" i="2"/>
  <c r="B104" i="2"/>
  <c r="C104" i="2"/>
  <c r="D104" i="2"/>
  <c r="E104" i="2"/>
  <c r="F104" i="2"/>
  <c r="G104" i="2"/>
  <c r="H104" i="2"/>
  <c r="I104" i="2"/>
  <c r="J104" i="2"/>
  <c r="K104" i="2"/>
  <c r="L104" i="2"/>
  <c r="B105" i="2"/>
  <c r="C105" i="2"/>
  <c r="D105" i="2"/>
  <c r="E105" i="2"/>
  <c r="F105" i="2"/>
  <c r="G105" i="2"/>
  <c r="H105" i="2"/>
  <c r="I105" i="2"/>
  <c r="J105" i="2"/>
  <c r="K105" i="2"/>
  <c r="L105" i="2"/>
  <c r="B106" i="2"/>
  <c r="C106" i="2"/>
  <c r="D106" i="2"/>
  <c r="E106" i="2"/>
  <c r="F106" i="2"/>
  <c r="G106" i="2"/>
  <c r="H106" i="2"/>
  <c r="I106" i="2"/>
  <c r="J106" i="2"/>
  <c r="K106" i="2"/>
  <c r="L106" i="2"/>
  <c r="B107" i="2"/>
  <c r="C107" i="2"/>
  <c r="D107" i="2"/>
  <c r="E107" i="2"/>
  <c r="F107" i="2"/>
  <c r="G107" i="2"/>
  <c r="H107" i="2"/>
  <c r="I107" i="2"/>
  <c r="J107" i="2"/>
  <c r="K107" i="2"/>
  <c r="L107" i="2"/>
  <c r="B108" i="2"/>
  <c r="C108" i="2"/>
  <c r="D108" i="2"/>
  <c r="E108" i="2"/>
  <c r="F108" i="2"/>
  <c r="G108" i="2"/>
  <c r="H108" i="2"/>
  <c r="I108" i="2"/>
  <c r="J108" i="2"/>
  <c r="K108" i="2"/>
  <c r="L108" i="2"/>
  <c r="B109" i="2"/>
  <c r="C109" i="2"/>
  <c r="D109" i="2"/>
  <c r="E109" i="2"/>
  <c r="F109" i="2"/>
  <c r="G109" i="2"/>
  <c r="H109" i="2"/>
  <c r="I109" i="2"/>
  <c r="J109" i="2"/>
  <c r="K109" i="2"/>
  <c r="L109" i="2"/>
  <c r="B110" i="2"/>
  <c r="C110" i="2"/>
  <c r="D110" i="2"/>
  <c r="E110" i="2"/>
  <c r="F110" i="2"/>
  <c r="G110" i="2"/>
  <c r="H110" i="2"/>
  <c r="I110" i="2"/>
  <c r="J110" i="2"/>
  <c r="K110" i="2"/>
  <c r="L110" i="2"/>
  <c r="B111" i="2"/>
  <c r="C111" i="2"/>
  <c r="D111" i="2"/>
  <c r="E111" i="2"/>
  <c r="F111" i="2"/>
  <c r="G111" i="2"/>
  <c r="H111" i="2"/>
  <c r="I111" i="2"/>
  <c r="J111" i="2"/>
  <c r="K111" i="2"/>
  <c r="L111" i="2"/>
  <c r="B112" i="2"/>
  <c r="C112" i="2"/>
  <c r="D112" i="2"/>
  <c r="E112" i="2"/>
  <c r="F112" i="2"/>
  <c r="G112" i="2"/>
  <c r="H112" i="2"/>
  <c r="I112" i="2"/>
  <c r="J112" i="2"/>
  <c r="K112" i="2"/>
  <c r="L112" i="2"/>
  <c r="B113" i="2"/>
  <c r="C113" i="2"/>
  <c r="D113" i="2"/>
  <c r="E113" i="2"/>
  <c r="F113" i="2"/>
  <c r="G113" i="2"/>
  <c r="H113" i="2"/>
  <c r="I113" i="2"/>
  <c r="J113" i="2"/>
  <c r="K113" i="2"/>
  <c r="L113" i="2"/>
  <c r="B114" i="2"/>
  <c r="C114" i="2"/>
  <c r="D114" i="2"/>
  <c r="E114" i="2"/>
  <c r="F114" i="2"/>
  <c r="G114" i="2"/>
  <c r="H114" i="2"/>
  <c r="I114" i="2"/>
  <c r="J114" i="2"/>
  <c r="K114" i="2"/>
  <c r="L114" i="2"/>
  <c r="B115" i="2"/>
  <c r="C115" i="2"/>
  <c r="D115" i="2"/>
  <c r="E115" i="2"/>
  <c r="F115" i="2"/>
  <c r="G115" i="2"/>
  <c r="H115" i="2"/>
  <c r="I115" i="2"/>
  <c r="J115" i="2"/>
  <c r="K115" i="2"/>
  <c r="L115" i="2"/>
  <c r="B116" i="2"/>
  <c r="C116" i="2"/>
  <c r="D116" i="2"/>
  <c r="E116" i="2"/>
  <c r="F116" i="2"/>
  <c r="G116" i="2"/>
  <c r="H116" i="2"/>
  <c r="I116" i="2"/>
  <c r="J116" i="2"/>
  <c r="K116" i="2"/>
  <c r="L116" i="2"/>
  <c r="B117" i="2"/>
  <c r="C117" i="2"/>
  <c r="D117" i="2"/>
  <c r="E117" i="2"/>
  <c r="F117" i="2"/>
  <c r="G117" i="2"/>
  <c r="H117" i="2"/>
  <c r="I117" i="2"/>
  <c r="J117" i="2"/>
  <c r="K117" i="2"/>
  <c r="L117" i="2"/>
  <c r="B118" i="2"/>
  <c r="C118" i="2"/>
  <c r="D118" i="2"/>
  <c r="E118" i="2"/>
  <c r="F118" i="2"/>
  <c r="G118" i="2"/>
  <c r="H118" i="2"/>
  <c r="I118" i="2"/>
  <c r="J118" i="2"/>
  <c r="K118" i="2"/>
  <c r="L118" i="2"/>
  <c r="B119" i="2"/>
  <c r="C119" i="2"/>
  <c r="D119" i="2"/>
  <c r="E119" i="2"/>
  <c r="F119" i="2"/>
  <c r="G119" i="2"/>
  <c r="H119" i="2"/>
  <c r="I119" i="2"/>
  <c r="J119" i="2"/>
  <c r="K119" i="2"/>
  <c r="L119" i="2"/>
  <c r="B120" i="2"/>
  <c r="C120" i="2"/>
  <c r="D120" i="2"/>
  <c r="E120" i="2"/>
  <c r="F120" i="2"/>
  <c r="G120" i="2"/>
  <c r="H120" i="2"/>
  <c r="I120" i="2"/>
  <c r="J120" i="2"/>
  <c r="K120" i="2"/>
  <c r="L120" i="2"/>
  <c r="B121" i="2"/>
  <c r="C121" i="2"/>
  <c r="D121" i="2"/>
  <c r="E121" i="2"/>
  <c r="F121" i="2"/>
  <c r="G121" i="2"/>
  <c r="H121" i="2"/>
  <c r="I121" i="2"/>
  <c r="J121" i="2"/>
  <c r="K121" i="2"/>
  <c r="L121" i="2"/>
  <c r="B122" i="2"/>
  <c r="C122" i="2"/>
  <c r="D122" i="2"/>
  <c r="E122" i="2"/>
  <c r="F122" i="2"/>
  <c r="G122" i="2"/>
  <c r="H122" i="2"/>
  <c r="I122" i="2"/>
  <c r="J122" i="2"/>
  <c r="K122" i="2"/>
  <c r="L122" i="2"/>
  <c r="B123" i="2"/>
  <c r="C123" i="2"/>
  <c r="D123" i="2"/>
  <c r="E123" i="2"/>
  <c r="F123" i="2"/>
  <c r="G123" i="2"/>
  <c r="H123" i="2"/>
  <c r="I123" i="2"/>
  <c r="J123" i="2"/>
  <c r="K123" i="2"/>
  <c r="L123" i="2"/>
  <c r="B124" i="2"/>
  <c r="C124" i="2"/>
  <c r="D124" i="2"/>
  <c r="E124" i="2"/>
  <c r="F124" i="2"/>
  <c r="G124" i="2"/>
  <c r="H124" i="2"/>
  <c r="I124" i="2"/>
  <c r="J124" i="2"/>
  <c r="K124" i="2"/>
  <c r="L124" i="2"/>
  <c r="B125" i="2"/>
  <c r="C125" i="2"/>
  <c r="D125" i="2"/>
  <c r="E125" i="2"/>
  <c r="F125" i="2"/>
  <c r="G125" i="2"/>
  <c r="H125" i="2"/>
  <c r="I125" i="2"/>
  <c r="J125" i="2"/>
  <c r="K125" i="2"/>
  <c r="L125" i="2"/>
  <c r="B126" i="2"/>
  <c r="C126" i="2"/>
  <c r="D126" i="2"/>
  <c r="E126" i="2"/>
  <c r="F126" i="2"/>
  <c r="G126" i="2"/>
  <c r="H126" i="2"/>
  <c r="I126" i="2"/>
  <c r="J126" i="2"/>
  <c r="K126" i="2"/>
  <c r="L126" i="2"/>
  <c r="B127" i="2"/>
  <c r="C127" i="2"/>
  <c r="D127" i="2"/>
  <c r="E127" i="2"/>
  <c r="F127" i="2"/>
  <c r="G127" i="2"/>
  <c r="H127" i="2"/>
  <c r="I127" i="2"/>
  <c r="J127" i="2"/>
  <c r="K127" i="2"/>
  <c r="L127" i="2"/>
  <c r="B128" i="2"/>
  <c r="C128" i="2"/>
  <c r="D128" i="2"/>
  <c r="E128" i="2"/>
  <c r="F128" i="2"/>
  <c r="G128" i="2"/>
  <c r="H128" i="2"/>
  <c r="I128" i="2"/>
  <c r="J128" i="2"/>
  <c r="K128" i="2"/>
  <c r="L128" i="2"/>
  <c r="B129" i="2"/>
  <c r="C129" i="2"/>
  <c r="D129" i="2"/>
  <c r="E129" i="2"/>
  <c r="F129" i="2"/>
  <c r="G129" i="2"/>
  <c r="H129" i="2"/>
  <c r="I129" i="2"/>
  <c r="J129" i="2"/>
  <c r="K129" i="2"/>
  <c r="L129" i="2"/>
  <c r="B130" i="2"/>
  <c r="C130" i="2"/>
  <c r="D130" i="2"/>
  <c r="E130" i="2"/>
  <c r="F130" i="2"/>
  <c r="G130" i="2"/>
  <c r="H130" i="2"/>
  <c r="I130" i="2"/>
  <c r="J130" i="2"/>
  <c r="K130" i="2"/>
  <c r="L130" i="2"/>
  <c r="B131" i="2"/>
  <c r="C131" i="2"/>
  <c r="D131" i="2"/>
  <c r="E131" i="2"/>
  <c r="F131" i="2"/>
  <c r="G131" i="2"/>
  <c r="H131" i="2"/>
  <c r="I131" i="2"/>
  <c r="J131" i="2"/>
  <c r="K131" i="2"/>
  <c r="L131" i="2"/>
  <c r="B132" i="2"/>
  <c r="C132" i="2"/>
  <c r="D132" i="2"/>
  <c r="E132" i="2"/>
  <c r="F132" i="2"/>
  <c r="G132" i="2"/>
  <c r="H132" i="2"/>
  <c r="I132" i="2"/>
  <c r="J132" i="2"/>
  <c r="K132" i="2"/>
  <c r="L132" i="2"/>
  <c r="B133" i="2"/>
  <c r="C133" i="2"/>
  <c r="D133" i="2"/>
  <c r="E133" i="2"/>
  <c r="F133" i="2"/>
  <c r="G133" i="2"/>
  <c r="H133" i="2"/>
  <c r="I133" i="2"/>
  <c r="J133" i="2"/>
  <c r="K133" i="2"/>
  <c r="L133" i="2"/>
  <c r="B134" i="2"/>
  <c r="C134" i="2"/>
  <c r="D134" i="2"/>
  <c r="E134" i="2"/>
  <c r="F134" i="2"/>
  <c r="G134" i="2"/>
  <c r="H134" i="2"/>
  <c r="I134" i="2"/>
  <c r="J134" i="2"/>
  <c r="K134" i="2"/>
  <c r="L134" i="2"/>
  <c r="B135" i="2"/>
  <c r="C135" i="2"/>
  <c r="D135" i="2"/>
  <c r="E135" i="2"/>
  <c r="F135" i="2"/>
  <c r="G135" i="2"/>
  <c r="H135" i="2"/>
  <c r="I135" i="2"/>
  <c r="J135" i="2"/>
  <c r="K135" i="2"/>
  <c r="L135" i="2"/>
  <c r="B136" i="2"/>
  <c r="C136" i="2"/>
  <c r="D136" i="2"/>
  <c r="E136" i="2"/>
  <c r="F136" i="2"/>
  <c r="G136" i="2"/>
  <c r="H136" i="2"/>
  <c r="I136" i="2"/>
  <c r="J136" i="2"/>
  <c r="K136" i="2"/>
  <c r="L136" i="2"/>
  <c r="B137" i="2"/>
  <c r="C137" i="2"/>
  <c r="D137" i="2"/>
  <c r="E137" i="2"/>
  <c r="F137" i="2"/>
  <c r="G137" i="2"/>
  <c r="H137" i="2"/>
  <c r="I137" i="2"/>
  <c r="J137" i="2"/>
  <c r="K137" i="2"/>
  <c r="L137" i="2"/>
  <c r="B138" i="2"/>
  <c r="C138" i="2"/>
  <c r="D138" i="2"/>
  <c r="E138" i="2"/>
  <c r="F138" i="2"/>
  <c r="G138" i="2"/>
  <c r="H138" i="2"/>
  <c r="I138" i="2"/>
  <c r="J138" i="2"/>
  <c r="K138" i="2"/>
  <c r="L138" i="2"/>
  <c r="B139" i="2"/>
  <c r="C139" i="2"/>
  <c r="D139" i="2"/>
  <c r="E139" i="2"/>
  <c r="F139" i="2"/>
  <c r="G139" i="2"/>
  <c r="H139" i="2"/>
  <c r="I139" i="2"/>
  <c r="J139" i="2"/>
  <c r="K139" i="2"/>
  <c r="L139" i="2"/>
  <c r="B140" i="2"/>
  <c r="O106" i="2" s="1"/>
  <c r="C140" i="2"/>
  <c r="P106" i="2" s="1"/>
  <c r="D140" i="2"/>
  <c r="Q106" i="2" s="1"/>
  <c r="E140" i="2"/>
  <c r="R106" i="2" s="1"/>
  <c r="F140" i="2"/>
  <c r="S106" i="2" s="1"/>
  <c r="G140" i="2"/>
  <c r="T106" i="2" s="1"/>
  <c r="H140" i="2"/>
  <c r="U106" i="2" s="1"/>
  <c r="I140" i="2"/>
  <c r="V106" i="2" s="1"/>
  <c r="J140" i="2"/>
  <c r="W106" i="2" s="1"/>
  <c r="K140" i="2"/>
  <c r="X106" i="2" s="1"/>
  <c r="L140" i="2"/>
  <c r="Y106" i="2" s="1"/>
  <c r="B141" i="2"/>
  <c r="C141" i="2"/>
  <c r="D141" i="2"/>
  <c r="E141" i="2"/>
  <c r="F141" i="2"/>
  <c r="G141" i="2"/>
  <c r="H141" i="2"/>
  <c r="I141" i="2"/>
  <c r="J141" i="2"/>
  <c r="K141" i="2"/>
  <c r="L141" i="2"/>
  <c r="B142" i="2"/>
  <c r="C142" i="2"/>
  <c r="D142" i="2"/>
  <c r="E142" i="2"/>
  <c r="F142" i="2"/>
  <c r="G142" i="2"/>
  <c r="H142" i="2"/>
  <c r="I142" i="2"/>
  <c r="J142" i="2"/>
  <c r="K142" i="2"/>
  <c r="L142" i="2"/>
  <c r="B143" i="2"/>
  <c r="C143" i="2"/>
  <c r="D143" i="2"/>
  <c r="E143" i="2"/>
  <c r="F143" i="2"/>
  <c r="G143" i="2"/>
  <c r="H143" i="2"/>
  <c r="I143" i="2"/>
  <c r="J143" i="2"/>
  <c r="K143" i="2"/>
  <c r="L143" i="2"/>
  <c r="B144" i="2"/>
  <c r="C144" i="2"/>
  <c r="D144" i="2"/>
  <c r="E144" i="2"/>
  <c r="F144" i="2"/>
  <c r="G144" i="2"/>
  <c r="H144" i="2"/>
  <c r="I144" i="2"/>
  <c r="J144" i="2"/>
  <c r="K144" i="2"/>
  <c r="L144" i="2"/>
  <c r="B145" i="2"/>
  <c r="C145" i="2"/>
  <c r="D145" i="2"/>
  <c r="E145" i="2"/>
  <c r="F145" i="2"/>
  <c r="G145" i="2"/>
  <c r="H145" i="2"/>
  <c r="I145" i="2"/>
  <c r="J145" i="2"/>
  <c r="K145" i="2"/>
  <c r="L145" i="2"/>
  <c r="B146" i="2"/>
  <c r="C146" i="2"/>
  <c r="D146" i="2"/>
  <c r="E146" i="2"/>
  <c r="F146" i="2"/>
  <c r="G146" i="2"/>
  <c r="H146" i="2"/>
  <c r="I146" i="2"/>
  <c r="J146" i="2"/>
  <c r="K146" i="2"/>
  <c r="L146" i="2"/>
  <c r="B147" i="2"/>
  <c r="C147" i="2"/>
  <c r="D147" i="2"/>
  <c r="E147" i="2"/>
  <c r="F147" i="2"/>
  <c r="G147" i="2"/>
  <c r="H147" i="2"/>
  <c r="I147" i="2"/>
  <c r="J147" i="2"/>
  <c r="K147" i="2"/>
  <c r="L147" i="2"/>
  <c r="B148" i="2"/>
  <c r="C148" i="2"/>
  <c r="D148" i="2"/>
  <c r="E148" i="2"/>
  <c r="F148" i="2"/>
  <c r="G148" i="2"/>
  <c r="H148" i="2"/>
  <c r="I148" i="2"/>
  <c r="J148" i="2"/>
  <c r="K148" i="2"/>
  <c r="L148" i="2"/>
  <c r="B149" i="2"/>
  <c r="C149" i="2"/>
  <c r="D149" i="2"/>
  <c r="E149" i="2"/>
  <c r="F149" i="2"/>
  <c r="G149" i="2"/>
  <c r="H149" i="2"/>
  <c r="I149" i="2"/>
  <c r="J149" i="2"/>
  <c r="K149" i="2"/>
  <c r="L149" i="2"/>
  <c r="B150" i="2"/>
  <c r="C150" i="2"/>
  <c r="D150" i="2"/>
  <c r="E150" i="2"/>
  <c r="F150" i="2"/>
  <c r="G150" i="2"/>
  <c r="H150" i="2"/>
  <c r="I150" i="2"/>
  <c r="J150" i="2"/>
  <c r="K150" i="2"/>
  <c r="L150" i="2"/>
  <c r="B151" i="2"/>
  <c r="C151" i="2"/>
  <c r="D151" i="2"/>
  <c r="E151" i="2"/>
  <c r="F151" i="2"/>
  <c r="G151" i="2"/>
  <c r="H151" i="2"/>
  <c r="I151" i="2"/>
  <c r="J151" i="2"/>
  <c r="K151" i="2"/>
  <c r="L151" i="2"/>
  <c r="B152" i="2"/>
  <c r="C152" i="2"/>
  <c r="D152" i="2"/>
  <c r="E152" i="2"/>
  <c r="F152" i="2"/>
  <c r="G152" i="2"/>
  <c r="H152" i="2"/>
  <c r="I152" i="2"/>
  <c r="J152" i="2"/>
  <c r="K152" i="2"/>
  <c r="L152" i="2"/>
  <c r="B153" i="2"/>
  <c r="C153" i="2"/>
  <c r="D153" i="2"/>
  <c r="E153" i="2"/>
  <c r="F153" i="2"/>
  <c r="G153" i="2"/>
  <c r="H153" i="2"/>
  <c r="I153" i="2"/>
  <c r="J153" i="2"/>
  <c r="K153" i="2"/>
  <c r="L153" i="2"/>
  <c r="B154" i="2"/>
  <c r="C154" i="2"/>
  <c r="D154" i="2"/>
  <c r="E154" i="2"/>
  <c r="F154" i="2"/>
  <c r="G154" i="2"/>
  <c r="H154" i="2"/>
  <c r="I154" i="2"/>
  <c r="J154" i="2"/>
  <c r="K154" i="2"/>
  <c r="L154" i="2"/>
  <c r="B155" i="2"/>
  <c r="C155" i="2"/>
  <c r="D155" i="2"/>
  <c r="E155" i="2"/>
  <c r="F155" i="2"/>
  <c r="G155" i="2"/>
  <c r="H155" i="2"/>
  <c r="I155" i="2"/>
  <c r="J155" i="2"/>
  <c r="K155" i="2"/>
  <c r="L155" i="2"/>
  <c r="B156" i="2"/>
  <c r="C156" i="2"/>
  <c r="D156" i="2"/>
  <c r="E156" i="2"/>
  <c r="F156" i="2"/>
  <c r="G156" i="2"/>
  <c r="H156" i="2"/>
  <c r="I156" i="2"/>
  <c r="J156" i="2"/>
  <c r="K156" i="2"/>
  <c r="L156" i="2"/>
  <c r="B157" i="2"/>
  <c r="C157" i="2"/>
  <c r="D157" i="2"/>
  <c r="E157" i="2"/>
  <c r="F157" i="2"/>
  <c r="G157" i="2"/>
  <c r="H157" i="2"/>
  <c r="I157" i="2"/>
  <c r="J157" i="2"/>
  <c r="K157" i="2"/>
  <c r="L157" i="2"/>
  <c r="B158" i="2"/>
  <c r="C158" i="2"/>
  <c r="D158" i="2"/>
  <c r="E158" i="2"/>
  <c r="F158" i="2"/>
  <c r="G158" i="2"/>
  <c r="H158" i="2"/>
  <c r="I158" i="2"/>
  <c r="J158" i="2"/>
  <c r="K158" i="2"/>
  <c r="L158" i="2"/>
  <c r="B159" i="2"/>
  <c r="C159" i="2"/>
  <c r="D159" i="2"/>
  <c r="E159" i="2"/>
  <c r="F159" i="2"/>
  <c r="G159" i="2"/>
  <c r="H159" i="2"/>
  <c r="I159" i="2"/>
  <c r="J159" i="2"/>
  <c r="K159" i="2"/>
  <c r="L159" i="2"/>
  <c r="B160" i="2"/>
  <c r="C160" i="2"/>
  <c r="D160" i="2"/>
  <c r="E160" i="2"/>
  <c r="F160" i="2"/>
  <c r="G160" i="2"/>
  <c r="H160" i="2"/>
  <c r="I160" i="2"/>
  <c r="J160" i="2"/>
  <c r="K160" i="2"/>
  <c r="L160" i="2"/>
  <c r="B161" i="2"/>
  <c r="C161" i="2"/>
  <c r="D161" i="2"/>
  <c r="E161" i="2"/>
  <c r="F161" i="2"/>
  <c r="G161" i="2"/>
  <c r="H161" i="2"/>
  <c r="I161" i="2"/>
  <c r="J161" i="2"/>
  <c r="K161" i="2"/>
  <c r="L161" i="2"/>
  <c r="B162" i="2"/>
  <c r="C162" i="2"/>
  <c r="D162" i="2"/>
  <c r="E162" i="2"/>
  <c r="F162" i="2"/>
  <c r="G162" i="2"/>
  <c r="H162" i="2"/>
  <c r="I162" i="2"/>
  <c r="J162" i="2"/>
  <c r="K162" i="2"/>
  <c r="L162" i="2"/>
  <c r="B163" i="2"/>
  <c r="C163" i="2"/>
  <c r="D163" i="2"/>
  <c r="E163" i="2"/>
  <c r="F163" i="2"/>
  <c r="G163" i="2"/>
  <c r="H163" i="2"/>
  <c r="I163" i="2"/>
  <c r="J163" i="2"/>
  <c r="K163" i="2"/>
  <c r="L163" i="2"/>
  <c r="B164" i="2"/>
  <c r="C164" i="2"/>
  <c r="D164" i="2"/>
  <c r="E164" i="2"/>
  <c r="F164" i="2"/>
  <c r="G164" i="2"/>
  <c r="H164" i="2"/>
  <c r="I164" i="2"/>
  <c r="J164" i="2"/>
  <c r="K164" i="2"/>
  <c r="L164" i="2"/>
  <c r="B165" i="2"/>
  <c r="C165" i="2"/>
  <c r="D165" i="2"/>
  <c r="E165" i="2"/>
  <c r="F165" i="2"/>
  <c r="G165" i="2"/>
  <c r="H165" i="2"/>
  <c r="I165" i="2"/>
  <c r="J165" i="2"/>
  <c r="K165" i="2"/>
  <c r="L165" i="2"/>
  <c r="B166" i="2"/>
  <c r="C166" i="2"/>
  <c r="D166" i="2"/>
  <c r="E166" i="2"/>
  <c r="F166" i="2"/>
  <c r="G166" i="2"/>
  <c r="H166" i="2"/>
  <c r="I166" i="2"/>
  <c r="J166" i="2"/>
  <c r="K166" i="2"/>
  <c r="L166" i="2"/>
  <c r="B167" i="2"/>
  <c r="C167" i="2"/>
  <c r="D167" i="2"/>
  <c r="E167" i="2"/>
  <c r="F167" i="2"/>
  <c r="G167" i="2"/>
  <c r="H167" i="2"/>
  <c r="I167" i="2"/>
  <c r="J167" i="2"/>
  <c r="K167" i="2"/>
  <c r="L167" i="2"/>
  <c r="B168" i="2"/>
  <c r="C168" i="2"/>
  <c r="D168" i="2"/>
  <c r="E168" i="2"/>
  <c r="F168" i="2"/>
  <c r="G168" i="2"/>
  <c r="H168" i="2"/>
  <c r="I168" i="2"/>
  <c r="J168" i="2"/>
  <c r="K168" i="2"/>
  <c r="L168" i="2"/>
  <c r="B169" i="2"/>
  <c r="C169" i="2"/>
  <c r="D169" i="2"/>
  <c r="E169" i="2"/>
  <c r="F169" i="2"/>
  <c r="G169" i="2"/>
  <c r="H169" i="2"/>
  <c r="I169" i="2"/>
  <c r="J169" i="2"/>
  <c r="K169" i="2"/>
  <c r="L169" i="2"/>
  <c r="B170" i="2"/>
  <c r="C170" i="2"/>
  <c r="D170" i="2"/>
  <c r="E170" i="2"/>
  <c r="F170" i="2"/>
  <c r="G170" i="2"/>
  <c r="H170" i="2"/>
  <c r="I170" i="2"/>
  <c r="J170" i="2"/>
  <c r="K170" i="2"/>
  <c r="L170" i="2"/>
  <c r="B171" i="2"/>
  <c r="C171" i="2"/>
  <c r="D171" i="2"/>
  <c r="E171" i="2"/>
  <c r="F171" i="2"/>
  <c r="G171" i="2"/>
  <c r="H171" i="2"/>
  <c r="I171" i="2"/>
  <c r="J171" i="2"/>
  <c r="K171" i="2"/>
  <c r="L171" i="2"/>
  <c r="B172" i="2"/>
  <c r="C172" i="2"/>
  <c r="D172" i="2"/>
  <c r="E172" i="2"/>
  <c r="F172" i="2"/>
  <c r="G172" i="2"/>
  <c r="H172" i="2"/>
  <c r="I172" i="2"/>
  <c r="J172" i="2"/>
  <c r="K172" i="2"/>
  <c r="L172" i="2"/>
  <c r="B173" i="2"/>
  <c r="C173" i="2"/>
  <c r="D173" i="2"/>
  <c r="E173" i="2"/>
  <c r="F173" i="2"/>
  <c r="G173" i="2"/>
  <c r="H173" i="2"/>
  <c r="I173" i="2"/>
  <c r="J173" i="2"/>
  <c r="K173" i="2"/>
  <c r="L173" i="2"/>
  <c r="B174" i="2"/>
  <c r="C174" i="2"/>
  <c r="D174" i="2"/>
  <c r="E174" i="2"/>
  <c r="F174" i="2"/>
  <c r="G174" i="2"/>
  <c r="H174" i="2"/>
  <c r="I174" i="2"/>
  <c r="J174" i="2"/>
  <c r="K174" i="2"/>
  <c r="L174" i="2"/>
  <c r="B175" i="2"/>
  <c r="C175" i="2"/>
  <c r="D175" i="2"/>
  <c r="E175" i="2"/>
  <c r="F175" i="2"/>
  <c r="G175" i="2"/>
  <c r="H175" i="2"/>
  <c r="I175" i="2"/>
  <c r="J175" i="2"/>
  <c r="K175" i="2"/>
  <c r="L175" i="2"/>
  <c r="B176" i="2"/>
  <c r="C176" i="2"/>
  <c r="D176" i="2"/>
  <c r="E176" i="2"/>
  <c r="F176" i="2"/>
  <c r="G176" i="2"/>
  <c r="H176" i="2"/>
  <c r="I176" i="2"/>
  <c r="J176" i="2"/>
  <c r="K176" i="2"/>
  <c r="L176" i="2"/>
  <c r="B177" i="2"/>
  <c r="C177" i="2"/>
  <c r="D177" i="2"/>
  <c r="E177" i="2"/>
  <c r="F177" i="2"/>
  <c r="G177" i="2"/>
  <c r="H177" i="2"/>
  <c r="I177" i="2"/>
  <c r="J177" i="2"/>
  <c r="K177" i="2"/>
  <c r="L177" i="2"/>
  <c r="B178" i="2"/>
  <c r="C178" i="2"/>
  <c r="D178" i="2"/>
  <c r="E178" i="2"/>
  <c r="F178" i="2"/>
  <c r="G178" i="2"/>
  <c r="H178" i="2"/>
  <c r="I178" i="2"/>
  <c r="J178" i="2"/>
  <c r="K178" i="2"/>
  <c r="L178" i="2"/>
  <c r="B179" i="2"/>
  <c r="C179" i="2"/>
  <c r="D179" i="2"/>
  <c r="E179" i="2"/>
  <c r="F179" i="2"/>
  <c r="G179" i="2"/>
  <c r="H179" i="2"/>
  <c r="I179" i="2"/>
  <c r="J179" i="2"/>
  <c r="K179" i="2"/>
  <c r="L179" i="2"/>
  <c r="B180" i="2"/>
  <c r="C180" i="2"/>
  <c r="D180" i="2"/>
  <c r="E180" i="2"/>
  <c r="F180" i="2"/>
  <c r="G180" i="2"/>
  <c r="H180" i="2"/>
  <c r="I180" i="2"/>
  <c r="J180" i="2"/>
  <c r="K180" i="2"/>
  <c r="L180" i="2"/>
  <c r="B181" i="2"/>
  <c r="C181" i="2"/>
  <c r="D181" i="2"/>
  <c r="E181" i="2"/>
  <c r="F181" i="2"/>
  <c r="G181" i="2"/>
  <c r="H181" i="2"/>
  <c r="I181" i="2"/>
  <c r="J181" i="2"/>
  <c r="K181" i="2"/>
  <c r="L181" i="2"/>
  <c r="B182" i="2"/>
  <c r="C182" i="2"/>
  <c r="D182" i="2"/>
  <c r="E182" i="2"/>
  <c r="F182" i="2"/>
  <c r="G182" i="2"/>
  <c r="H182" i="2"/>
  <c r="I182" i="2"/>
  <c r="J182" i="2"/>
  <c r="K182" i="2"/>
  <c r="L182" i="2"/>
  <c r="B183" i="2"/>
  <c r="C183" i="2"/>
  <c r="D183" i="2"/>
  <c r="E183" i="2"/>
  <c r="F183" i="2"/>
  <c r="G183" i="2"/>
  <c r="H183" i="2"/>
  <c r="I183" i="2"/>
  <c r="J183" i="2"/>
  <c r="K183" i="2"/>
  <c r="L183" i="2"/>
  <c r="B184" i="2"/>
  <c r="C184" i="2"/>
  <c r="D184" i="2"/>
  <c r="E184" i="2"/>
  <c r="F184" i="2"/>
  <c r="G184" i="2"/>
  <c r="H184" i="2"/>
  <c r="I184" i="2"/>
  <c r="J184" i="2"/>
  <c r="K184" i="2"/>
  <c r="L184" i="2"/>
  <c r="B185" i="2"/>
  <c r="C185" i="2"/>
  <c r="D185" i="2"/>
  <c r="E185" i="2"/>
  <c r="F185" i="2"/>
  <c r="G185" i="2"/>
  <c r="H185" i="2"/>
  <c r="I185" i="2"/>
  <c r="J185" i="2"/>
  <c r="K185" i="2"/>
  <c r="L185" i="2"/>
  <c r="B186" i="2"/>
  <c r="C186" i="2"/>
  <c r="D186" i="2"/>
  <c r="E186" i="2"/>
  <c r="F186" i="2"/>
  <c r="G186" i="2"/>
  <c r="H186" i="2"/>
  <c r="I186" i="2"/>
  <c r="J186" i="2"/>
  <c r="K186" i="2"/>
  <c r="L186" i="2"/>
  <c r="B187" i="2"/>
  <c r="C187" i="2"/>
  <c r="D187" i="2"/>
  <c r="E187" i="2"/>
  <c r="F187" i="2"/>
  <c r="G187" i="2"/>
  <c r="H187" i="2"/>
  <c r="I187" i="2"/>
  <c r="J187" i="2"/>
  <c r="K187" i="2"/>
  <c r="L187" i="2"/>
  <c r="H3" i="2"/>
  <c r="G3" i="2"/>
  <c r="D3" i="2"/>
  <c r="C3" i="2"/>
  <c r="B3" i="2"/>
  <c r="F3" i="2"/>
  <c r="L3" i="2"/>
  <c r="K3" i="2"/>
  <c r="J3" i="2"/>
  <c r="E3" i="2"/>
  <c r="I3" i="2"/>
  <c r="W2" i="2"/>
  <c r="AK2" i="2" s="1"/>
  <c r="X2" i="2"/>
  <c r="AL2" i="2" s="1"/>
  <c r="Y2" i="2"/>
  <c r="AM2" i="2" s="1"/>
  <c r="P2" i="2"/>
  <c r="AD2" i="2" s="1"/>
  <c r="Q2" i="2"/>
  <c r="AE2" i="2" s="1"/>
  <c r="R2" i="2"/>
  <c r="AF2" i="2" s="1"/>
  <c r="S2" i="2"/>
  <c r="AG2" i="2" s="1"/>
  <c r="T2" i="2"/>
  <c r="AH2" i="2" s="1"/>
  <c r="U2" i="2"/>
  <c r="AI2" i="2" s="1"/>
  <c r="V2" i="2"/>
  <c r="AJ2" i="2" s="1"/>
  <c r="O2" i="2"/>
  <c r="AC2" i="2" s="1"/>
  <c r="A2" i="7" l="1" a="1"/>
  <c r="A2" i="5" a="1"/>
  <c r="AB4" i="2"/>
  <c r="AB5" i="2"/>
  <c r="AB6" i="2"/>
  <c r="AB7" i="2"/>
  <c r="AB8" i="2"/>
  <c r="AB9" i="2"/>
  <c r="AB10" i="2"/>
  <c r="AB11" i="2"/>
  <c r="AB12" i="2"/>
  <c r="AB13" i="2"/>
  <c r="AB16" i="2"/>
  <c r="AB17" i="2"/>
  <c r="AB18" i="2"/>
  <c r="AB19" i="2"/>
  <c r="A2" i="6" s="1"/>
  <c r="A12" i="6" s="1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3" i="2"/>
  <c r="N4" i="2"/>
  <c r="N5" i="2"/>
  <c r="N6" i="2"/>
  <c r="N7" i="2"/>
  <c r="N8" i="2"/>
  <c r="N9" i="2"/>
  <c r="N10" i="2"/>
  <c r="N11" i="2"/>
  <c r="N12" i="2"/>
  <c r="N13" i="2"/>
  <c r="N14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3" i="2"/>
  <c r="A2" i="5" l="1"/>
  <c r="A4" i="5"/>
  <c r="A5" i="5"/>
  <c r="A3" i="5"/>
  <c r="C1" i="7" a="1"/>
  <c r="C1" i="5" a="1"/>
  <c r="A2" i="7"/>
  <c r="A4" i="7"/>
  <c r="A3" i="7"/>
  <c r="A5" i="7"/>
  <c r="R174" i="2"/>
  <c r="V174" i="2"/>
  <c r="O174" i="2"/>
  <c r="S174" i="2"/>
  <c r="W174" i="2"/>
  <c r="P174" i="2"/>
  <c r="T174" i="2"/>
  <c r="X174" i="2"/>
  <c r="Q174" i="2"/>
  <c r="U174" i="2"/>
  <c r="Y174" i="2"/>
  <c r="P170" i="2"/>
  <c r="Q170" i="2"/>
  <c r="R170" i="2"/>
  <c r="V170" i="2"/>
  <c r="S170" i="2"/>
  <c r="W170" i="2"/>
  <c r="T170" i="2"/>
  <c r="X170" i="2"/>
  <c r="O170" i="2"/>
  <c r="U170" i="2"/>
  <c r="Y170" i="2"/>
  <c r="P166" i="2"/>
  <c r="T166" i="2"/>
  <c r="X166" i="2"/>
  <c r="Q166" i="2"/>
  <c r="U166" i="2"/>
  <c r="Y166" i="2"/>
  <c r="V166" i="2"/>
  <c r="O166" i="2"/>
  <c r="W166" i="2"/>
  <c r="R166" i="2"/>
  <c r="S166" i="2"/>
  <c r="P162" i="2"/>
  <c r="T162" i="2"/>
  <c r="X162" i="2"/>
  <c r="Q162" i="2"/>
  <c r="U162" i="2"/>
  <c r="Y162" i="2"/>
  <c r="R162" i="2"/>
  <c r="S162" i="2"/>
  <c r="V162" i="2"/>
  <c r="O162" i="2"/>
  <c r="W162" i="2"/>
  <c r="P158" i="2"/>
  <c r="T158" i="2"/>
  <c r="X158" i="2"/>
  <c r="Q158" i="2"/>
  <c r="U158" i="2"/>
  <c r="Y158" i="2"/>
  <c r="V158" i="2"/>
  <c r="O158" i="2"/>
  <c r="W158" i="2"/>
  <c r="R158" i="2"/>
  <c r="S158" i="2"/>
  <c r="P154" i="2"/>
  <c r="T154" i="2"/>
  <c r="X154" i="2"/>
  <c r="Q154" i="2"/>
  <c r="U154" i="2"/>
  <c r="Y154" i="2"/>
  <c r="R154" i="2"/>
  <c r="V154" i="2"/>
  <c r="O154" i="2"/>
  <c r="S154" i="2"/>
  <c r="W154" i="2"/>
  <c r="P150" i="2"/>
  <c r="T150" i="2"/>
  <c r="X150" i="2"/>
  <c r="Q150" i="2"/>
  <c r="U150" i="2"/>
  <c r="Y150" i="2"/>
  <c r="R150" i="2"/>
  <c r="V150" i="2"/>
  <c r="O150" i="2"/>
  <c r="S150" i="2"/>
  <c r="W150" i="2"/>
  <c r="P146" i="2"/>
  <c r="T146" i="2"/>
  <c r="X146" i="2"/>
  <c r="Q146" i="2"/>
  <c r="U146" i="2"/>
  <c r="Y146" i="2"/>
  <c r="R146" i="2"/>
  <c r="V146" i="2"/>
  <c r="O146" i="2"/>
  <c r="S146" i="2"/>
  <c r="W146" i="2"/>
  <c r="P142" i="2"/>
  <c r="T142" i="2"/>
  <c r="X142" i="2"/>
  <c r="Q142" i="2"/>
  <c r="U142" i="2"/>
  <c r="Y142" i="2"/>
  <c r="R142" i="2"/>
  <c r="V142" i="2"/>
  <c r="O142" i="2"/>
  <c r="S142" i="2"/>
  <c r="W142" i="2"/>
  <c r="P138" i="2"/>
  <c r="T138" i="2"/>
  <c r="X138" i="2"/>
  <c r="Q138" i="2"/>
  <c r="U138" i="2"/>
  <c r="Y138" i="2"/>
  <c r="R138" i="2"/>
  <c r="V138" i="2"/>
  <c r="O138" i="2"/>
  <c r="S138" i="2"/>
  <c r="W138" i="2"/>
  <c r="P134" i="2"/>
  <c r="T134" i="2"/>
  <c r="X134" i="2"/>
  <c r="Q134" i="2"/>
  <c r="U134" i="2"/>
  <c r="Y134" i="2"/>
  <c r="R134" i="2"/>
  <c r="V134" i="2"/>
  <c r="O134" i="2"/>
  <c r="S134" i="2"/>
  <c r="W134" i="2"/>
  <c r="P130" i="2"/>
  <c r="T130" i="2"/>
  <c r="X130" i="2"/>
  <c r="Q130" i="2"/>
  <c r="U130" i="2"/>
  <c r="Y130" i="2"/>
  <c r="R130" i="2"/>
  <c r="V130" i="2"/>
  <c r="O130" i="2"/>
  <c r="S130" i="2"/>
  <c r="W130" i="2"/>
  <c r="P126" i="2"/>
  <c r="T126" i="2"/>
  <c r="X126" i="2"/>
  <c r="Q126" i="2"/>
  <c r="U126" i="2"/>
  <c r="Y126" i="2"/>
  <c r="R126" i="2"/>
  <c r="V126" i="2"/>
  <c r="O126" i="2"/>
  <c r="S126" i="2"/>
  <c r="W126" i="2"/>
  <c r="P122" i="2"/>
  <c r="T122" i="2"/>
  <c r="X122" i="2"/>
  <c r="Q122" i="2"/>
  <c r="U122" i="2"/>
  <c r="Y122" i="2"/>
  <c r="R122" i="2"/>
  <c r="V122" i="2"/>
  <c r="O122" i="2"/>
  <c r="S122" i="2"/>
  <c r="W122" i="2"/>
  <c r="P118" i="2"/>
  <c r="T118" i="2"/>
  <c r="X118" i="2"/>
  <c r="Q118" i="2"/>
  <c r="U118" i="2"/>
  <c r="Y118" i="2"/>
  <c r="R118" i="2"/>
  <c r="V118" i="2"/>
  <c r="O118" i="2"/>
  <c r="S118" i="2"/>
  <c r="W118" i="2"/>
  <c r="Q114" i="2"/>
  <c r="U114" i="2"/>
  <c r="Y114" i="2"/>
  <c r="R114" i="2"/>
  <c r="V114" i="2"/>
  <c r="T114" i="2"/>
  <c r="O114" i="2"/>
  <c r="W114" i="2"/>
  <c r="P114" i="2"/>
  <c r="X114" i="2"/>
  <c r="S114" i="2"/>
  <c r="Q110" i="2"/>
  <c r="U110" i="2"/>
  <c r="Y110" i="2"/>
  <c r="R110" i="2"/>
  <c r="V110" i="2"/>
  <c r="P110" i="2"/>
  <c r="X110" i="2"/>
  <c r="S110" i="2"/>
  <c r="T110" i="2"/>
  <c r="O110" i="2"/>
  <c r="W110" i="2"/>
  <c r="Q105" i="2"/>
  <c r="U105" i="2"/>
  <c r="Y105" i="2"/>
  <c r="R105" i="2"/>
  <c r="V105" i="2"/>
  <c r="T105" i="2"/>
  <c r="O105" i="2"/>
  <c r="W105" i="2"/>
  <c r="P105" i="2"/>
  <c r="X105" i="2"/>
  <c r="S105" i="2"/>
  <c r="Q101" i="2"/>
  <c r="U101" i="2"/>
  <c r="Y101" i="2"/>
  <c r="R101" i="2"/>
  <c r="V101" i="2"/>
  <c r="P101" i="2"/>
  <c r="X101" i="2"/>
  <c r="S101" i="2"/>
  <c r="T101" i="2"/>
  <c r="O101" i="2"/>
  <c r="W101" i="2"/>
  <c r="Q97" i="2"/>
  <c r="U97" i="2"/>
  <c r="Y97" i="2"/>
  <c r="R97" i="2"/>
  <c r="V97" i="2"/>
  <c r="O97" i="2"/>
  <c r="S97" i="2"/>
  <c r="W97" i="2"/>
  <c r="P97" i="2"/>
  <c r="T97" i="2"/>
  <c r="X97" i="2"/>
  <c r="Q93" i="2"/>
  <c r="U93" i="2"/>
  <c r="Y93" i="2"/>
  <c r="R93" i="2"/>
  <c r="V93" i="2"/>
  <c r="O93" i="2"/>
  <c r="S93" i="2"/>
  <c r="W93" i="2"/>
  <c r="P93" i="2"/>
  <c r="T93" i="2"/>
  <c r="X93" i="2"/>
  <c r="Q89" i="2"/>
  <c r="U89" i="2"/>
  <c r="Y89" i="2"/>
  <c r="R89" i="2"/>
  <c r="V89" i="2"/>
  <c r="O89" i="2"/>
  <c r="S89" i="2"/>
  <c r="W89" i="2"/>
  <c r="P89" i="2"/>
  <c r="T89" i="2"/>
  <c r="X89" i="2"/>
  <c r="Q85" i="2"/>
  <c r="U85" i="2"/>
  <c r="Y85" i="2"/>
  <c r="R85" i="2"/>
  <c r="V85" i="2"/>
  <c r="O85" i="2"/>
  <c r="S85" i="2"/>
  <c r="W85" i="2"/>
  <c r="P85" i="2"/>
  <c r="T85" i="2"/>
  <c r="X85" i="2"/>
  <c r="Q81" i="2"/>
  <c r="U81" i="2"/>
  <c r="Y81" i="2"/>
  <c r="R81" i="2"/>
  <c r="V81" i="2"/>
  <c r="O81" i="2"/>
  <c r="S81" i="2"/>
  <c r="W81" i="2"/>
  <c r="P81" i="2"/>
  <c r="T81" i="2"/>
  <c r="X81" i="2"/>
  <c r="Q77" i="2"/>
  <c r="U77" i="2"/>
  <c r="Y77" i="2"/>
  <c r="R77" i="2"/>
  <c r="V77" i="2"/>
  <c r="O77" i="2"/>
  <c r="S77" i="2"/>
  <c r="W77" i="2"/>
  <c r="P77" i="2"/>
  <c r="T77" i="2"/>
  <c r="X77" i="2"/>
  <c r="P73" i="2"/>
  <c r="T73" i="2"/>
  <c r="X73" i="2"/>
  <c r="Q73" i="2"/>
  <c r="U73" i="2"/>
  <c r="Y73" i="2"/>
  <c r="R73" i="2"/>
  <c r="V73" i="2"/>
  <c r="W73" i="2"/>
  <c r="O73" i="2"/>
  <c r="S73" i="2"/>
  <c r="P69" i="2"/>
  <c r="T69" i="2"/>
  <c r="X69" i="2"/>
  <c r="Q69" i="2"/>
  <c r="U69" i="2"/>
  <c r="Y69" i="2"/>
  <c r="R69" i="2"/>
  <c r="V69" i="2"/>
  <c r="S69" i="2"/>
  <c r="W69" i="2"/>
  <c r="O69" i="2"/>
  <c r="R65" i="2"/>
  <c r="V65" i="2"/>
  <c r="Q65" i="2"/>
  <c r="W65" i="2"/>
  <c r="S65" i="2"/>
  <c r="X65" i="2"/>
  <c r="O65" i="2"/>
  <c r="T65" i="2"/>
  <c r="Y65" i="2"/>
  <c r="P65" i="2"/>
  <c r="U65" i="2"/>
  <c r="R61" i="2"/>
  <c r="V61" i="2"/>
  <c r="S61" i="2"/>
  <c r="X61" i="2"/>
  <c r="O61" i="2"/>
  <c r="T61" i="2"/>
  <c r="Y61" i="2"/>
  <c r="P61" i="2"/>
  <c r="U61" i="2"/>
  <c r="Q61" i="2"/>
  <c r="W61" i="2"/>
  <c r="R57" i="2"/>
  <c r="V57" i="2"/>
  <c r="O57" i="2"/>
  <c r="T57" i="2"/>
  <c r="Y57" i="2"/>
  <c r="P57" i="2"/>
  <c r="U57" i="2"/>
  <c r="Q57" i="2"/>
  <c r="W57" i="2"/>
  <c r="S57" i="2"/>
  <c r="X57" i="2"/>
  <c r="R53" i="2"/>
  <c r="V53" i="2"/>
  <c r="O53" i="2"/>
  <c r="S53" i="2"/>
  <c r="W53" i="2"/>
  <c r="Q53" i="2"/>
  <c r="Y53" i="2"/>
  <c r="T53" i="2"/>
  <c r="U53" i="2"/>
  <c r="X53" i="2"/>
  <c r="P53" i="2"/>
  <c r="R49" i="2"/>
  <c r="V49" i="2"/>
  <c r="O49" i="2"/>
  <c r="S49" i="2"/>
  <c r="W49" i="2"/>
  <c r="U49" i="2"/>
  <c r="P49" i="2"/>
  <c r="X49" i="2"/>
  <c r="Q49" i="2"/>
  <c r="Y49" i="2"/>
  <c r="T49" i="2"/>
  <c r="R45" i="2"/>
  <c r="V45" i="2"/>
  <c r="O45" i="2"/>
  <c r="S45" i="2"/>
  <c r="W45" i="2"/>
  <c r="Q45" i="2"/>
  <c r="Y45" i="2"/>
  <c r="T45" i="2"/>
  <c r="U45" i="2"/>
  <c r="P45" i="2"/>
  <c r="X45" i="2"/>
  <c r="R41" i="2"/>
  <c r="V41" i="2"/>
  <c r="O41" i="2"/>
  <c r="S41" i="2"/>
  <c r="W41" i="2"/>
  <c r="U41" i="2"/>
  <c r="P41" i="2"/>
  <c r="X41" i="2"/>
  <c r="Q41" i="2"/>
  <c r="Y41" i="2"/>
  <c r="T41" i="2"/>
  <c r="R37" i="2"/>
  <c r="V37" i="2"/>
  <c r="O37" i="2"/>
  <c r="S37" i="2"/>
  <c r="W37" i="2"/>
  <c r="Q37" i="2"/>
  <c r="Y37" i="2"/>
  <c r="T37" i="2"/>
  <c r="U37" i="2"/>
  <c r="P37" i="2"/>
  <c r="X37" i="2"/>
  <c r="O33" i="2"/>
  <c r="S33" i="2"/>
  <c r="W33" i="2"/>
  <c r="T33" i="2"/>
  <c r="Y33" i="2"/>
  <c r="P33" i="2"/>
  <c r="U33" i="2"/>
  <c r="X33" i="2"/>
  <c r="Q33" i="2"/>
  <c r="R33" i="2"/>
  <c r="V33" i="2"/>
  <c r="O29" i="2"/>
  <c r="S29" i="2"/>
  <c r="W29" i="2"/>
  <c r="Q29" i="2"/>
  <c r="U29" i="2"/>
  <c r="Y29" i="2"/>
  <c r="T29" i="2"/>
  <c r="V29" i="2"/>
  <c r="R29" i="2"/>
  <c r="X29" i="2"/>
  <c r="P29" i="2"/>
  <c r="O25" i="2"/>
  <c r="S25" i="2"/>
  <c r="W25" i="2"/>
  <c r="P25" i="2"/>
  <c r="T25" i="2"/>
  <c r="X25" i="2"/>
  <c r="Q25" i="2"/>
  <c r="U25" i="2"/>
  <c r="Y25" i="2"/>
  <c r="V25" i="2"/>
  <c r="R25" i="2"/>
  <c r="O21" i="2"/>
  <c r="S21" i="2"/>
  <c r="W21" i="2"/>
  <c r="P21" i="2"/>
  <c r="T21" i="2"/>
  <c r="X21" i="2"/>
  <c r="Q21" i="2"/>
  <c r="U21" i="2"/>
  <c r="Y21" i="2"/>
  <c r="R21" i="2"/>
  <c r="V21" i="2"/>
  <c r="O17" i="2"/>
  <c r="S17" i="2"/>
  <c r="W17" i="2"/>
  <c r="P17" i="2"/>
  <c r="T17" i="2"/>
  <c r="X17" i="2"/>
  <c r="Q17" i="2"/>
  <c r="U17" i="2"/>
  <c r="Y17" i="2"/>
  <c r="R17" i="2"/>
  <c r="V17" i="2"/>
  <c r="O12" i="2"/>
  <c r="S12" i="2"/>
  <c r="W12" i="2"/>
  <c r="P12" i="2"/>
  <c r="T12" i="2"/>
  <c r="X12" i="2"/>
  <c r="Q12" i="2"/>
  <c r="U12" i="2"/>
  <c r="Y12" i="2"/>
  <c r="R12" i="2"/>
  <c r="V12" i="2"/>
  <c r="O8" i="2"/>
  <c r="S8" i="2"/>
  <c r="W8" i="2"/>
  <c r="P8" i="2"/>
  <c r="T8" i="2"/>
  <c r="X8" i="2"/>
  <c r="Q8" i="2"/>
  <c r="U8" i="2"/>
  <c r="Y8" i="2"/>
  <c r="V8" i="2"/>
  <c r="R8" i="2"/>
  <c r="O4" i="2"/>
  <c r="S4" i="2"/>
  <c r="W4" i="2"/>
  <c r="P4" i="2"/>
  <c r="T4" i="2"/>
  <c r="X4" i="2"/>
  <c r="Q4" i="2"/>
  <c r="U4" i="2"/>
  <c r="Y4" i="2"/>
  <c r="R4" i="2"/>
  <c r="V4" i="2"/>
  <c r="Q173" i="2"/>
  <c r="U173" i="2"/>
  <c r="Y173" i="2"/>
  <c r="R173" i="2"/>
  <c r="V173" i="2"/>
  <c r="O173" i="2"/>
  <c r="S173" i="2"/>
  <c r="W173" i="2"/>
  <c r="P173" i="2"/>
  <c r="T173" i="2"/>
  <c r="X173" i="2"/>
  <c r="O169" i="2"/>
  <c r="S169" i="2"/>
  <c r="W169" i="2"/>
  <c r="P169" i="2"/>
  <c r="T169" i="2"/>
  <c r="X169" i="2"/>
  <c r="U169" i="2"/>
  <c r="V169" i="2"/>
  <c r="Q169" i="2"/>
  <c r="Y169" i="2"/>
  <c r="R169" i="2"/>
  <c r="O165" i="2"/>
  <c r="S165" i="2"/>
  <c r="W165" i="2"/>
  <c r="P165" i="2"/>
  <c r="T165" i="2"/>
  <c r="X165" i="2"/>
  <c r="Q165" i="2"/>
  <c r="Y165" i="2"/>
  <c r="R165" i="2"/>
  <c r="U165" i="2"/>
  <c r="V165" i="2"/>
  <c r="O161" i="2"/>
  <c r="S161" i="2"/>
  <c r="W161" i="2"/>
  <c r="P161" i="2"/>
  <c r="T161" i="2"/>
  <c r="X161" i="2"/>
  <c r="U161" i="2"/>
  <c r="V161" i="2"/>
  <c r="Q161" i="2"/>
  <c r="Y161" i="2"/>
  <c r="R161" i="2"/>
  <c r="O157" i="2"/>
  <c r="S157" i="2"/>
  <c r="W157" i="2"/>
  <c r="P157" i="2"/>
  <c r="T157" i="2"/>
  <c r="X157" i="2"/>
  <c r="Q157" i="2"/>
  <c r="Y157" i="2"/>
  <c r="R157" i="2"/>
  <c r="U157" i="2"/>
  <c r="V157" i="2"/>
  <c r="O153" i="2"/>
  <c r="S153" i="2"/>
  <c r="W153" i="2"/>
  <c r="P153" i="2"/>
  <c r="T153" i="2"/>
  <c r="X153" i="2"/>
  <c r="Q153" i="2"/>
  <c r="U153" i="2"/>
  <c r="Y153" i="2"/>
  <c r="R153" i="2"/>
  <c r="V153" i="2"/>
  <c r="O149" i="2"/>
  <c r="S149" i="2"/>
  <c r="W149" i="2"/>
  <c r="P149" i="2"/>
  <c r="T149" i="2"/>
  <c r="X149" i="2"/>
  <c r="Q149" i="2"/>
  <c r="U149" i="2"/>
  <c r="Y149" i="2"/>
  <c r="R149" i="2"/>
  <c r="V149" i="2"/>
  <c r="O145" i="2"/>
  <c r="S145" i="2"/>
  <c r="W145" i="2"/>
  <c r="P145" i="2"/>
  <c r="T145" i="2"/>
  <c r="X145" i="2"/>
  <c r="Q145" i="2"/>
  <c r="U145" i="2"/>
  <c r="Y145" i="2"/>
  <c r="R145" i="2"/>
  <c r="V145" i="2"/>
  <c r="O141" i="2"/>
  <c r="S141" i="2"/>
  <c r="W141" i="2"/>
  <c r="P141" i="2"/>
  <c r="T141" i="2"/>
  <c r="X141" i="2"/>
  <c r="Q141" i="2"/>
  <c r="U141" i="2"/>
  <c r="Y141" i="2"/>
  <c r="R141" i="2"/>
  <c r="V141" i="2"/>
  <c r="O137" i="2"/>
  <c r="S137" i="2"/>
  <c r="W137" i="2"/>
  <c r="P137" i="2"/>
  <c r="T137" i="2"/>
  <c r="X137" i="2"/>
  <c r="Q137" i="2"/>
  <c r="U137" i="2"/>
  <c r="Y137" i="2"/>
  <c r="R137" i="2"/>
  <c r="V137" i="2"/>
  <c r="O133" i="2"/>
  <c r="S133" i="2"/>
  <c r="W133" i="2"/>
  <c r="P133" i="2"/>
  <c r="T133" i="2"/>
  <c r="X133" i="2"/>
  <c r="Q133" i="2"/>
  <c r="U133" i="2"/>
  <c r="Y133" i="2"/>
  <c r="R133" i="2"/>
  <c r="V133" i="2"/>
  <c r="O129" i="2"/>
  <c r="S129" i="2"/>
  <c r="W129" i="2"/>
  <c r="P129" i="2"/>
  <c r="T129" i="2"/>
  <c r="X129" i="2"/>
  <c r="Q129" i="2"/>
  <c r="U129" i="2"/>
  <c r="Y129" i="2"/>
  <c r="R129" i="2"/>
  <c r="V129" i="2"/>
  <c r="O125" i="2"/>
  <c r="S125" i="2"/>
  <c r="W125" i="2"/>
  <c r="P125" i="2"/>
  <c r="T125" i="2"/>
  <c r="X125" i="2"/>
  <c r="Q125" i="2"/>
  <c r="U125" i="2"/>
  <c r="Y125" i="2"/>
  <c r="R125" i="2"/>
  <c r="V125" i="2"/>
  <c r="O121" i="2"/>
  <c r="S121" i="2"/>
  <c r="W121" i="2"/>
  <c r="P121" i="2"/>
  <c r="T121" i="2"/>
  <c r="X121" i="2"/>
  <c r="Q121" i="2"/>
  <c r="U121" i="2"/>
  <c r="Y121" i="2"/>
  <c r="R121" i="2"/>
  <c r="V121" i="2"/>
  <c r="P117" i="2"/>
  <c r="Q117" i="2"/>
  <c r="S117" i="2"/>
  <c r="W117" i="2"/>
  <c r="T117" i="2"/>
  <c r="X117" i="2"/>
  <c r="O117" i="2"/>
  <c r="U117" i="2"/>
  <c r="Y117" i="2"/>
  <c r="R117" i="2"/>
  <c r="V117" i="2"/>
  <c r="P113" i="2"/>
  <c r="T113" i="2"/>
  <c r="X113" i="2"/>
  <c r="Q113" i="2"/>
  <c r="U113" i="2"/>
  <c r="Y113" i="2"/>
  <c r="O113" i="2"/>
  <c r="W113" i="2"/>
  <c r="R113" i="2"/>
  <c r="S113" i="2"/>
  <c r="V113" i="2"/>
  <c r="P109" i="2"/>
  <c r="T109" i="2"/>
  <c r="X109" i="2"/>
  <c r="Q109" i="2"/>
  <c r="U109" i="2"/>
  <c r="Y109" i="2"/>
  <c r="S109" i="2"/>
  <c r="V109" i="2"/>
  <c r="O109" i="2"/>
  <c r="W109" i="2"/>
  <c r="R109" i="2"/>
  <c r="P104" i="2"/>
  <c r="T104" i="2"/>
  <c r="X104" i="2"/>
  <c r="Q104" i="2"/>
  <c r="U104" i="2"/>
  <c r="Y104" i="2"/>
  <c r="O104" i="2"/>
  <c r="W104" i="2"/>
  <c r="R104" i="2"/>
  <c r="S104" i="2"/>
  <c r="V104" i="2"/>
  <c r="P100" i="2"/>
  <c r="T100" i="2"/>
  <c r="X100" i="2"/>
  <c r="Q100" i="2"/>
  <c r="U100" i="2"/>
  <c r="Y100" i="2"/>
  <c r="S100" i="2"/>
  <c r="V100" i="2"/>
  <c r="O100" i="2"/>
  <c r="W100" i="2"/>
  <c r="R100" i="2"/>
  <c r="P96" i="2"/>
  <c r="T96" i="2"/>
  <c r="X96" i="2"/>
  <c r="Q96" i="2"/>
  <c r="U96" i="2"/>
  <c r="Y96" i="2"/>
  <c r="R96" i="2"/>
  <c r="V96" i="2"/>
  <c r="O96" i="2"/>
  <c r="S96" i="2"/>
  <c r="W96" i="2"/>
  <c r="P92" i="2"/>
  <c r="T92" i="2"/>
  <c r="X92" i="2"/>
  <c r="Q92" i="2"/>
  <c r="U92" i="2"/>
  <c r="Y92" i="2"/>
  <c r="R92" i="2"/>
  <c r="V92" i="2"/>
  <c r="O92" i="2"/>
  <c r="S92" i="2"/>
  <c r="W92" i="2"/>
  <c r="P88" i="2"/>
  <c r="T88" i="2"/>
  <c r="X88" i="2"/>
  <c r="Q88" i="2"/>
  <c r="U88" i="2"/>
  <c r="Y88" i="2"/>
  <c r="R88" i="2"/>
  <c r="V88" i="2"/>
  <c r="O88" i="2"/>
  <c r="S88" i="2"/>
  <c r="W88" i="2"/>
  <c r="P84" i="2"/>
  <c r="T84" i="2"/>
  <c r="X84" i="2"/>
  <c r="Q84" i="2"/>
  <c r="U84" i="2"/>
  <c r="Y84" i="2"/>
  <c r="R84" i="2"/>
  <c r="V84" i="2"/>
  <c r="O84" i="2"/>
  <c r="S84" i="2"/>
  <c r="W84" i="2"/>
  <c r="P80" i="2"/>
  <c r="T80" i="2"/>
  <c r="X80" i="2"/>
  <c r="Q80" i="2"/>
  <c r="U80" i="2"/>
  <c r="Y80" i="2"/>
  <c r="R80" i="2"/>
  <c r="V80" i="2"/>
  <c r="O80" i="2"/>
  <c r="S80" i="2"/>
  <c r="W80" i="2"/>
  <c r="O76" i="2"/>
  <c r="P76" i="2"/>
  <c r="T76" i="2"/>
  <c r="X76" i="2"/>
  <c r="Q76" i="2"/>
  <c r="U76" i="2"/>
  <c r="Y76" i="2"/>
  <c r="R76" i="2"/>
  <c r="V76" i="2"/>
  <c r="S76" i="2"/>
  <c r="W76" i="2"/>
  <c r="O72" i="2"/>
  <c r="S72" i="2"/>
  <c r="W72" i="2"/>
  <c r="P72" i="2"/>
  <c r="T72" i="2"/>
  <c r="X72" i="2"/>
  <c r="Q72" i="2"/>
  <c r="U72" i="2"/>
  <c r="Y72" i="2"/>
  <c r="R72" i="2"/>
  <c r="V72" i="2"/>
  <c r="O68" i="2"/>
  <c r="S68" i="2"/>
  <c r="W68" i="2"/>
  <c r="P68" i="2"/>
  <c r="T68" i="2"/>
  <c r="X68" i="2"/>
  <c r="Q68" i="2"/>
  <c r="U68" i="2"/>
  <c r="Y68" i="2"/>
  <c r="R68" i="2"/>
  <c r="V68" i="2"/>
  <c r="Q64" i="2"/>
  <c r="U64" i="2"/>
  <c r="Y64" i="2"/>
  <c r="R64" i="2"/>
  <c r="W64" i="2"/>
  <c r="S64" i="2"/>
  <c r="X64" i="2"/>
  <c r="O64" i="2"/>
  <c r="T64" i="2"/>
  <c r="P64" i="2"/>
  <c r="V64" i="2"/>
  <c r="Q60" i="2"/>
  <c r="U60" i="2"/>
  <c r="Y60" i="2"/>
  <c r="S60" i="2"/>
  <c r="X60" i="2"/>
  <c r="O60" i="2"/>
  <c r="T60" i="2"/>
  <c r="P60" i="2"/>
  <c r="V60" i="2"/>
  <c r="R60" i="2"/>
  <c r="W60" i="2"/>
  <c r="Q56" i="2"/>
  <c r="U56" i="2"/>
  <c r="Y56" i="2"/>
  <c r="O56" i="2"/>
  <c r="T56" i="2"/>
  <c r="P56" i="2"/>
  <c r="V56" i="2"/>
  <c r="R56" i="2"/>
  <c r="W56" i="2"/>
  <c r="S56" i="2"/>
  <c r="X56" i="2"/>
  <c r="Q52" i="2"/>
  <c r="U52" i="2"/>
  <c r="Y52" i="2"/>
  <c r="R52" i="2"/>
  <c r="V52" i="2"/>
  <c r="T52" i="2"/>
  <c r="O52" i="2"/>
  <c r="W52" i="2"/>
  <c r="P52" i="2"/>
  <c r="X52" i="2"/>
  <c r="S52" i="2"/>
  <c r="Q48" i="2"/>
  <c r="U48" i="2"/>
  <c r="Y48" i="2"/>
  <c r="R48" i="2"/>
  <c r="V48" i="2"/>
  <c r="P48" i="2"/>
  <c r="X48" i="2"/>
  <c r="S48" i="2"/>
  <c r="T48" i="2"/>
  <c r="O48" i="2"/>
  <c r="W48" i="2"/>
  <c r="Q44" i="2"/>
  <c r="U44" i="2"/>
  <c r="Y44" i="2"/>
  <c r="R44" i="2"/>
  <c r="V44" i="2"/>
  <c r="T44" i="2"/>
  <c r="O44" i="2"/>
  <c r="W44" i="2"/>
  <c r="P44" i="2"/>
  <c r="X44" i="2"/>
  <c r="S44" i="2"/>
  <c r="Q40" i="2"/>
  <c r="U40" i="2"/>
  <c r="Y40" i="2"/>
  <c r="R40" i="2"/>
  <c r="V40" i="2"/>
  <c r="P40" i="2"/>
  <c r="X40" i="2"/>
  <c r="S40" i="2"/>
  <c r="T40" i="2"/>
  <c r="O40" i="2"/>
  <c r="W40" i="2"/>
  <c r="Q36" i="2"/>
  <c r="U36" i="2"/>
  <c r="Y36" i="2"/>
  <c r="R36" i="2"/>
  <c r="V36" i="2"/>
  <c r="T36" i="2"/>
  <c r="O36" i="2"/>
  <c r="W36" i="2"/>
  <c r="P36" i="2"/>
  <c r="X36" i="2"/>
  <c r="S36" i="2"/>
  <c r="R32" i="2"/>
  <c r="V32" i="2"/>
  <c r="O32" i="2"/>
  <c r="T32" i="2"/>
  <c r="Y32" i="2"/>
  <c r="P32" i="2"/>
  <c r="U32" i="2"/>
  <c r="X32" i="2"/>
  <c r="Q32" i="2"/>
  <c r="S32" i="2"/>
  <c r="W32" i="2"/>
  <c r="R28" i="2"/>
  <c r="V28" i="2"/>
  <c r="P28" i="2"/>
  <c r="T28" i="2"/>
  <c r="X28" i="2"/>
  <c r="O28" i="2"/>
  <c r="W28" i="2"/>
  <c r="Q28" i="2"/>
  <c r="Y28" i="2"/>
  <c r="S28" i="2"/>
  <c r="U28" i="2"/>
  <c r="R24" i="2"/>
  <c r="V24" i="2"/>
  <c r="O24" i="2"/>
  <c r="S24" i="2"/>
  <c r="W24" i="2"/>
  <c r="P24" i="2"/>
  <c r="T24" i="2"/>
  <c r="X24" i="2"/>
  <c r="Q24" i="2"/>
  <c r="U24" i="2"/>
  <c r="Y24" i="2"/>
  <c r="R20" i="2"/>
  <c r="V20" i="2"/>
  <c r="O20" i="2"/>
  <c r="S20" i="2"/>
  <c r="W20" i="2"/>
  <c r="P20" i="2"/>
  <c r="T20" i="2"/>
  <c r="X20" i="2"/>
  <c r="Q20" i="2"/>
  <c r="U20" i="2"/>
  <c r="Y20" i="2"/>
  <c r="R16" i="2"/>
  <c r="V16" i="2"/>
  <c r="O16" i="2"/>
  <c r="S16" i="2"/>
  <c r="W16" i="2"/>
  <c r="P16" i="2"/>
  <c r="T16" i="2"/>
  <c r="X16" i="2"/>
  <c r="Y16" i="2"/>
  <c r="U16" i="2"/>
  <c r="Q16" i="2"/>
  <c r="R11" i="2"/>
  <c r="V11" i="2"/>
  <c r="O11" i="2"/>
  <c r="S11" i="2"/>
  <c r="W11" i="2"/>
  <c r="P11" i="2"/>
  <c r="T11" i="2"/>
  <c r="X11" i="2"/>
  <c r="U11" i="2"/>
  <c r="Y11" i="2"/>
  <c r="Q11" i="2"/>
  <c r="R7" i="2"/>
  <c r="V7" i="2"/>
  <c r="O7" i="2"/>
  <c r="S7" i="2"/>
  <c r="W7" i="2"/>
  <c r="P7" i="2"/>
  <c r="T7" i="2"/>
  <c r="X7" i="2"/>
  <c r="Q7" i="2"/>
  <c r="U7" i="2"/>
  <c r="Y7" i="2"/>
  <c r="Q3" i="2"/>
  <c r="U3" i="2"/>
  <c r="Y3" i="2"/>
  <c r="R3" i="2"/>
  <c r="V3" i="2"/>
  <c r="O3" i="2"/>
  <c r="S3" i="2"/>
  <c r="W3" i="2"/>
  <c r="P3" i="2"/>
  <c r="T3" i="2"/>
  <c r="X3" i="2"/>
  <c r="P172" i="2"/>
  <c r="T172" i="2"/>
  <c r="X172" i="2"/>
  <c r="Q172" i="2"/>
  <c r="U172" i="2"/>
  <c r="Y172" i="2"/>
  <c r="R172" i="2"/>
  <c r="V172" i="2"/>
  <c r="O172" i="2"/>
  <c r="S172" i="2"/>
  <c r="W172" i="2"/>
  <c r="R168" i="2"/>
  <c r="V168" i="2"/>
  <c r="O168" i="2"/>
  <c r="S168" i="2"/>
  <c r="W168" i="2"/>
  <c r="P168" i="2"/>
  <c r="X168" i="2"/>
  <c r="Q168" i="2"/>
  <c r="Y168" i="2"/>
  <c r="T168" i="2"/>
  <c r="U168" i="2"/>
  <c r="R164" i="2"/>
  <c r="V164" i="2"/>
  <c r="O164" i="2"/>
  <c r="S164" i="2"/>
  <c r="W164" i="2"/>
  <c r="T164" i="2"/>
  <c r="U164" i="2"/>
  <c r="P164" i="2"/>
  <c r="X164" i="2"/>
  <c r="Q164" i="2"/>
  <c r="Y164" i="2"/>
  <c r="R160" i="2"/>
  <c r="V160" i="2"/>
  <c r="O160" i="2"/>
  <c r="S160" i="2"/>
  <c r="W160" i="2"/>
  <c r="P160" i="2"/>
  <c r="X160" i="2"/>
  <c r="Q160" i="2"/>
  <c r="Y160" i="2"/>
  <c r="T160" i="2"/>
  <c r="U160" i="2"/>
  <c r="R156" i="2"/>
  <c r="V156" i="2"/>
  <c r="O156" i="2"/>
  <c r="S156" i="2"/>
  <c r="W156" i="2"/>
  <c r="P156" i="2"/>
  <c r="Q156" i="2"/>
  <c r="T156" i="2"/>
  <c r="U156" i="2"/>
  <c r="X156" i="2"/>
  <c r="Y156" i="2"/>
  <c r="R152" i="2"/>
  <c r="V152" i="2"/>
  <c r="O152" i="2"/>
  <c r="S152" i="2"/>
  <c r="W152" i="2"/>
  <c r="P152" i="2"/>
  <c r="T152" i="2"/>
  <c r="X152" i="2"/>
  <c r="Q152" i="2"/>
  <c r="U152" i="2"/>
  <c r="Y152" i="2"/>
  <c r="R148" i="2"/>
  <c r="V148" i="2"/>
  <c r="O148" i="2"/>
  <c r="S148" i="2"/>
  <c r="W148" i="2"/>
  <c r="P148" i="2"/>
  <c r="T148" i="2"/>
  <c r="X148" i="2"/>
  <c r="Q148" i="2"/>
  <c r="U148" i="2"/>
  <c r="Y148" i="2"/>
  <c r="R144" i="2"/>
  <c r="V144" i="2"/>
  <c r="O144" i="2"/>
  <c r="S144" i="2"/>
  <c r="W144" i="2"/>
  <c r="P144" i="2"/>
  <c r="T144" i="2"/>
  <c r="X144" i="2"/>
  <c r="Q144" i="2"/>
  <c r="U144" i="2"/>
  <c r="Y144" i="2"/>
  <c r="R140" i="2"/>
  <c r="V140" i="2"/>
  <c r="O140" i="2"/>
  <c r="S140" i="2"/>
  <c r="W140" i="2"/>
  <c r="P140" i="2"/>
  <c r="T140" i="2"/>
  <c r="X140" i="2"/>
  <c r="Q140" i="2"/>
  <c r="U140" i="2"/>
  <c r="Y140" i="2"/>
  <c r="R136" i="2"/>
  <c r="V136" i="2"/>
  <c r="O136" i="2"/>
  <c r="S136" i="2"/>
  <c r="W136" i="2"/>
  <c r="P136" i="2"/>
  <c r="T136" i="2"/>
  <c r="X136" i="2"/>
  <c r="Q136" i="2"/>
  <c r="U136" i="2"/>
  <c r="Y136" i="2"/>
  <c r="R132" i="2"/>
  <c r="V132" i="2"/>
  <c r="O132" i="2"/>
  <c r="S132" i="2"/>
  <c r="W132" i="2"/>
  <c r="P132" i="2"/>
  <c r="T132" i="2"/>
  <c r="X132" i="2"/>
  <c r="Q132" i="2"/>
  <c r="U132" i="2"/>
  <c r="Y132" i="2"/>
  <c r="R128" i="2"/>
  <c r="V128" i="2"/>
  <c r="O128" i="2"/>
  <c r="S128" i="2"/>
  <c r="W128" i="2"/>
  <c r="P128" i="2"/>
  <c r="T128" i="2"/>
  <c r="X128" i="2"/>
  <c r="Q128" i="2"/>
  <c r="U128" i="2"/>
  <c r="Y128" i="2"/>
  <c r="R124" i="2"/>
  <c r="V124" i="2"/>
  <c r="O124" i="2"/>
  <c r="S124" i="2"/>
  <c r="W124" i="2"/>
  <c r="P124" i="2"/>
  <c r="T124" i="2"/>
  <c r="X124" i="2"/>
  <c r="Q124" i="2"/>
  <c r="U124" i="2"/>
  <c r="Y124" i="2"/>
  <c r="R120" i="2"/>
  <c r="V120" i="2"/>
  <c r="O120" i="2"/>
  <c r="S120" i="2"/>
  <c r="W120" i="2"/>
  <c r="P120" i="2"/>
  <c r="T120" i="2"/>
  <c r="X120" i="2"/>
  <c r="Q120" i="2"/>
  <c r="U120" i="2"/>
  <c r="Y120" i="2"/>
  <c r="O116" i="2"/>
  <c r="S116" i="2"/>
  <c r="W116" i="2"/>
  <c r="P116" i="2"/>
  <c r="T116" i="2"/>
  <c r="X116" i="2"/>
  <c r="V116" i="2"/>
  <c r="Q116" i="2"/>
  <c r="Y116" i="2"/>
  <c r="R116" i="2"/>
  <c r="U116" i="2"/>
  <c r="O112" i="2"/>
  <c r="S112" i="2"/>
  <c r="W112" i="2"/>
  <c r="P112" i="2"/>
  <c r="T112" i="2"/>
  <c r="X112" i="2"/>
  <c r="R112" i="2"/>
  <c r="U112" i="2"/>
  <c r="V112" i="2"/>
  <c r="Q112" i="2"/>
  <c r="Y112" i="2"/>
  <c r="O108" i="2"/>
  <c r="S108" i="2"/>
  <c r="W108" i="2"/>
  <c r="P108" i="2"/>
  <c r="T108" i="2"/>
  <c r="X108" i="2"/>
  <c r="V108" i="2"/>
  <c r="Q108" i="2"/>
  <c r="Y108" i="2"/>
  <c r="R108" i="2"/>
  <c r="U108" i="2"/>
  <c r="O103" i="2"/>
  <c r="S103" i="2"/>
  <c r="W103" i="2"/>
  <c r="P103" i="2"/>
  <c r="T103" i="2"/>
  <c r="X103" i="2"/>
  <c r="R103" i="2"/>
  <c r="U103" i="2"/>
  <c r="V103" i="2"/>
  <c r="Q103" i="2"/>
  <c r="Y103" i="2"/>
  <c r="O99" i="2"/>
  <c r="S99" i="2"/>
  <c r="W99" i="2"/>
  <c r="P99" i="2"/>
  <c r="T99" i="2"/>
  <c r="X99" i="2"/>
  <c r="V99" i="2"/>
  <c r="Q99" i="2"/>
  <c r="Y99" i="2"/>
  <c r="R99" i="2"/>
  <c r="U99" i="2"/>
  <c r="O95" i="2"/>
  <c r="S95" i="2"/>
  <c r="W95" i="2"/>
  <c r="P95" i="2"/>
  <c r="T95" i="2"/>
  <c r="X95" i="2"/>
  <c r="Q95" i="2"/>
  <c r="U95" i="2"/>
  <c r="Y95" i="2"/>
  <c r="R95" i="2"/>
  <c r="V95" i="2"/>
  <c r="O91" i="2"/>
  <c r="S91" i="2"/>
  <c r="W91" i="2"/>
  <c r="P91" i="2"/>
  <c r="T91" i="2"/>
  <c r="X91" i="2"/>
  <c r="Q91" i="2"/>
  <c r="U91" i="2"/>
  <c r="Y91" i="2"/>
  <c r="R91" i="2"/>
  <c r="V91" i="2"/>
  <c r="O87" i="2"/>
  <c r="S87" i="2"/>
  <c r="W87" i="2"/>
  <c r="P87" i="2"/>
  <c r="T87" i="2"/>
  <c r="X87" i="2"/>
  <c r="Q87" i="2"/>
  <c r="U87" i="2"/>
  <c r="Y87" i="2"/>
  <c r="R87" i="2"/>
  <c r="V87" i="2"/>
  <c r="O83" i="2"/>
  <c r="S83" i="2"/>
  <c r="W83" i="2"/>
  <c r="P83" i="2"/>
  <c r="T83" i="2"/>
  <c r="X83" i="2"/>
  <c r="Q83" i="2"/>
  <c r="U83" i="2"/>
  <c r="Y83" i="2"/>
  <c r="R83" i="2"/>
  <c r="V83" i="2"/>
  <c r="O79" i="2"/>
  <c r="S79" i="2"/>
  <c r="W79" i="2"/>
  <c r="P79" i="2"/>
  <c r="T79" i="2"/>
  <c r="X79" i="2"/>
  <c r="Q79" i="2"/>
  <c r="U79" i="2"/>
  <c r="Y79" i="2"/>
  <c r="R79" i="2"/>
  <c r="V79" i="2"/>
  <c r="R75" i="2"/>
  <c r="V75" i="2"/>
  <c r="O75" i="2"/>
  <c r="P75" i="2"/>
  <c r="U75" i="2"/>
  <c r="Q75" i="2"/>
  <c r="W75" i="2"/>
  <c r="S75" i="2"/>
  <c r="X75" i="2"/>
  <c r="T75" i="2"/>
  <c r="Y75" i="2"/>
  <c r="R71" i="2"/>
  <c r="V71" i="2"/>
  <c r="O71" i="2"/>
  <c r="S71" i="2"/>
  <c r="W71" i="2"/>
  <c r="P71" i="2"/>
  <c r="T71" i="2"/>
  <c r="X71" i="2"/>
  <c r="Q71" i="2"/>
  <c r="U71" i="2"/>
  <c r="Y71" i="2"/>
  <c r="P67" i="2"/>
  <c r="T67" i="2"/>
  <c r="Q67" i="2"/>
  <c r="V67" i="2"/>
  <c r="R67" i="2"/>
  <c r="W67" i="2"/>
  <c r="S67" i="2"/>
  <c r="X67" i="2"/>
  <c r="Y67" i="2"/>
  <c r="O67" i="2"/>
  <c r="U67" i="2"/>
  <c r="P63" i="2"/>
  <c r="T63" i="2"/>
  <c r="X63" i="2"/>
  <c r="R63" i="2"/>
  <c r="W63" i="2"/>
  <c r="S63" i="2"/>
  <c r="Y63" i="2"/>
  <c r="O63" i="2"/>
  <c r="U63" i="2"/>
  <c r="Q63" i="2"/>
  <c r="V63" i="2"/>
  <c r="P59" i="2"/>
  <c r="T59" i="2"/>
  <c r="X59" i="2"/>
  <c r="S59" i="2"/>
  <c r="Y59" i="2"/>
  <c r="O59" i="2"/>
  <c r="U59" i="2"/>
  <c r="Q59" i="2"/>
  <c r="V59" i="2"/>
  <c r="R59" i="2"/>
  <c r="W59" i="2"/>
  <c r="P55" i="2"/>
  <c r="T55" i="2"/>
  <c r="X55" i="2"/>
  <c r="Q55" i="2"/>
  <c r="U55" i="2"/>
  <c r="S55" i="2"/>
  <c r="V55" i="2"/>
  <c r="O55" i="2"/>
  <c r="W55" i="2"/>
  <c r="R55" i="2"/>
  <c r="Y55" i="2"/>
  <c r="P51" i="2"/>
  <c r="T51" i="2"/>
  <c r="X51" i="2"/>
  <c r="Q51" i="2"/>
  <c r="U51" i="2"/>
  <c r="Y51" i="2"/>
  <c r="O51" i="2"/>
  <c r="W51" i="2"/>
  <c r="R51" i="2"/>
  <c r="S51" i="2"/>
  <c r="V51" i="2"/>
  <c r="P47" i="2"/>
  <c r="T47" i="2"/>
  <c r="X47" i="2"/>
  <c r="Q47" i="2"/>
  <c r="U47" i="2"/>
  <c r="Y47" i="2"/>
  <c r="S47" i="2"/>
  <c r="V47" i="2"/>
  <c r="O47" i="2"/>
  <c r="W47" i="2"/>
  <c r="R47" i="2"/>
  <c r="P43" i="2"/>
  <c r="T43" i="2"/>
  <c r="X43" i="2"/>
  <c r="Q43" i="2"/>
  <c r="U43" i="2"/>
  <c r="Y43" i="2"/>
  <c r="O43" i="2"/>
  <c r="W43" i="2"/>
  <c r="R43" i="2"/>
  <c r="S43" i="2"/>
  <c r="V43" i="2"/>
  <c r="P39" i="2"/>
  <c r="T39" i="2"/>
  <c r="X39" i="2"/>
  <c r="Q39" i="2"/>
  <c r="U39" i="2"/>
  <c r="Y39" i="2"/>
  <c r="S39" i="2"/>
  <c r="V39" i="2"/>
  <c r="O39" i="2"/>
  <c r="W39" i="2"/>
  <c r="R39" i="2"/>
  <c r="Q35" i="2"/>
  <c r="U35" i="2"/>
  <c r="S35" i="2"/>
  <c r="X35" i="2"/>
  <c r="O35" i="2"/>
  <c r="T35" i="2"/>
  <c r="Y35" i="2"/>
  <c r="W35" i="2"/>
  <c r="P35" i="2"/>
  <c r="R35" i="2"/>
  <c r="V35" i="2"/>
  <c r="Q31" i="2"/>
  <c r="U31" i="2"/>
  <c r="Y31" i="2"/>
  <c r="O31" i="2"/>
  <c r="T31" i="2"/>
  <c r="P31" i="2"/>
  <c r="V31" i="2"/>
  <c r="X31" i="2"/>
  <c r="R31" i="2"/>
  <c r="S31" i="2"/>
  <c r="W31" i="2"/>
  <c r="Q27" i="2"/>
  <c r="U27" i="2"/>
  <c r="Y27" i="2"/>
  <c r="R27" i="2"/>
  <c r="O27" i="2"/>
  <c r="S27" i="2"/>
  <c r="W27" i="2"/>
  <c r="P27" i="2"/>
  <c r="T27" i="2"/>
  <c r="X27" i="2"/>
  <c r="V27" i="2"/>
  <c r="Q23" i="2"/>
  <c r="U23" i="2"/>
  <c r="Y23" i="2"/>
  <c r="R23" i="2"/>
  <c r="V23" i="2"/>
  <c r="O23" i="2"/>
  <c r="S23" i="2"/>
  <c r="W23" i="2"/>
  <c r="P23" i="2"/>
  <c r="T23" i="2"/>
  <c r="X23" i="2"/>
  <c r="Q19" i="2"/>
  <c r="U19" i="2"/>
  <c r="Y19" i="2"/>
  <c r="R19" i="2"/>
  <c r="V19" i="2"/>
  <c r="O19" i="2"/>
  <c r="S19" i="2"/>
  <c r="W19" i="2"/>
  <c r="X19" i="2"/>
  <c r="T19" i="2"/>
  <c r="P19" i="2"/>
  <c r="Q14" i="2"/>
  <c r="U14" i="2"/>
  <c r="Y14" i="2"/>
  <c r="R14" i="2"/>
  <c r="V14" i="2"/>
  <c r="O14" i="2"/>
  <c r="S14" i="2"/>
  <c r="W14" i="2"/>
  <c r="T14" i="2"/>
  <c r="X14" i="2"/>
  <c r="P14" i="2"/>
  <c r="Q10" i="2"/>
  <c r="U10" i="2"/>
  <c r="Y10" i="2"/>
  <c r="R10" i="2"/>
  <c r="V10" i="2"/>
  <c r="O10" i="2"/>
  <c r="S10" i="2"/>
  <c r="W10" i="2"/>
  <c r="P10" i="2"/>
  <c r="T10" i="2"/>
  <c r="X10" i="2"/>
  <c r="Q6" i="2"/>
  <c r="U6" i="2"/>
  <c r="Y6" i="2"/>
  <c r="R6" i="2"/>
  <c r="V6" i="2"/>
  <c r="O6" i="2"/>
  <c r="S6" i="2"/>
  <c r="W6" i="2"/>
  <c r="P6" i="2"/>
  <c r="T6" i="2"/>
  <c r="X6" i="2"/>
  <c r="O175" i="2"/>
  <c r="S175" i="2"/>
  <c r="W175" i="2"/>
  <c r="P175" i="2"/>
  <c r="T175" i="2"/>
  <c r="X175" i="2"/>
  <c r="Q175" i="2"/>
  <c r="U175" i="2"/>
  <c r="Y175" i="2"/>
  <c r="R175" i="2"/>
  <c r="V175" i="2"/>
  <c r="O171" i="2"/>
  <c r="S171" i="2"/>
  <c r="W171" i="2"/>
  <c r="P171" i="2"/>
  <c r="T171" i="2"/>
  <c r="X171" i="2"/>
  <c r="Q171" i="2"/>
  <c r="U171" i="2"/>
  <c r="Y171" i="2"/>
  <c r="R171" i="2"/>
  <c r="V171" i="2"/>
  <c r="Q167" i="2"/>
  <c r="U167" i="2"/>
  <c r="Y167" i="2"/>
  <c r="R167" i="2"/>
  <c r="V167" i="2"/>
  <c r="S167" i="2"/>
  <c r="T167" i="2"/>
  <c r="O167" i="2"/>
  <c r="W167" i="2"/>
  <c r="P167" i="2"/>
  <c r="X167" i="2"/>
  <c r="Q163" i="2"/>
  <c r="U163" i="2"/>
  <c r="Y163" i="2"/>
  <c r="R163" i="2"/>
  <c r="V163" i="2"/>
  <c r="O163" i="2"/>
  <c r="W163" i="2"/>
  <c r="P163" i="2"/>
  <c r="X163" i="2"/>
  <c r="S163" i="2"/>
  <c r="T163" i="2"/>
  <c r="Q159" i="2"/>
  <c r="U159" i="2"/>
  <c r="Y159" i="2"/>
  <c r="R159" i="2"/>
  <c r="V159" i="2"/>
  <c r="S159" i="2"/>
  <c r="T159" i="2"/>
  <c r="O159" i="2"/>
  <c r="W159" i="2"/>
  <c r="P159" i="2"/>
  <c r="X159" i="2"/>
  <c r="Q155" i="2"/>
  <c r="U155" i="2"/>
  <c r="Y155" i="2"/>
  <c r="R155" i="2"/>
  <c r="V155" i="2"/>
  <c r="O155" i="2"/>
  <c r="S155" i="2"/>
  <c r="W155" i="2"/>
  <c r="P155" i="2"/>
  <c r="T155" i="2"/>
  <c r="X155" i="2"/>
  <c r="Q151" i="2"/>
  <c r="U151" i="2"/>
  <c r="Y151" i="2"/>
  <c r="R151" i="2"/>
  <c r="V151" i="2"/>
  <c r="O151" i="2"/>
  <c r="S151" i="2"/>
  <c r="W151" i="2"/>
  <c r="P151" i="2"/>
  <c r="T151" i="2"/>
  <c r="X151" i="2"/>
  <c r="Q147" i="2"/>
  <c r="U147" i="2"/>
  <c r="Y147" i="2"/>
  <c r="R147" i="2"/>
  <c r="V147" i="2"/>
  <c r="O147" i="2"/>
  <c r="S147" i="2"/>
  <c r="W147" i="2"/>
  <c r="P147" i="2"/>
  <c r="T147" i="2"/>
  <c r="X147" i="2"/>
  <c r="Q143" i="2"/>
  <c r="U143" i="2"/>
  <c r="Y143" i="2"/>
  <c r="R143" i="2"/>
  <c r="V143" i="2"/>
  <c r="O143" i="2"/>
  <c r="S143" i="2"/>
  <c r="W143" i="2"/>
  <c r="P143" i="2"/>
  <c r="T143" i="2"/>
  <c r="X143" i="2"/>
  <c r="Q139" i="2"/>
  <c r="U139" i="2"/>
  <c r="Y139" i="2"/>
  <c r="R139" i="2"/>
  <c r="V139" i="2"/>
  <c r="O139" i="2"/>
  <c r="S139" i="2"/>
  <c r="W139" i="2"/>
  <c r="P139" i="2"/>
  <c r="T139" i="2"/>
  <c r="X139" i="2"/>
  <c r="Q135" i="2"/>
  <c r="U135" i="2"/>
  <c r="Y135" i="2"/>
  <c r="R135" i="2"/>
  <c r="V135" i="2"/>
  <c r="O135" i="2"/>
  <c r="S135" i="2"/>
  <c r="W135" i="2"/>
  <c r="P135" i="2"/>
  <c r="T135" i="2"/>
  <c r="X135" i="2"/>
  <c r="Q131" i="2"/>
  <c r="U131" i="2"/>
  <c r="Y131" i="2"/>
  <c r="R131" i="2"/>
  <c r="V131" i="2"/>
  <c r="O131" i="2"/>
  <c r="S131" i="2"/>
  <c r="W131" i="2"/>
  <c r="P131" i="2"/>
  <c r="T131" i="2"/>
  <c r="X131" i="2"/>
  <c r="Q127" i="2"/>
  <c r="U127" i="2"/>
  <c r="Y127" i="2"/>
  <c r="R127" i="2"/>
  <c r="V127" i="2"/>
  <c r="O127" i="2"/>
  <c r="S127" i="2"/>
  <c r="W127" i="2"/>
  <c r="P127" i="2"/>
  <c r="T127" i="2"/>
  <c r="X127" i="2"/>
  <c r="Q123" i="2"/>
  <c r="U123" i="2"/>
  <c r="Y123" i="2"/>
  <c r="R123" i="2"/>
  <c r="V123" i="2"/>
  <c r="O123" i="2"/>
  <c r="S123" i="2"/>
  <c r="W123" i="2"/>
  <c r="P123" i="2"/>
  <c r="T123" i="2"/>
  <c r="X123" i="2"/>
  <c r="Q119" i="2"/>
  <c r="U119" i="2"/>
  <c r="Y119" i="2"/>
  <c r="R119" i="2"/>
  <c r="V119" i="2"/>
  <c r="O119" i="2"/>
  <c r="S119" i="2"/>
  <c r="W119" i="2"/>
  <c r="P119" i="2"/>
  <c r="T119" i="2"/>
  <c r="X119" i="2"/>
  <c r="R115" i="2"/>
  <c r="V115" i="2"/>
  <c r="O115" i="2"/>
  <c r="S115" i="2"/>
  <c r="W115" i="2"/>
  <c r="Q115" i="2"/>
  <c r="Y115" i="2"/>
  <c r="T115" i="2"/>
  <c r="U115" i="2"/>
  <c r="P115" i="2"/>
  <c r="X115" i="2"/>
  <c r="R111" i="2"/>
  <c r="V111" i="2"/>
  <c r="O111" i="2"/>
  <c r="S111" i="2"/>
  <c r="W111" i="2"/>
  <c r="U111" i="2"/>
  <c r="P111" i="2"/>
  <c r="X111" i="2"/>
  <c r="Q111" i="2"/>
  <c r="Y111" i="2"/>
  <c r="T111" i="2"/>
  <c r="R107" i="2"/>
  <c r="V107" i="2"/>
  <c r="O107" i="2"/>
  <c r="S107" i="2"/>
  <c r="W107" i="2"/>
  <c r="Q107" i="2"/>
  <c r="Y107" i="2"/>
  <c r="T107" i="2"/>
  <c r="U107" i="2"/>
  <c r="P107" i="2"/>
  <c r="X107" i="2"/>
  <c r="R102" i="2"/>
  <c r="V102" i="2"/>
  <c r="O102" i="2"/>
  <c r="S102" i="2"/>
  <c r="W102" i="2"/>
  <c r="U102" i="2"/>
  <c r="P102" i="2"/>
  <c r="X102" i="2"/>
  <c r="Q102" i="2"/>
  <c r="Y102" i="2"/>
  <c r="T102" i="2"/>
  <c r="R98" i="2"/>
  <c r="V98" i="2"/>
  <c r="O98" i="2"/>
  <c r="S98" i="2"/>
  <c r="W98" i="2"/>
  <c r="P98" i="2"/>
  <c r="T98" i="2"/>
  <c r="X98" i="2"/>
  <c r="Q98" i="2"/>
  <c r="U98" i="2"/>
  <c r="Y98" i="2"/>
  <c r="R94" i="2"/>
  <c r="V94" i="2"/>
  <c r="O94" i="2"/>
  <c r="S94" i="2"/>
  <c r="W94" i="2"/>
  <c r="P94" i="2"/>
  <c r="T94" i="2"/>
  <c r="X94" i="2"/>
  <c r="Q94" i="2"/>
  <c r="U94" i="2"/>
  <c r="Y94" i="2"/>
  <c r="R90" i="2"/>
  <c r="V90" i="2"/>
  <c r="O90" i="2"/>
  <c r="S90" i="2"/>
  <c r="W90" i="2"/>
  <c r="P90" i="2"/>
  <c r="T90" i="2"/>
  <c r="X90" i="2"/>
  <c r="Q90" i="2"/>
  <c r="U90" i="2"/>
  <c r="Y90" i="2"/>
  <c r="R86" i="2"/>
  <c r="V86" i="2"/>
  <c r="O86" i="2"/>
  <c r="S86" i="2"/>
  <c r="W86" i="2"/>
  <c r="P86" i="2"/>
  <c r="T86" i="2"/>
  <c r="X86" i="2"/>
  <c r="Q86" i="2"/>
  <c r="U86" i="2"/>
  <c r="Y86" i="2"/>
  <c r="R82" i="2"/>
  <c r="V82" i="2"/>
  <c r="O82" i="2"/>
  <c r="S82" i="2"/>
  <c r="W82" i="2"/>
  <c r="P82" i="2"/>
  <c r="T82" i="2"/>
  <c r="X82" i="2"/>
  <c r="Q82" i="2"/>
  <c r="U82" i="2"/>
  <c r="Y82" i="2"/>
  <c r="R78" i="2"/>
  <c r="V78" i="2"/>
  <c r="O78" i="2"/>
  <c r="S78" i="2"/>
  <c r="W78" i="2"/>
  <c r="P78" i="2"/>
  <c r="T78" i="2"/>
  <c r="X78" i="2"/>
  <c r="Q78" i="2"/>
  <c r="U78" i="2"/>
  <c r="Y78" i="2"/>
  <c r="Q74" i="2"/>
  <c r="U74" i="2"/>
  <c r="Y74" i="2"/>
  <c r="R74" i="2"/>
  <c r="V74" i="2"/>
  <c r="O74" i="2"/>
  <c r="S74" i="2"/>
  <c r="W74" i="2"/>
  <c r="P74" i="2"/>
  <c r="T74" i="2"/>
  <c r="X74" i="2"/>
  <c r="Q70" i="2"/>
  <c r="U70" i="2"/>
  <c r="Y70" i="2"/>
  <c r="R70" i="2"/>
  <c r="V70" i="2"/>
  <c r="O70" i="2"/>
  <c r="S70" i="2"/>
  <c r="W70" i="2"/>
  <c r="X70" i="2"/>
  <c r="P70" i="2"/>
  <c r="T70" i="2"/>
  <c r="O66" i="2"/>
  <c r="S66" i="2"/>
  <c r="W66" i="2"/>
  <c r="Q66" i="2"/>
  <c r="V66" i="2"/>
  <c r="R66" i="2"/>
  <c r="X66" i="2"/>
  <c r="T66" i="2"/>
  <c r="Y66" i="2"/>
  <c r="P66" i="2"/>
  <c r="U66" i="2"/>
  <c r="O62" i="2"/>
  <c r="S62" i="2"/>
  <c r="W62" i="2"/>
  <c r="R62" i="2"/>
  <c r="X62" i="2"/>
  <c r="T62" i="2"/>
  <c r="Y62" i="2"/>
  <c r="P62" i="2"/>
  <c r="U62" i="2"/>
  <c r="Q62" i="2"/>
  <c r="V62" i="2"/>
  <c r="O58" i="2"/>
  <c r="S58" i="2"/>
  <c r="W58" i="2"/>
  <c r="T58" i="2"/>
  <c r="Y58" i="2"/>
  <c r="P58" i="2"/>
  <c r="U58" i="2"/>
  <c r="Q58" i="2"/>
  <c r="V58" i="2"/>
  <c r="R58" i="2"/>
  <c r="X58" i="2"/>
  <c r="O54" i="2"/>
  <c r="S54" i="2"/>
  <c r="W54" i="2"/>
  <c r="P54" i="2"/>
  <c r="T54" i="2"/>
  <c r="X54" i="2"/>
  <c r="V54" i="2"/>
  <c r="Q54" i="2"/>
  <c r="Y54" i="2"/>
  <c r="R54" i="2"/>
  <c r="U54" i="2"/>
  <c r="O50" i="2"/>
  <c r="S50" i="2"/>
  <c r="W50" i="2"/>
  <c r="P50" i="2"/>
  <c r="T50" i="2"/>
  <c r="X50" i="2"/>
  <c r="R50" i="2"/>
  <c r="U50" i="2"/>
  <c r="V50" i="2"/>
  <c r="Y50" i="2"/>
  <c r="Q50" i="2"/>
  <c r="O46" i="2"/>
  <c r="S46" i="2"/>
  <c r="W46" i="2"/>
  <c r="P46" i="2"/>
  <c r="T46" i="2"/>
  <c r="X46" i="2"/>
  <c r="V46" i="2"/>
  <c r="Q46" i="2"/>
  <c r="Y46" i="2"/>
  <c r="R46" i="2"/>
  <c r="U46" i="2"/>
  <c r="O42" i="2"/>
  <c r="S42" i="2"/>
  <c r="W42" i="2"/>
  <c r="P42" i="2"/>
  <c r="T42" i="2"/>
  <c r="X42" i="2"/>
  <c r="R42" i="2"/>
  <c r="U42" i="2"/>
  <c r="V42" i="2"/>
  <c r="Q42" i="2"/>
  <c r="Y42" i="2"/>
  <c r="O38" i="2"/>
  <c r="S38" i="2"/>
  <c r="W38" i="2"/>
  <c r="P38" i="2"/>
  <c r="T38" i="2"/>
  <c r="X38" i="2"/>
  <c r="V38" i="2"/>
  <c r="Q38" i="2"/>
  <c r="Y38" i="2"/>
  <c r="R38" i="2"/>
  <c r="U38" i="2"/>
  <c r="P34" i="2"/>
  <c r="T34" i="2"/>
  <c r="X34" i="2"/>
  <c r="S34" i="2"/>
  <c r="Y34" i="2"/>
  <c r="O34" i="2"/>
  <c r="U34" i="2"/>
  <c r="W34" i="2"/>
  <c r="Q34" i="2"/>
  <c r="R34" i="2"/>
  <c r="V34" i="2"/>
  <c r="P30" i="2"/>
  <c r="T30" i="2"/>
  <c r="X30" i="2"/>
  <c r="R30" i="2"/>
  <c r="V30" i="2"/>
  <c r="Q30" i="2"/>
  <c r="Y30" i="2"/>
  <c r="S30" i="2"/>
  <c r="W30" i="2"/>
  <c r="O30" i="2"/>
  <c r="U30" i="2"/>
  <c r="P26" i="2"/>
  <c r="T26" i="2"/>
  <c r="X26" i="2"/>
  <c r="Q26" i="2"/>
  <c r="U26" i="2"/>
  <c r="Y26" i="2"/>
  <c r="R26" i="2"/>
  <c r="V26" i="2"/>
  <c r="O26" i="2"/>
  <c r="S26" i="2"/>
  <c r="W26" i="2"/>
  <c r="P22" i="2"/>
  <c r="T22" i="2"/>
  <c r="X22" i="2"/>
  <c r="Q22" i="2"/>
  <c r="U22" i="2"/>
  <c r="Y22" i="2"/>
  <c r="R22" i="2"/>
  <c r="V22" i="2"/>
  <c r="W22" i="2"/>
  <c r="S22" i="2"/>
  <c r="O22" i="2"/>
  <c r="P18" i="2"/>
  <c r="T18" i="2"/>
  <c r="X18" i="2"/>
  <c r="Q18" i="2"/>
  <c r="U18" i="2"/>
  <c r="Y18" i="2"/>
  <c r="R18" i="2"/>
  <c r="V18" i="2"/>
  <c r="S18" i="2"/>
  <c r="W18" i="2"/>
  <c r="O18" i="2"/>
  <c r="P13" i="2"/>
  <c r="T13" i="2"/>
  <c r="X13" i="2"/>
  <c r="Q13" i="2"/>
  <c r="U13" i="2"/>
  <c r="Y13" i="2"/>
  <c r="R13" i="2"/>
  <c r="V13" i="2"/>
  <c r="O13" i="2"/>
  <c r="S13" i="2"/>
  <c r="W13" i="2"/>
  <c r="P9" i="2"/>
  <c r="T9" i="2"/>
  <c r="X9" i="2"/>
  <c r="Q9" i="2"/>
  <c r="U9" i="2"/>
  <c r="Y9" i="2"/>
  <c r="R9" i="2"/>
  <c r="V9" i="2"/>
  <c r="O9" i="2"/>
  <c r="S9" i="2"/>
  <c r="W9" i="2"/>
  <c r="P5" i="2"/>
  <c r="T5" i="2"/>
  <c r="X5" i="2"/>
  <c r="Q5" i="2"/>
  <c r="U5" i="2"/>
  <c r="Y5" i="2"/>
  <c r="R5" i="2"/>
  <c r="V5" i="2"/>
  <c r="W5" i="2"/>
  <c r="O5" i="2"/>
  <c r="S5" i="2"/>
  <c r="J111" i="1"/>
  <c r="J3" i="1"/>
  <c r="I175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K133" i="1"/>
  <c r="K131" i="1"/>
  <c r="K129" i="1"/>
  <c r="K127" i="1"/>
  <c r="K125" i="1"/>
  <c r="K123" i="1"/>
  <c r="K121" i="1"/>
  <c r="K119" i="1"/>
  <c r="K117" i="1"/>
  <c r="K115" i="1"/>
  <c r="K113" i="1"/>
  <c r="K111" i="1"/>
  <c r="K3" i="1"/>
  <c r="H175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J133" i="1"/>
  <c r="J131" i="1"/>
  <c r="J129" i="1"/>
  <c r="J127" i="1"/>
  <c r="J125" i="1"/>
  <c r="J123" i="1"/>
  <c r="J121" i="1"/>
  <c r="J119" i="1"/>
  <c r="J117" i="1"/>
  <c r="J115" i="1"/>
  <c r="J113" i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H4" i="1"/>
  <c r="I5" i="1"/>
  <c r="J6" i="1"/>
  <c r="H8" i="1"/>
  <c r="I9" i="1"/>
  <c r="J10" i="1"/>
  <c r="H12" i="1"/>
  <c r="I13" i="1"/>
  <c r="J14" i="1"/>
  <c r="H17" i="1"/>
  <c r="I18" i="1"/>
  <c r="J19" i="1"/>
  <c r="H21" i="1"/>
  <c r="I22" i="1"/>
  <c r="J23" i="1"/>
  <c r="H25" i="1"/>
  <c r="I4" i="1"/>
  <c r="J5" i="1"/>
  <c r="H7" i="1"/>
  <c r="I8" i="1"/>
  <c r="J9" i="1"/>
  <c r="H11" i="1"/>
  <c r="I12" i="1"/>
  <c r="J13" i="1"/>
  <c r="H16" i="1"/>
  <c r="I17" i="1"/>
  <c r="J18" i="1"/>
  <c r="H20" i="1"/>
  <c r="I21" i="1"/>
  <c r="J22" i="1"/>
  <c r="H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J4" i="1"/>
  <c r="H6" i="1"/>
  <c r="I7" i="1"/>
  <c r="J8" i="1"/>
  <c r="H10" i="1"/>
  <c r="I11" i="1"/>
  <c r="J12" i="1"/>
  <c r="H14" i="1"/>
  <c r="I16" i="1"/>
  <c r="J17" i="1"/>
  <c r="H19" i="1"/>
  <c r="I20" i="1"/>
  <c r="J21" i="1"/>
  <c r="H23" i="1"/>
  <c r="I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H5" i="1"/>
  <c r="I6" i="1"/>
  <c r="J7" i="1"/>
  <c r="H9" i="1"/>
  <c r="I10" i="1"/>
  <c r="J11" i="1"/>
  <c r="H13" i="1"/>
  <c r="I14" i="1"/>
  <c r="J16" i="1"/>
  <c r="H18" i="1"/>
  <c r="I19" i="1"/>
  <c r="J20" i="1"/>
  <c r="H22" i="1"/>
  <c r="I23" i="1"/>
  <c r="J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I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7" i="1"/>
  <c r="J108" i="1"/>
  <c r="J109" i="1"/>
  <c r="J110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7" i="1"/>
  <c r="K108" i="1"/>
  <c r="K109" i="1"/>
  <c r="K110" i="1"/>
  <c r="H3" i="1"/>
  <c r="K175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2" i="1"/>
  <c r="K130" i="1"/>
  <c r="K128" i="1"/>
  <c r="K126" i="1"/>
  <c r="K124" i="1"/>
  <c r="K122" i="1"/>
  <c r="K120" i="1"/>
  <c r="K118" i="1"/>
  <c r="K116" i="1"/>
  <c r="K114" i="1"/>
  <c r="K112" i="1"/>
  <c r="I3" i="1"/>
  <c r="J175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2" i="1"/>
  <c r="J130" i="1"/>
  <c r="J128" i="1"/>
  <c r="J126" i="1"/>
  <c r="J124" i="1"/>
  <c r="J122" i="1"/>
  <c r="J120" i="1"/>
  <c r="J118" i="1"/>
  <c r="J116" i="1"/>
  <c r="J114" i="1"/>
  <c r="J112" i="1"/>
  <c r="C1" i="5" l="1"/>
  <c r="J1" i="5"/>
  <c r="Z1" i="5"/>
  <c r="AP1" i="5"/>
  <c r="BF1" i="5"/>
  <c r="BV1" i="5"/>
  <c r="CL1" i="5"/>
  <c r="DB1" i="5"/>
  <c r="DR1" i="5"/>
  <c r="EH1" i="5"/>
  <c r="EX1" i="5"/>
  <c r="FN1" i="5"/>
  <c r="F1" i="5"/>
  <c r="AL1" i="5"/>
  <c r="BR1" i="5"/>
  <c r="CX1" i="5"/>
  <c r="ED1" i="5"/>
  <c r="FJ1" i="5"/>
  <c r="N1" i="5"/>
  <c r="AD1" i="5"/>
  <c r="AT1" i="5"/>
  <c r="BJ1" i="5"/>
  <c r="BZ1" i="5"/>
  <c r="CP1" i="5"/>
  <c r="DF1" i="5"/>
  <c r="DV1" i="5"/>
  <c r="EL1" i="5"/>
  <c r="FB1" i="5"/>
  <c r="FQ1" i="5"/>
  <c r="R1" i="5"/>
  <c r="AH1" i="5"/>
  <c r="AX1" i="5"/>
  <c r="BN1" i="5"/>
  <c r="CD1" i="5"/>
  <c r="CT1" i="5"/>
  <c r="DJ1" i="5"/>
  <c r="DZ1" i="5"/>
  <c r="EP1" i="5"/>
  <c r="FF1" i="5"/>
  <c r="V1" i="5"/>
  <c r="BB1" i="5"/>
  <c r="CH1" i="5"/>
  <c r="DN1" i="5"/>
  <c r="ET1" i="5"/>
  <c r="EW1" i="5"/>
  <c r="DQ1" i="5"/>
  <c r="FP1" i="5"/>
  <c r="DX1" i="5"/>
  <c r="CZ1" i="5"/>
  <c r="CJ1" i="5"/>
  <c r="BT1" i="5"/>
  <c r="BD1" i="5"/>
  <c r="AN1" i="5"/>
  <c r="T1" i="5"/>
  <c r="D1" i="5"/>
  <c r="EK1" i="5"/>
  <c r="DI1" i="5"/>
  <c r="CK1" i="5"/>
  <c r="BU1" i="5"/>
  <c r="BE1" i="5"/>
  <c r="AO1" i="5"/>
  <c r="Y1" i="5"/>
  <c r="E1" i="5"/>
  <c r="EV1" i="5"/>
  <c r="DT1" i="5"/>
  <c r="FK1" i="5"/>
  <c r="EU1" i="5"/>
  <c r="EE1" i="5"/>
  <c r="DO1" i="5"/>
  <c r="CY1" i="5"/>
  <c r="CI1" i="5"/>
  <c r="BS1" i="5"/>
  <c r="BC1" i="5"/>
  <c r="AM1" i="5"/>
  <c r="W1" i="5"/>
  <c r="G1" i="5"/>
  <c r="CS1" i="5"/>
  <c r="BI1" i="5"/>
  <c r="EZ1" i="5"/>
  <c r="EI1" i="5"/>
  <c r="BW1" i="5"/>
  <c r="EO1" i="5"/>
  <c r="DE1" i="5"/>
  <c r="FD1" i="5"/>
  <c r="DP1" i="5"/>
  <c r="CV1" i="5"/>
  <c r="CF1" i="5"/>
  <c r="BP1" i="5"/>
  <c r="AZ1" i="5"/>
  <c r="AJ1" i="5"/>
  <c r="P1" i="5"/>
  <c r="FI1" i="5"/>
  <c r="EC1" i="5"/>
  <c r="DA1" i="5"/>
  <c r="CG1" i="5"/>
  <c r="BQ1" i="5"/>
  <c r="BA1" i="5"/>
  <c r="AK1" i="5"/>
  <c r="U1" i="5"/>
  <c r="FL1" i="5"/>
  <c r="EN1" i="5"/>
  <c r="DL1" i="5"/>
  <c r="FG1" i="5"/>
  <c r="EQ1" i="5"/>
  <c r="EA1" i="5"/>
  <c r="DK1" i="5"/>
  <c r="CU1" i="5"/>
  <c r="CE1" i="5"/>
  <c r="BO1" i="5"/>
  <c r="AY1" i="5"/>
  <c r="AI1" i="5"/>
  <c r="S1" i="5"/>
  <c r="ES1" i="5"/>
  <c r="AS1" i="5"/>
  <c r="EB1" i="5"/>
  <c r="DS1" i="5"/>
  <c r="BG1" i="5"/>
  <c r="K1" i="5"/>
  <c r="FM1" i="5"/>
  <c r="EG1" i="5"/>
  <c r="CO1" i="5"/>
  <c r="ER1" i="5"/>
  <c r="DH1" i="5"/>
  <c r="CR1" i="5"/>
  <c r="CB1" i="5"/>
  <c r="BL1" i="5"/>
  <c r="AV1" i="5"/>
  <c r="AF1" i="5"/>
  <c r="L1" i="5"/>
  <c r="FA1" i="5"/>
  <c r="DU1" i="5"/>
  <c r="CW1" i="5"/>
  <c r="CC1" i="5"/>
  <c r="BM1" i="5"/>
  <c r="AW1" i="5"/>
  <c r="AG1" i="5"/>
  <c r="Q1" i="5"/>
  <c r="FH1" i="5"/>
  <c r="EJ1" i="5"/>
  <c r="AB1" i="5"/>
  <c r="FC1" i="5"/>
  <c r="EM1" i="5"/>
  <c r="DW1" i="5"/>
  <c r="DG1" i="5"/>
  <c r="CQ1" i="5"/>
  <c r="CA1" i="5"/>
  <c r="BK1" i="5"/>
  <c r="AU1" i="5"/>
  <c r="AE1" i="5"/>
  <c r="O1" i="5"/>
  <c r="DM1" i="5"/>
  <c r="AC1" i="5"/>
  <c r="EY1" i="5"/>
  <c r="CM1" i="5"/>
  <c r="AQ1" i="5"/>
  <c r="FE1" i="5"/>
  <c r="DY1" i="5"/>
  <c r="I1" i="5"/>
  <c r="EF1" i="5"/>
  <c r="DD1" i="5"/>
  <c r="CN1" i="5"/>
  <c r="BX1" i="5"/>
  <c r="BH1" i="5"/>
  <c r="AR1" i="5"/>
  <c r="X1" i="5"/>
  <c r="H1" i="5"/>
  <c r="BY1" i="5"/>
  <c r="M1" i="5"/>
  <c r="FO1" i="5"/>
  <c r="DC1" i="5"/>
  <c r="AA1" i="5"/>
  <c r="C1" i="7"/>
  <c r="E1" i="7"/>
  <c r="M1" i="7"/>
  <c r="U1" i="7"/>
  <c r="AC1" i="7"/>
  <c r="AK1" i="7"/>
  <c r="AS1" i="7"/>
  <c r="BA1" i="7"/>
  <c r="BI1" i="7"/>
  <c r="BQ1" i="7"/>
  <c r="BY1" i="7"/>
  <c r="CG1" i="7"/>
  <c r="CO1" i="7"/>
  <c r="CW1" i="7"/>
  <c r="DE1" i="7"/>
  <c r="DM1" i="7"/>
  <c r="DU1" i="7"/>
  <c r="EC1" i="7"/>
  <c r="EK1" i="7"/>
  <c r="ES1" i="7"/>
  <c r="FA1" i="7"/>
  <c r="FI1" i="7"/>
  <c r="FP1" i="7"/>
  <c r="N1" i="7"/>
  <c r="AL1" i="7"/>
  <c r="BB1" i="7"/>
  <c r="BJ1" i="7"/>
  <c r="BZ1" i="7"/>
  <c r="CP1" i="7"/>
  <c r="DF1" i="7"/>
  <c r="DN1" i="7"/>
  <c r="ED1" i="7"/>
  <c r="EL1" i="7"/>
  <c r="FB1" i="7"/>
  <c r="FJ1" i="7"/>
  <c r="J1" i="7"/>
  <c r="R1" i="7"/>
  <c r="Z1" i="7"/>
  <c r="AH1" i="7"/>
  <c r="AP1" i="7"/>
  <c r="AX1" i="7"/>
  <c r="BF1" i="7"/>
  <c r="BN1" i="7"/>
  <c r="BV1" i="7"/>
  <c r="CD1" i="7"/>
  <c r="CL1" i="7"/>
  <c r="CT1" i="7"/>
  <c r="DB1" i="7"/>
  <c r="DJ1" i="7"/>
  <c r="DR1" i="7"/>
  <c r="DZ1" i="7"/>
  <c r="EH1" i="7"/>
  <c r="EP1" i="7"/>
  <c r="EX1" i="7"/>
  <c r="FF1" i="7"/>
  <c r="FN1" i="7"/>
  <c r="F1" i="7"/>
  <c r="V1" i="7"/>
  <c r="AD1" i="7"/>
  <c r="AT1" i="7"/>
  <c r="BR1" i="7"/>
  <c r="CH1" i="7"/>
  <c r="CX1" i="7"/>
  <c r="DV1" i="7"/>
  <c r="ET1" i="7"/>
  <c r="FQ1" i="7"/>
  <c r="Q1" i="7"/>
  <c r="Y1" i="7"/>
  <c r="AG1" i="7"/>
  <c r="AO1" i="7"/>
  <c r="AW1" i="7"/>
  <c r="BE1" i="7"/>
  <c r="BM1" i="7"/>
  <c r="BU1" i="7"/>
  <c r="CC1" i="7"/>
  <c r="CK1" i="7"/>
  <c r="CS1" i="7"/>
  <c r="DA1" i="7"/>
  <c r="DI1" i="7"/>
  <c r="DQ1" i="7"/>
  <c r="DY1" i="7"/>
  <c r="EG1" i="7"/>
  <c r="EO1" i="7"/>
  <c r="EW1" i="7"/>
  <c r="FE1" i="7"/>
  <c r="FM1" i="7"/>
  <c r="I1" i="7"/>
  <c r="FD1" i="7"/>
  <c r="EN1" i="7"/>
  <c r="DX1" i="7"/>
  <c r="DH1" i="7"/>
  <c r="CR1" i="7"/>
  <c r="CB1" i="7"/>
  <c r="BL1" i="7"/>
  <c r="AV1" i="7"/>
  <c r="AF1" i="7"/>
  <c r="P1" i="7"/>
  <c r="FO1" i="7"/>
  <c r="EY1" i="7"/>
  <c r="EI1" i="7"/>
  <c r="DS1" i="7"/>
  <c r="DC1" i="7"/>
  <c r="CM1" i="7"/>
  <c r="BW1" i="7"/>
  <c r="BG1" i="7"/>
  <c r="AQ1" i="7"/>
  <c r="AA1" i="7"/>
  <c r="K1" i="7"/>
  <c r="EZ1" i="7"/>
  <c r="EJ1" i="7"/>
  <c r="DT1" i="7"/>
  <c r="DD1" i="7"/>
  <c r="CN1" i="7"/>
  <c r="BX1" i="7"/>
  <c r="BH1" i="7"/>
  <c r="AR1" i="7"/>
  <c r="AB1" i="7"/>
  <c r="L1" i="7"/>
  <c r="FK1" i="7"/>
  <c r="EU1" i="7"/>
  <c r="EE1" i="7"/>
  <c r="DO1" i="7"/>
  <c r="CY1" i="7"/>
  <c r="CI1" i="7"/>
  <c r="BS1" i="7"/>
  <c r="BC1" i="7"/>
  <c r="AM1" i="7"/>
  <c r="W1" i="7"/>
  <c r="G1" i="7"/>
  <c r="FL1" i="7"/>
  <c r="EV1" i="7"/>
  <c r="EF1" i="7"/>
  <c r="DP1" i="7"/>
  <c r="CZ1" i="7"/>
  <c r="CJ1" i="7"/>
  <c r="BT1" i="7"/>
  <c r="BD1" i="7"/>
  <c r="AN1" i="7"/>
  <c r="X1" i="7"/>
  <c r="H1" i="7"/>
  <c r="FG1" i="7"/>
  <c r="EQ1" i="7"/>
  <c r="EA1" i="7"/>
  <c r="DK1" i="7"/>
  <c r="CU1" i="7"/>
  <c r="CE1" i="7"/>
  <c r="BO1" i="7"/>
  <c r="AY1" i="7"/>
  <c r="AI1" i="7"/>
  <c r="S1" i="7"/>
  <c r="FH1" i="7"/>
  <c r="ER1" i="7"/>
  <c r="EB1" i="7"/>
  <c r="DL1" i="7"/>
  <c r="CV1" i="7"/>
  <c r="CF1" i="7"/>
  <c r="BP1" i="7"/>
  <c r="AZ1" i="7"/>
  <c r="AJ1" i="7"/>
  <c r="T1" i="7"/>
  <c r="D1" i="7"/>
  <c r="FC1" i="7"/>
  <c r="EM1" i="7"/>
  <c r="DW1" i="7"/>
  <c r="DG1" i="7"/>
  <c r="CQ1" i="7"/>
  <c r="CA1" i="7"/>
  <c r="BK1" i="7"/>
  <c r="AU1" i="7"/>
  <c r="AE1" i="7"/>
  <c r="O1" i="7"/>
  <c r="C6" i="6"/>
  <c r="D6" i="6"/>
  <c r="R4" i="3"/>
  <c r="R6" i="3" s="1"/>
  <c r="Q4" i="3"/>
  <c r="Q6" i="3" s="1"/>
  <c r="P4" i="3"/>
  <c r="P6" i="3" s="1"/>
  <c r="O4" i="3"/>
  <c r="O6" i="3" s="1"/>
  <c r="B4" i="3"/>
  <c r="B6" i="6" l="1"/>
  <c r="O2" i="1" l="1"/>
  <c r="U2" i="1" s="1"/>
  <c r="P2" i="1"/>
  <c r="V2" i="1" s="1"/>
  <c r="Q2" i="1"/>
  <c r="W2" i="1" s="1"/>
  <c r="N2" i="1"/>
  <c r="T2" i="1" s="1"/>
  <c r="Q3" i="1"/>
  <c r="W3" i="1" s="1"/>
  <c r="Q4" i="1"/>
  <c r="W4" i="1" s="1"/>
  <c r="N6" i="1"/>
  <c r="T6" i="1" s="1"/>
  <c r="Q7" i="1"/>
  <c r="W7" i="1" s="1"/>
  <c r="O8" i="1"/>
  <c r="U8" i="1" s="1"/>
  <c r="N9" i="1"/>
  <c r="T9" i="1" s="1"/>
  <c r="Q10" i="1"/>
  <c r="W10" i="1" s="1"/>
  <c r="O11" i="1"/>
  <c r="U11" i="1" s="1"/>
  <c r="N12" i="1"/>
  <c r="T12" i="1" s="1"/>
  <c r="Q13" i="1"/>
  <c r="W13" i="1" s="1"/>
  <c r="N14" i="1"/>
  <c r="T14" i="1" s="1"/>
  <c r="Q16" i="1"/>
  <c r="W16" i="1" s="1"/>
  <c r="Q17" i="1"/>
  <c r="W17" i="1" s="1"/>
  <c r="N18" i="1"/>
  <c r="T18" i="1" s="1"/>
  <c r="N19" i="1"/>
  <c r="T19" i="1" s="1"/>
  <c r="Q20" i="1"/>
  <c r="W20" i="1" s="1"/>
  <c r="N21" i="1"/>
  <c r="T21" i="1" s="1"/>
  <c r="Q22" i="1"/>
  <c r="W22" i="1" s="1"/>
  <c r="Q23" i="1"/>
  <c r="W23" i="1" s="1"/>
  <c r="N24" i="1"/>
  <c r="T24" i="1" s="1"/>
  <c r="Q25" i="1"/>
  <c r="W25" i="1" s="1"/>
  <c r="Q26" i="1"/>
  <c r="W26" i="1" s="1"/>
  <c r="N27" i="1"/>
  <c r="T27" i="1" s="1"/>
  <c r="Q29" i="1"/>
  <c r="W29" i="1" s="1"/>
  <c r="N30" i="1"/>
  <c r="T30" i="1" s="1"/>
  <c r="N31" i="1"/>
  <c r="T31" i="1" s="1"/>
  <c r="N33" i="1"/>
  <c r="T33" i="1" s="1"/>
  <c r="N34" i="1"/>
  <c r="T34" i="1" s="1"/>
  <c r="Q35" i="1"/>
  <c r="W35" i="1" s="1"/>
  <c r="Q36" i="1"/>
  <c r="W36" i="1" s="1"/>
  <c r="N39" i="1"/>
  <c r="T39" i="1" s="1"/>
  <c r="N40" i="1"/>
  <c r="T40" i="1" s="1"/>
  <c r="Q41" i="1"/>
  <c r="W41" i="1" s="1"/>
  <c r="O42" i="1"/>
  <c r="U42" i="1" s="1"/>
  <c r="N43" i="1"/>
  <c r="T43" i="1" s="1"/>
  <c r="N44" i="1"/>
  <c r="T44" i="1" s="1"/>
  <c r="Q45" i="1"/>
  <c r="W45" i="1" s="1"/>
  <c r="N46" i="1"/>
  <c r="T46" i="1" s="1"/>
  <c r="N47" i="1"/>
  <c r="T47" i="1" s="1"/>
  <c r="Q48" i="1"/>
  <c r="W48" i="1" s="1"/>
  <c r="N49" i="1"/>
  <c r="T49" i="1" s="1"/>
  <c r="N50" i="1"/>
  <c r="T50" i="1" s="1"/>
  <c r="Q51" i="1"/>
  <c r="W51" i="1" s="1"/>
  <c r="N52" i="1"/>
  <c r="T52" i="1" s="1"/>
  <c r="N53" i="1"/>
  <c r="T53" i="1" s="1"/>
  <c r="Q54" i="1"/>
  <c r="W54" i="1" s="1"/>
  <c r="N55" i="1"/>
  <c r="T55" i="1" s="1"/>
  <c r="N56" i="1"/>
  <c r="T56" i="1" s="1"/>
  <c r="Q57" i="1"/>
  <c r="W57" i="1" s="1"/>
  <c r="N58" i="1"/>
  <c r="T58" i="1" s="1"/>
  <c r="N59" i="1"/>
  <c r="T59" i="1" s="1"/>
  <c r="Q60" i="1"/>
  <c r="W60" i="1" s="1"/>
  <c r="N61" i="1"/>
  <c r="T61" i="1" s="1"/>
  <c r="N62" i="1"/>
  <c r="T62" i="1" s="1"/>
  <c r="Q63" i="1"/>
  <c r="W63" i="1" s="1"/>
  <c r="N64" i="1"/>
  <c r="T64" i="1" s="1"/>
  <c r="N65" i="1"/>
  <c r="T65" i="1" s="1"/>
  <c r="Q66" i="1"/>
  <c r="W66" i="1" s="1"/>
  <c r="N67" i="1"/>
  <c r="T67" i="1" s="1"/>
  <c r="N68" i="1"/>
  <c r="T68" i="1" s="1"/>
  <c r="Q69" i="1"/>
  <c r="W69" i="1" s="1"/>
  <c r="N70" i="1"/>
  <c r="T70" i="1" s="1"/>
  <c r="N71" i="1"/>
  <c r="T71" i="1" s="1"/>
  <c r="Q72" i="1"/>
  <c r="W72" i="1" s="1"/>
  <c r="N73" i="1"/>
  <c r="T73" i="1" s="1"/>
  <c r="N74" i="1"/>
  <c r="T74" i="1" s="1"/>
  <c r="Q75" i="1"/>
  <c r="W75" i="1" s="1"/>
  <c r="N76" i="1"/>
  <c r="T76" i="1" s="1"/>
  <c r="N77" i="1"/>
  <c r="T77" i="1" s="1"/>
  <c r="Q78" i="1"/>
  <c r="W78" i="1" s="1"/>
  <c r="N79" i="1"/>
  <c r="T79" i="1" s="1"/>
  <c r="O80" i="1"/>
  <c r="U80" i="1" s="1"/>
  <c r="Q81" i="1"/>
  <c r="W81" i="1" s="1"/>
  <c r="N82" i="1"/>
  <c r="T82" i="1" s="1"/>
  <c r="N83" i="1"/>
  <c r="T83" i="1" s="1"/>
  <c r="Q84" i="1"/>
  <c r="W84" i="1" s="1"/>
  <c r="N85" i="1"/>
  <c r="T85" i="1" s="1"/>
  <c r="N86" i="1"/>
  <c r="T86" i="1" s="1"/>
  <c r="Q87" i="1"/>
  <c r="W87" i="1" s="1"/>
  <c r="N88" i="1"/>
  <c r="T88" i="1" s="1"/>
  <c r="N89" i="1"/>
  <c r="T89" i="1" s="1"/>
  <c r="Q90" i="1"/>
  <c r="W90" i="1" s="1"/>
  <c r="N91" i="1"/>
  <c r="T91" i="1" s="1"/>
  <c r="O92" i="1"/>
  <c r="U92" i="1" s="1"/>
  <c r="Q93" i="1"/>
  <c r="W93" i="1" s="1"/>
  <c r="N94" i="1"/>
  <c r="T94" i="1" s="1"/>
  <c r="N95" i="1"/>
  <c r="T95" i="1" s="1"/>
  <c r="Q96" i="1"/>
  <c r="W96" i="1" s="1"/>
  <c r="N97" i="1"/>
  <c r="T97" i="1" s="1"/>
  <c r="N98" i="1"/>
  <c r="T98" i="1" s="1"/>
  <c r="Q99" i="1"/>
  <c r="W99" i="1" s="1"/>
  <c r="N100" i="1"/>
  <c r="T100" i="1" s="1"/>
  <c r="N101" i="1"/>
  <c r="T101" i="1" s="1"/>
  <c r="Q102" i="1"/>
  <c r="W102" i="1" s="1"/>
  <c r="N103" i="1"/>
  <c r="T103" i="1" s="1"/>
  <c r="O104" i="1"/>
  <c r="U104" i="1" s="1"/>
  <c r="Q105" i="1"/>
  <c r="W105" i="1" s="1"/>
  <c r="L2" i="1"/>
  <c r="A2" i="4" l="1" a="1"/>
  <c r="N105" i="1"/>
  <c r="T105" i="1" s="1"/>
  <c r="P72" i="1"/>
  <c r="V72" i="1" s="1"/>
  <c r="P36" i="1"/>
  <c r="V36" i="1" s="1"/>
  <c r="N93" i="1"/>
  <c r="T93" i="1" s="1"/>
  <c r="O69" i="1"/>
  <c r="U69" i="1" s="1"/>
  <c r="N84" i="1"/>
  <c r="T84" i="1" s="1"/>
  <c r="P57" i="1"/>
  <c r="V57" i="1" s="1"/>
  <c r="N80" i="1"/>
  <c r="T80" i="1" s="1"/>
  <c r="N48" i="1"/>
  <c r="T48" i="1" s="1"/>
  <c r="P105" i="1"/>
  <c r="V105" i="1" s="1"/>
  <c r="Q103" i="1"/>
  <c r="W103" i="1" s="1"/>
  <c r="P96" i="1"/>
  <c r="V96" i="1" s="1"/>
  <c r="P93" i="1"/>
  <c r="V93" i="1" s="1"/>
  <c r="Q91" i="1"/>
  <c r="W91" i="1" s="1"/>
  <c r="P84" i="1"/>
  <c r="V84" i="1" s="1"/>
  <c r="O81" i="1"/>
  <c r="U81" i="1" s="1"/>
  <c r="O75" i="1"/>
  <c r="U75" i="1" s="1"/>
  <c r="N72" i="1"/>
  <c r="T72" i="1" s="1"/>
  <c r="P63" i="1"/>
  <c r="V63" i="1" s="1"/>
  <c r="O60" i="1"/>
  <c r="U60" i="1" s="1"/>
  <c r="N57" i="1"/>
  <c r="T57" i="1" s="1"/>
  <c r="P48" i="1"/>
  <c r="V48" i="1" s="1"/>
  <c r="O45" i="1"/>
  <c r="U45" i="1" s="1"/>
  <c r="N36" i="1"/>
  <c r="T36" i="1" s="1"/>
  <c r="N25" i="1"/>
  <c r="T25" i="1" s="1"/>
  <c r="O105" i="1"/>
  <c r="U105" i="1" s="1"/>
  <c r="P99" i="1"/>
  <c r="V99" i="1" s="1"/>
  <c r="O96" i="1"/>
  <c r="U96" i="1" s="1"/>
  <c r="O93" i="1"/>
  <c r="U93" i="1" s="1"/>
  <c r="P87" i="1"/>
  <c r="V87" i="1" s="1"/>
  <c r="O84" i="1"/>
  <c r="U84" i="1" s="1"/>
  <c r="N81" i="1"/>
  <c r="T81" i="1" s="1"/>
  <c r="N75" i="1"/>
  <c r="T75" i="1" s="1"/>
  <c r="P69" i="1"/>
  <c r="V69" i="1" s="1"/>
  <c r="O63" i="1"/>
  <c r="U63" i="1" s="1"/>
  <c r="N60" i="1"/>
  <c r="T60" i="1" s="1"/>
  <c r="P51" i="1"/>
  <c r="V51" i="1" s="1"/>
  <c r="O48" i="1"/>
  <c r="U48" i="1" s="1"/>
  <c r="N45" i="1"/>
  <c r="T45" i="1" s="1"/>
  <c r="Q12" i="1"/>
  <c r="W12" i="1" s="1"/>
  <c r="O99" i="1"/>
  <c r="U99" i="1" s="1"/>
  <c r="N96" i="1"/>
  <c r="T96" i="1" s="1"/>
  <c r="O87" i="1"/>
  <c r="U87" i="1" s="1"/>
  <c r="N63" i="1"/>
  <c r="T63" i="1" s="1"/>
  <c r="O51" i="1"/>
  <c r="U51" i="1" s="1"/>
  <c r="Q19" i="1"/>
  <c r="W19" i="1" s="1"/>
  <c r="N104" i="1"/>
  <c r="T104" i="1" s="1"/>
  <c r="N99" i="1"/>
  <c r="T99" i="1" s="1"/>
  <c r="Q94" i="1"/>
  <c r="W94" i="1" s="1"/>
  <c r="N92" i="1"/>
  <c r="T92" i="1" s="1"/>
  <c r="N87" i="1"/>
  <c r="T87" i="1" s="1"/>
  <c r="P81" i="1"/>
  <c r="V81" i="1" s="1"/>
  <c r="P75" i="1"/>
  <c r="V75" i="1" s="1"/>
  <c r="O72" i="1"/>
  <c r="U72" i="1" s="1"/>
  <c r="N69" i="1"/>
  <c r="T69" i="1" s="1"/>
  <c r="P60" i="1"/>
  <c r="V60" i="1" s="1"/>
  <c r="O57" i="1"/>
  <c r="U57" i="1" s="1"/>
  <c r="N51" i="1"/>
  <c r="T51" i="1" s="1"/>
  <c r="P45" i="1"/>
  <c r="V45" i="1" s="1"/>
  <c r="O36" i="1"/>
  <c r="U36" i="1" s="1"/>
  <c r="O66" i="1"/>
  <c r="U66" i="1" s="1"/>
  <c r="Q30" i="1"/>
  <c r="W30" i="1" s="1"/>
  <c r="P78" i="1"/>
  <c r="V78" i="1" s="1"/>
  <c r="P54" i="1"/>
  <c r="V54" i="1" s="1"/>
  <c r="O90" i="1"/>
  <c r="U90" i="1" s="1"/>
  <c r="N78" i="1"/>
  <c r="T78" i="1" s="1"/>
  <c r="Q40" i="1"/>
  <c r="W40" i="1" s="1"/>
  <c r="Q104" i="1"/>
  <c r="W104" i="1" s="1"/>
  <c r="Q101" i="1"/>
  <c r="W101" i="1" s="1"/>
  <c r="Q98" i="1"/>
  <c r="W98" i="1" s="1"/>
  <c r="Q95" i="1"/>
  <c r="W95" i="1" s="1"/>
  <c r="Q92" i="1"/>
  <c r="W92" i="1" s="1"/>
  <c r="Q89" i="1"/>
  <c r="W89" i="1" s="1"/>
  <c r="Q86" i="1"/>
  <c r="W86" i="1" s="1"/>
  <c r="Q83" i="1"/>
  <c r="W83" i="1" s="1"/>
  <c r="Q80" i="1"/>
  <c r="W80" i="1" s="1"/>
  <c r="Q77" i="1"/>
  <c r="W77" i="1" s="1"/>
  <c r="Q74" i="1"/>
  <c r="W74" i="1" s="1"/>
  <c r="Q71" i="1"/>
  <c r="W71" i="1" s="1"/>
  <c r="Q68" i="1"/>
  <c r="W68" i="1" s="1"/>
  <c r="Q65" i="1"/>
  <c r="W65" i="1" s="1"/>
  <c r="Q62" i="1"/>
  <c r="W62" i="1" s="1"/>
  <c r="Q59" i="1"/>
  <c r="W59" i="1" s="1"/>
  <c r="Q56" i="1"/>
  <c r="W56" i="1" s="1"/>
  <c r="Q53" i="1"/>
  <c r="W53" i="1" s="1"/>
  <c r="Q50" i="1"/>
  <c r="W50" i="1" s="1"/>
  <c r="Q47" i="1"/>
  <c r="W47" i="1" s="1"/>
  <c r="Q44" i="1"/>
  <c r="W44" i="1" s="1"/>
  <c r="O30" i="1"/>
  <c r="U30" i="1" s="1"/>
  <c r="Q24" i="1"/>
  <c r="W24" i="1" s="1"/>
  <c r="Q18" i="1"/>
  <c r="W18" i="1" s="1"/>
  <c r="N5" i="1"/>
  <c r="T5" i="1" s="1"/>
  <c r="P5" i="1"/>
  <c r="V5" i="1" s="1"/>
  <c r="Q5" i="1"/>
  <c r="W5" i="1" s="1"/>
  <c r="N41" i="1"/>
  <c r="T41" i="1" s="1"/>
  <c r="O41" i="1"/>
  <c r="U41" i="1" s="1"/>
  <c r="P41" i="1"/>
  <c r="V41" i="1" s="1"/>
  <c r="O28" i="1"/>
  <c r="U28" i="1" s="1"/>
  <c r="P28" i="1"/>
  <c r="V28" i="1" s="1"/>
  <c r="N102" i="1"/>
  <c r="T102" i="1" s="1"/>
  <c r="N90" i="1"/>
  <c r="T90" i="1" s="1"/>
  <c r="N54" i="1"/>
  <c r="T54" i="1" s="1"/>
  <c r="P30" i="1"/>
  <c r="V30" i="1" s="1"/>
  <c r="N38" i="1"/>
  <c r="T38" i="1" s="1"/>
  <c r="O38" i="1"/>
  <c r="U38" i="1" s="1"/>
  <c r="P38" i="1"/>
  <c r="V38" i="1" s="1"/>
  <c r="N26" i="1"/>
  <c r="T26" i="1" s="1"/>
  <c r="O26" i="1"/>
  <c r="U26" i="1" s="1"/>
  <c r="P26" i="1"/>
  <c r="V26" i="1" s="1"/>
  <c r="N13" i="1"/>
  <c r="T13" i="1" s="1"/>
  <c r="O13" i="1"/>
  <c r="U13" i="1" s="1"/>
  <c r="P13" i="1"/>
  <c r="V13" i="1" s="1"/>
  <c r="P104" i="1"/>
  <c r="V104" i="1" s="1"/>
  <c r="P101" i="1"/>
  <c r="V101" i="1" s="1"/>
  <c r="P98" i="1"/>
  <c r="V98" i="1" s="1"/>
  <c r="P95" i="1"/>
  <c r="V95" i="1" s="1"/>
  <c r="P92" i="1"/>
  <c r="V92" i="1" s="1"/>
  <c r="P89" i="1"/>
  <c r="V89" i="1" s="1"/>
  <c r="P86" i="1"/>
  <c r="V86" i="1" s="1"/>
  <c r="P83" i="1"/>
  <c r="V83" i="1" s="1"/>
  <c r="P80" i="1"/>
  <c r="V80" i="1" s="1"/>
  <c r="P77" i="1"/>
  <c r="V77" i="1" s="1"/>
  <c r="P74" i="1"/>
  <c r="V74" i="1" s="1"/>
  <c r="P71" i="1"/>
  <c r="V71" i="1" s="1"/>
  <c r="P68" i="1"/>
  <c r="V68" i="1" s="1"/>
  <c r="P65" i="1"/>
  <c r="V65" i="1" s="1"/>
  <c r="P62" i="1"/>
  <c r="V62" i="1" s="1"/>
  <c r="P59" i="1"/>
  <c r="V59" i="1" s="1"/>
  <c r="P56" i="1"/>
  <c r="V56" i="1" s="1"/>
  <c r="P53" i="1"/>
  <c r="V53" i="1" s="1"/>
  <c r="P50" i="1"/>
  <c r="V50" i="1" s="1"/>
  <c r="P47" i="1"/>
  <c r="V47" i="1" s="1"/>
  <c r="P44" i="1"/>
  <c r="V44" i="1" s="1"/>
  <c r="Q39" i="1"/>
  <c r="W39" i="1" s="1"/>
  <c r="Q34" i="1"/>
  <c r="W34" i="1" s="1"/>
  <c r="P24" i="1"/>
  <c r="V24" i="1" s="1"/>
  <c r="P18" i="1"/>
  <c r="V18" i="1" s="1"/>
  <c r="P102" i="1"/>
  <c r="V102" i="1" s="1"/>
  <c r="N42" i="1"/>
  <c r="T42" i="1" s="1"/>
  <c r="O78" i="1"/>
  <c r="U78" i="1" s="1"/>
  <c r="N66" i="1"/>
  <c r="T66" i="1" s="1"/>
  <c r="O37" i="1"/>
  <c r="U37" i="1" s="1"/>
  <c r="P37" i="1"/>
  <c r="V37" i="1" s="1"/>
  <c r="O25" i="1"/>
  <c r="U25" i="1" s="1"/>
  <c r="P25" i="1"/>
  <c r="V25" i="1" s="1"/>
  <c r="O12" i="1"/>
  <c r="U12" i="1" s="1"/>
  <c r="P12" i="1"/>
  <c r="V12" i="1" s="1"/>
  <c r="O101" i="1"/>
  <c r="U101" i="1" s="1"/>
  <c r="O98" i="1"/>
  <c r="U98" i="1" s="1"/>
  <c r="O95" i="1"/>
  <c r="U95" i="1" s="1"/>
  <c r="O89" i="1"/>
  <c r="U89" i="1" s="1"/>
  <c r="O86" i="1"/>
  <c r="U86" i="1" s="1"/>
  <c r="O83" i="1"/>
  <c r="U83" i="1" s="1"/>
  <c r="O77" i="1"/>
  <c r="U77" i="1" s="1"/>
  <c r="O74" i="1"/>
  <c r="U74" i="1" s="1"/>
  <c r="O71" i="1"/>
  <c r="U71" i="1" s="1"/>
  <c r="O68" i="1"/>
  <c r="O65" i="1"/>
  <c r="U65" i="1" s="1"/>
  <c r="O62" i="1"/>
  <c r="U62" i="1" s="1"/>
  <c r="O59" i="1"/>
  <c r="U59" i="1" s="1"/>
  <c r="O56" i="1"/>
  <c r="O53" i="1"/>
  <c r="U53" i="1" s="1"/>
  <c r="O50" i="1"/>
  <c r="U50" i="1" s="1"/>
  <c r="O47" i="1"/>
  <c r="U47" i="1" s="1"/>
  <c r="O44" i="1"/>
  <c r="P39" i="1"/>
  <c r="V39" i="1" s="1"/>
  <c r="O24" i="1"/>
  <c r="U24" i="1" s="1"/>
  <c r="O18" i="1"/>
  <c r="Q9" i="1"/>
  <c r="W9" i="1" s="1"/>
  <c r="P66" i="1"/>
  <c r="V66" i="1" s="1"/>
  <c r="N29" i="1"/>
  <c r="T29" i="1" s="1"/>
  <c r="O29" i="1"/>
  <c r="U29" i="1" s="1"/>
  <c r="P29" i="1"/>
  <c r="V29" i="1" s="1"/>
  <c r="O102" i="1"/>
  <c r="U102" i="1" s="1"/>
  <c r="O40" i="1"/>
  <c r="U40" i="1" s="1"/>
  <c r="P40" i="1"/>
  <c r="V40" i="1" s="1"/>
  <c r="N11" i="1"/>
  <c r="T11" i="1" s="1"/>
  <c r="P11" i="1"/>
  <c r="V11" i="1" s="1"/>
  <c r="Q11" i="1"/>
  <c r="W11" i="1" s="1"/>
  <c r="O39" i="1"/>
  <c r="U39" i="1" s="1"/>
  <c r="Q33" i="1"/>
  <c r="W33" i="1" s="1"/>
  <c r="Q28" i="1"/>
  <c r="W28" i="1" s="1"/>
  <c r="O54" i="1"/>
  <c r="U54" i="1" s="1"/>
  <c r="N10" i="1"/>
  <c r="T10" i="1" s="1"/>
  <c r="O10" i="1"/>
  <c r="U10" i="1" s="1"/>
  <c r="P10" i="1"/>
  <c r="V10" i="1" s="1"/>
  <c r="N3" i="1"/>
  <c r="T3" i="1" s="1"/>
  <c r="Q100" i="1"/>
  <c r="W100" i="1" s="1"/>
  <c r="Q97" i="1"/>
  <c r="W97" i="1" s="1"/>
  <c r="Q88" i="1"/>
  <c r="W88" i="1" s="1"/>
  <c r="Q85" i="1"/>
  <c r="W85" i="1" s="1"/>
  <c r="Q82" i="1"/>
  <c r="W82" i="1" s="1"/>
  <c r="Q79" i="1"/>
  <c r="W79" i="1" s="1"/>
  <c r="Q76" i="1"/>
  <c r="W76" i="1" s="1"/>
  <c r="Q73" i="1"/>
  <c r="W73" i="1" s="1"/>
  <c r="Q70" i="1"/>
  <c r="W70" i="1" s="1"/>
  <c r="Q67" i="1"/>
  <c r="W67" i="1" s="1"/>
  <c r="Q64" i="1"/>
  <c r="W64" i="1" s="1"/>
  <c r="Q61" i="1"/>
  <c r="W61" i="1" s="1"/>
  <c r="Q58" i="1"/>
  <c r="W58" i="1" s="1"/>
  <c r="Q55" i="1"/>
  <c r="W55" i="1" s="1"/>
  <c r="Q52" i="1"/>
  <c r="W52" i="1" s="1"/>
  <c r="Q49" i="1"/>
  <c r="W49" i="1" s="1"/>
  <c r="Q46" i="1"/>
  <c r="W46" i="1" s="1"/>
  <c r="Q43" i="1"/>
  <c r="W43" i="1" s="1"/>
  <c r="P33" i="1"/>
  <c r="V33" i="1" s="1"/>
  <c r="N28" i="1"/>
  <c r="T28" i="1" s="1"/>
  <c r="P90" i="1"/>
  <c r="V90" i="1" s="1"/>
  <c r="N4" i="1"/>
  <c r="T4" i="1" s="1"/>
  <c r="O4" i="1"/>
  <c r="U4" i="1" s="1"/>
  <c r="P4" i="1"/>
  <c r="V4" i="1" s="1"/>
  <c r="O16" i="1"/>
  <c r="U16" i="1" s="1"/>
  <c r="P16" i="1"/>
  <c r="V16" i="1" s="1"/>
  <c r="N23" i="1"/>
  <c r="T23" i="1" s="1"/>
  <c r="O23" i="1"/>
  <c r="U23" i="1" s="1"/>
  <c r="P23" i="1"/>
  <c r="V23" i="1" s="1"/>
  <c r="O34" i="1"/>
  <c r="U34" i="1" s="1"/>
  <c r="P34" i="1"/>
  <c r="V34" i="1" s="1"/>
  <c r="O22" i="1"/>
  <c r="U22" i="1" s="1"/>
  <c r="P22" i="1"/>
  <c r="V22" i="1" s="1"/>
  <c r="O9" i="1"/>
  <c r="U9" i="1" s="1"/>
  <c r="P9" i="1"/>
  <c r="V9" i="1" s="1"/>
  <c r="O3" i="1"/>
  <c r="U3" i="1" s="1"/>
  <c r="P103" i="1"/>
  <c r="V103" i="1" s="1"/>
  <c r="P100" i="1"/>
  <c r="V100" i="1" s="1"/>
  <c r="P97" i="1"/>
  <c r="V97" i="1" s="1"/>
  <c r="P94" i="1"/>
  <c r="V94" i="1" s="1"/>
  <c r="P91" i="1"/>
  <c r="V91" i="1" s="1"/>
  <c r="P88" i="1"/>
  <c r="V88" i="1" s="1"/>
  <c r="P85" i="1"/>
  <c r="V85" i="1" s="1"/>
  <c r="P82" i="1"/>
  <c r="V82" i="1" s="1"/>
  <c r="P79" i="1"/>
  <c r="V79" i="1" s="1"/>
  <c r="P76" i="1"/>
  <c r="V76" i="1" s="1"/>
  <c r="P73" i="1"/>
  <c r="V73" i="1" s="1"/>
  <c r="P70" i="1"/>
  <c r="V70" i="1" s="1"/>
  <c r="P67" i="1"/>
  <c r="V67" i="1" s="1"/>
  <c r="P64" i="1"/>
  <c r="V64" i="1" s="1"/>
  <c r="P61" i="1"/>
  <c r="V61" i="1" s="1"/>
  <c r="P58" i="1"/>
  <c r="V58" i="1" s="1"/>
  <c r="P55" i="1"/>
  <c r="V55" i="1" s="1"/>
  <c r="P52" i="1"/>
  <c r="V52" i="1" s="1"/>
  <c r="P49" i="1"/>
  <c r="V49" i="1" s="1"/>
  <c r="P46" i="1"/>
  <c r="V46" i="1" s="1"/>
  <c r="Q38" i="1"/>
  <c r="W38" i="1" s="1"/>
  <c r="O33" i="1"/>
  <c r="U33" i="1" s="1"/>
  <c r="Q27" i="1"/>
  <c r="W27" i="1" s="1"/>
  <c r="N22" i="1"/>
  <c r="T22" i="1" s="1"/>
  <c r="N16" i="1"/>
  <c r="T16" i="1" s="1"/>
  <c r="N8" i="1"/>
  <c r="T8" i="1" s="1"/>
  <c r="P8" i="1"/>
  <c r="V8" i="1" s="1"/>
  <c r="Q8" i="1"/>
  <c r="W8" i="1" s="1"/>
  <c r="P3" i="1"/>
  <c r="V3" i="1" s="1"/>
  <c r="O103" i="1"/>
  <c r="U103" i="1" s="1"/>
  <c r="O100" i="1"/>
  <c r="U100" i="1" s="1"/>
  <c r="O97" i="1"/>
  <c r="O94" i="1"/>
  <c r="U94" i="1" s="1"/>
  <c r="O91" i="1"/>
  <c r="U91" i="1" s="1"/>
  <c r="O88" i="1"/>
  <c r="U88" i="1" s="1"/>
  <c r="O85" i="1"/>
  <c r="U85" i="1" s="1"/>
  <c r="O82" i="1"/>
  <c r="U82" i="1" s="1"/>
  <c r="O79" i="1"/>
  <c r="U79" i="1" s="1"/>
  <c r="O76" i="1"/>
  <c r="U76" i="1" s="1"/>
  <c r="O73" i="1"/>
  <c r="U73" i="1" s="1"/>
  <c r="O70" i="1"/>
  <c r="U70" i="1" s="1"/>
  <c r="O67" i="1"/>
  <c r="U67" i="1" s="1"/>
  <c r="O64" i="1"/>
  <c r="U64" i="1" s="1"/>
  <c r="O61" i="1"/>
  <c r="U61" i="1" s="1"/>
  <c r="O58" i="1"/>
  <c r="U58" i="1" s="1"/>
  <c r="O55" i="1"/>
  <c r="U55" i="1" s="1"/>
  <c r="O52" i="1"/>
  <c r="U52" i="1" s="1"/>
  <c r="O49" i="1"/>
  <c r="U49" i="1" s="1"/>
  <c r="O46" i="1"/>
  <c r="U46" i="1" s="1"/>
  <c r="Q42" i="1"/>
  <c r="W42" i="1" s="1"/>
  <c r="Q37" i="1"/>
  <c r="W37" i="1" s="1"/>
  <c r="P27" i="1"/>
  <c r="V27" i="1" s="1"/>
  <c r="Q21" i="1"/>
  <c r="W21" i="1" s="1"/>
  <c r="Q14" i="1"/>
  <c r="W14" i="1" s="1"/>
  <c r="Q6" i="1"/>
  <c r="W6" i="1" s="1"/>
  <c r="N32" i="1"/>
  <c r="T32" i="1" s="1"/>
  <c r="O32" i="1"/>
  <c r="U32" i="1" s="1"/>
  <c r="P32" i="1"/>
  <c r="V32" i="1" s="1"/>
  <c r="N20" i="1"/>
  <c r="T20" i="1" s="1"/>
  <c r="O20" i="1"/>
  <c r="U20" i="1" s="1"/>
  <c r="P20" i="1"/>
  <c r="V20" i="1" s="1"/>
  <c r="N7" i="1"/>
  <c r="T7" i="1" s="1"/>
  <c r="O7" i="1"/>
  <c r="U7" i="1" s="1"/>
  <c r="P7" i="1"/>
  <c r="V7" i="1" s="1"/>
  <c r="P42" i="1"/>
  <c r="V42" i="1" s="1"/>
  <c r="N37" i="1"/>
  <c r="T37" i="1" s="1"/>
  <c r="Q32" i="1"/>
  <c r="W32" i="1" s="1"/>
  <c r="O27" i="1"/>
  <c r="P21" i="1"/>
  <c r="V21" i="1" s="1"/>
  <c r="P14" i="1"/>
  <c r="V14" i="1" s="1"/>
  <c r="N17" i="1"/>
  <c r="T17" i="1" s="1"/>
  <c r="O17" i="1"/>
  <c r="U17" i="1" s="1"/>
  <c r="P17" i="1"/>
  <c r="V17" i="1" s="1"/>
  <c r="N35" i="1"/>
  <c r="T35" i="1" s="1"/>
  <c r="O35" i="1"/>
  <c r="U35" i="1" s="1"/>
  <c r="P35" i="1"/>
  <c r="V35" i="1" s="1"/>
  <c r="O43" i="1"/>
  <c r="U43" i="1" s="1"/>
  <c r="P43" i="1"/>
  <c r="V43" i="1" s="1"/>
  <c r="O31" i="1"/>
  <c r="U31" i="1" s="1"/>
  <c r="P31" i="1"/>
  <c r="V31" i="1" s="1"/>
  <c r="O19" i="1"/>
  <c r="U19" i="1" s="1"/>
  <c r="P19" i="1"/>
  <c r="V19" i="1" s="1"/>
  <c r="O6" i="1"/>
  <c r="U6" i="1" s="1"/>
  <c r="P6" i="1"/>
  <c r="V6" i="1" s="1"/>
  <c r="Q31" i="1"/>
  <c r="W31" i="1" s="1"/>
  <c r="O21" i="1"/>
  <c r="O14" i="1"/>
  <c r="O5" i="1"/>
  <c r="U5" i="1" s="1"/>
  <c r="U27" i="1" l="1"/>
  <c r="X27" i="1" s="1"/>
  <c r="U97" i="1"/>
  <c r="X97" i="1" s="1"/>
  <c r="U44" i="1"/>
  <c r="X44" i="1" s="1"/>
  <c r="U56" i="1"/>
  <c r="X56" i="1" s="1"/>
  <c r="U68" i="1"/>
  <c r="X68" i="1" s="1"/>
  <c r="U18" i="1"/>
  <c r="X18" i="1" s="1"/>
  <c r="U14" i="1"/>
  <c r="X14" i="1" s="1"/>
  <c r="U21" i="1"/>
  <c r="X21" i="1" s="1"/>
  <c r="X46" i="1"/>
  <c r="X28" i="1"/>
  <c r="X95" i="1"/>
  <c r="X51" i="1"/>
  <c r="X35" i="1"/>
  <c r="X17" i="1"/>
  <c r="X58" i="1"/>
  <c r="X70" i="1"/>
  <c r="X82" i="1"/>
  <c r="X4" i="1"/>
  <c r="X40" i="1"/>
  <c r="X6" i="1"/>
  <c r="X69" i="1"/>
  <c r="X29" i="1"/>
  <c r="X99" i="1"/>
  <c r="X96" i="1"/>
  <c r="X94" i="1"/>
  <c r="X33" i="1"/>
  <c r="X53" i="1"/>
  <c r="X65" i="1"/>
  <c r="X77" i="1"/>
  <c r="X63" i="1"/>
  <c r="X26" i="1"/>
  <c r="X32" i="1"/>
  <c r="X49" i="1"/>
  <c r="X73" i="1"/>
  <c r="X11" i="1"/>
  <c r="X98" i="1"/>
  <c r="X41" i="1"/>
  <c r="X52" i="1"/>
  <c r="X64" i="1"/>
  <c r="X76" i="1"/>
  <c r="X88" i="1"/>
  <c r="X100" i="1"/>
  <c r="X22" i="1"/>
  <c r="X39" i="1"/>
  <c r="X47" i="1"/>
  <c r="X59" i="1"/>
  <c r="X71" i="1"/>
  <c r="X86" i="1"/>
  <c r="X101" i="1"/>
  <c r="X12" i="1"/>
  <c r="X19" i="1"/>
  <c r="X43" i="1"/>
  <c r="X61" i="1"/>
  <c r="X85" i="1"/>
  <c r="X16" i="1"/>
  <c r="X83" i="1"/>
  <c r="X13" i="1"/>
  <c r="X30" i="1"/>
  <c r="X31" i="1"/>
  <c r="X37" i="1"/>
  <c r="X55" i="1"/>
  <c r="X67" i="1"/>
  <c r="X79" i="1"/>
  <c r="X91" i="1"/>
  <c r="X103" i="1"/>
  <c r="X9" i="1"/>
  <c r="X34" i="1"/>
  <c r="X24" i="1"/>
  <c r="X50" i="1"/>
  <c r="X62" i="1"/>
  <c r="X74" i="1"/>
  <c r="X89" i="1"/>
  <c r="X87" i="1"/>
  <c r="X42" i="1"/>
  <c r="X54" i="1"/>
  <c r="X5" i="1"/>
  <c r="X45" i="1"/>
  <c r="X36" i="1"/>
  <c r="X48" i="1"/>
  <c r="X84" i="1"/>
  <c r="X20" i="1"/>
  <c r="X8" i="1"/>
  <c r="X10" i="1"/>
  <c r="X90" i="1"/>
  <c r="X80" i="1"/>
  <c r="X7" i="1"/>
  <c r="X23" i="1"/>
  <c r="X3" i="1"/>
  <c r="X66" i="1"/>
  <c r="X38" i="1"/>
  <c r="X102" i="1"/>
  <c r="X78" i="1"/>
  <c r="X104" i="1"/>
  <c r="X75" i="1"/>
  <c r="X72" i="1"/>
  <c r="X105" i="1"/>
  <c r="X92" i="1"/>
  <c r="X60" i="1"/>
  <c r="X81" i="1"/>
  <c r="X25" i="1"/>
  <c r="X57" i="1"/>
  <c r="X93" i="1"/>
  <c r="A2" i="4"/>
  <c r="A5" i="4"/>
  <c r="A4" i="4"/>
  <c r="A3" i="4"/>
  <c r="B4" i="6" l="1"/>
  <c r="D4" i="6"/>
  <c r="D14" i="6" s="1"/>
  <c r="E4" i="6"/>
  <c r="E14" i="6" s="1"/>
  <c r="C4" i="6"/>
  <c r="C14" i="6" s="1"/>
  <c r="K174" i="1"/>
  <c r="J174" i="1"/>
  <c r="I174" i="1"/>
  <c r="H174" i="1"/>
  <c r="B14" i="6" l="1"/>
  <c r="U176" i="1"/>
  <c r="W176" i="1"/>
  <c r="V176" i="1"/>
  <c r="B1" i="4" l="1" a="1"/>
  <c r="T176" i="1"/>
  <c r="X176" i="1" l="1"/>
  <c r="B1" i="4"/>
  <c r="U1" i="4"/>
  <c r="AP1" i="4"/>
  <c r="BL1" i="4"/>
  <c r="CG1" i="4"/>
  <c r="DB1" i="4"/>
  <c r="DX1" i="4"/>
  <c r="ES1" i="4"/>
  <c r="FN1" i="4"/>
  <c r="U2" i="4"/>
  <c r="AP2" i="4"/>
  <c r="BK2" i="4"/>
  <c r="CG2" i="4"/>
  <c r="DB2" i="4"/>
  <c r="DW2" i="4"/>
  <c r="ES2" i="4"/>
  <c r="FN2" i="4"/>
  <c r="O3" i="4"/>
  <c r="AE3" i="4"/>
  <c r="AU3" i="4"/>
  <c r="BK3" i="4"/>
  <c r="CA3" i="4"/>
  <c r="T1" i="4"/>
  <c r="AW1" i="4"/>
  <c r="BY1" i="4"/>
  <c r="DA1" i="4"/>
  <c r="ED1" i="4"/>
  <c r="FF1" i="4"/>
  <c r="S2" i="4"/>
  <c r="AW2" i="4"/>
  <c r="BY2" i="4"/>
  <c r="DA2" i="4"/>
  <c r="ED2" i="4"/>
  <c r="FF2" i="4"/>
  <c r="N3" i="4"/>
  <c r="AJ3" i="4"/>
  <c r="BE3" i="4"/>
  <c r="BZ3" i="4"/>
  <c r="CR3" i="4"/>
  <c r="DH3" i="4"/>
  <c r="DX3" i="4"/>
  <c r="EN3" i="4"/>
  <c r="FD3" i="4"/>
  <c r="Q1" i="4"/>
  <c r="BB1" i="4"/>
  <c r="CO1" i="4"/>
  <c r="DZ1" i="4"/>
  <c r="FL1" i="4"/>
  <c r="AI2" i="4"/>
  <c r="BU2" i="4"/>
  <c r="DF2" i="4"/>
  <c r="ET2" i="4"/>
  <c r="L3" i="4"/>
  <c r="AN3" i="4"/>
  <c r="BQ3" i="4"/>
  <c r="CP3" i="4"/>
  <c r="DK3" i="4"/>
  <c r="EG3" i="4"/>
  <c r="FB3" i="4"/>
  <c r="F4" i="4"/>
  <c r="V4" i="4"/>
  <c r="AL4" i="4"/>
  <c r="BB4" i="4"/>
  <c r="BR4" i="4"/>
  <c r="CH4" i="4"/>
  <c r="CX4" i="4"/>
  <c r="DN4" i="4"/>
  <c r="ED4" i="4"/>
  <c r="ET4" i="4"/>
  <c r="FJ4" i="4"/>
  <c r="K5" i="4"/>
  <c r="AA5" i="4"/>
  <c r="AQ5" i="4"/>
  <c r="BG5" i="4"/>
  <c r="BW5" i="4"/>
  <c r="CM5" i="4"/>
  <c r="DC5" i="4"/>
  <c r="DS5" i="4"/>
  <c r="EI5" i="4"/>
  <c r="EY5" i="4"/>
  <c r="FO5" i="4"/>
  <c r="AY4" i="4"/>
  <c r="CA4" i="4"/>
  <c r="DC4" i="4"/>
  <c r="EE4" i="4"/>
  <c r="FG4" i="4"/>
  <c r="E1" i="4"/>
  <c r="Z1" i="4"/>
  <c r="AV1" i="4"/>
  <c r="BQ1" i="4"/>
  <c r="CL1" i="4"/>
  <c r="DH1" i="4"/>
  <c r="EC1" i="4"/>
  <c r="EX1" i="4"/>
  <c r="E2" i="4"/>
  <c r="Z2" i="4"/>
  <c r="AU2" i="4"/>
  <c r="BQ2" i="4"/>
  <c r="CL2" i="4"/>
  <c r="DG2" i="4"/>
  <c r="EC2" i="4"/>
  <c r="EX2" i="4"/>
  <c r="C3" i="4"/>
  <c r="S3" i="4"/>
  <c r="AI3" i="4"/>
  <c r="AY3" i="4"/>
  <c r="BO3" i="4"/>
  <c r="CE3" i="4"/>
  <c r="AB1" i="4"/>
  <c r="BD1" i="4"/>
  <c r="CF1" i="4"/>
  <c r="DI1" i="4"/>
  <c r="EK1" i="4"/>
  <c r="FM1" i="4"/>
  <c r="AA2" i="4"/>
  <c r="BC2" i="4"/>
  <c r="CE2" i="4"/>
  <c r="DI2" i="4"/>
  <c r="EK2" i="4"/>
  <c r="FM2" i="4"/>
  <c r="T3" i="4"/>
  <c r="AO3" i="4"/>
  <c r="BJ3" i="4"/>
  <c r="CF3" i="4"/>
  <c r="CV3" i="4"/>
  <c r="DL3" i="4"/>
  <c r="EB3" i="4"/>
  <c r="ER3" i="4"/>
  <c r="FH3" i="4"/>
  <c r="Y1" i="4"/>
  <c r="BM1" i="4"/>
  <c r="CX1" i="4"/>
  <c r="EJ1" i="4"/>
  <c r="G2" i="4"/>
  <c r="AS2" i="4"/>
  <c r="CD2" i="4"/>
  <c r="DQ2" i="4"/>
  <c r="FB2" i="4"/>
  <c r="R3" i="4"/>
  <c r="AV3" i="4"/>
  <c r="BX3" i="4"/>
  <c r="CU3" i="4"/>
  <c r="DQ3" i="4"/>
  <c r="EL3" i="4"/>
  <c r="FG3" i="4"/>
  <c r="J4" i="4"/>
  <c r="Z4" i="4"/>
  <c r="AP4" i="4"/>
  <c r="BF4" i="4"/>
  <c r="BV4" i="4"/>
  <c r="CL4" i="4"/>
  <c r="DB4" i="4"/>
  <c r="DR4" i="4"/>
  <c r="EH4" i="4"/>
  <c r="EX4" i="4"/>
  <c r="FN4" i="4"/>
  <c r="O5" i="4"/>
  <c r="AE5" i="4"/>
  <c r="AU5" i="4"/>
  <c r="BK5" i="4"/>
  <c r="CA5" i="4"/>
  <c r="CQ5" i="4"/>
  <c r="DG5" i="4"/>
  <c r="DW5" i="4"/>
  <c r="EM5" i="4"/>
  <c r="FC5" i="4"/>
  <c r="EX3" i="4"/>
  <c r="BG4" i="4"/>
  <c r="CI4" i="4"/>
  <c r="DK4" i="4"/>
  <c r="EM4" i="4"/>
  <c r="I1" i="4"/>
  <c r="J1" i="4"/>
  <c r="AF1" i="4"/>
  <c r="BA1" i="4"/>
  <c r="BV1" i="4"/>
  <c r="CR1" i="4"/>
  <c r="DM1" i="4"/>
  <c r="EH1" i="4"/>
  <c r="FD1" i="4"/>
  <c r="J2" i="4"/>
  <c r="AE2" i="4"/>
  <c r="BA2" i="4"/>
  <c r="BV2" i="4"/>
  <c r="CQ2" i="4"/>
  <c r="DM2" i="4"/>
  <c r="EH2" i="4"/>
  <c r="FC2" i="4"/>
  <c r="G3" i="4"/>
  <c r="W3" i="4"/>
  <c r="AM3" i="4"/>
  <c r="BC3" i="4"/>
  <c r="BS3" i="4"/>
  <c r="F1" i="4"/>
  <c r="AH1" i="4"/>
  <c r="BJ1" i="4"/>
  <c r="CN1" i="4"/>
  <c r="DP1" i="4"/>
  <c r="ER1" i="4"/>
  <c r="F2" i="4"/>
  <c r="AH2" i="4"/>
  <c r="BJ2" i="4"/>
  <c r="CM2" i="4"/>
  <c r="DO2" i="4"/>
  <c r="EQ2" i="4"/>
  <c r="D3" i="4"/>
  <c r="Y3" i="4"/>
  <c r="AT3" i="4"/>
  <c r="BP3" i="4"/>
  <c r="CJ3" i="4"/>
  <c r="CZ3" i="4"/>
  <c r="DP3" i="4"/>
  <c r="EF3" i="4"/>
  <c r="EV3" i="4"/>
  <c r="FL3" i="4"/>
  <c r="AJ1" i="4"/>
  <c r="BU1" i="4"/>
  <c r="DF1" i="4"/>
  <c r="ET1" i="4"/>
  <c r="Q2" i="4"/>
  <c r="BB2" i="4"/>
  <c r="CO2" i="4"/>
  <c r="DZ2" i="4"/>
  <c r="FK2" i="4"/>
  <c r="Z3" i="4"/>
  <c r="BB3" i="4"/>
  <c r="CD3" i="4"/>
  <c r="DA3" i="4"/>
  <c r="DV3" i="4"/>
  <c r="EQ3" i="4"/>
  <c r="FM3" i="4"/>
  <c r="N4" i="4"/>
  <c r="AD4" i="4"/>
  <c r="AT4" i="4"/>
  <c r="BJ4" i="4"/>
  <c r="BZ4" i="4"/>
  <c r="CP4" i="4"/>
  <c r="DF4" i="4"/>
  <c r="DV4" i="4"/>
  <c r="EL4" i="4"/>
  <c r="FB4" i="4"/>
  <c r="C5" i="4"/>
  <c r="S5" i="4"/>
  <c r="AI5" i="4"/>
  <c r="AY5" i="4"/>
  <c r="BO5" i="4"/>
  <c r="CE5" i="4"/>
  <c r="CU5" i="4"/>
  <c r="DK5" i="4"/>
  <c r="EA5" i="4"/>
  <c r="EQ5" i="4"/>
  <c r="FG5" i="4"/>
  <c r="AI4" i="4"/>
  <c r="BK4" i="4"/>
  <c r="CM4" i="4"/>
  <c r="DS4" i="4"/>
  <c r="EU4" i="4"/>
  <c r="P1" i="4"/>
  <c r="AK1" i="4"/>
  <c r="BF1" i="4"/>
  <c r="CB1" i="4"/>
  <c r="CW1" i="4"/>
  <c r="DR1" i="4"/>
  <c r="EN1" i="4"/>
  <c r="FI1" i="4"/>
  <c r="O2" i="4"/>
  <c r="AK2" i="4"/>
  <c r="BF2" i="4"/>
  <c r="CA2" i="4"/>
  <c r="CW2" i="4"/>
  <c r="DR2" i="4"/>
  <c r="EM2" i="4"/>
  <c r="FI2" i="4"/>
  <c r="K3" i="4"/>
  <c r="AA3" i="4"/>
  <c r="AQ3" i="4"/>
  <c r="BG3" i="4"/>
  <c r="BW3" i="4"/>
  <c r="M1" i="4"/>
  <c r="AO1" i="4"/>
  <c r="BR1" i="4"/>
  <c r="CT1" i="4"/>
  <c r="DV1" i="4"/>
  <c r="EZ1" i="4"/>
  <c r="M2" i="4"/>
  <c r="AO2" i="4"/>
  <c r="BR2" i="4"/>
  <c r="CT2" i="4"/>
  <c r="DV2" i="4"/>
  <c r="EY2" i="4"/>
  <c r="I3" i="4"/>
  <c r="AD3" i="4"/>
  <c r="AZ3" i="4"/>
  <c r="BU3" i="4"/>
  <c r="CN3" i="4"/>
  <c r="DD3" i="4"/>
  <c r="DT3" i="4"/>
  <c r="EJ3" i="4"/>
  <c r="EZ3" i="4"/>
  <c r="H1" i="4"/>
  <c r="AS1" i="4"/>
  <c r="CD1" i="4"/>
  <c r="DQ1" i="4"/>
  <c r="FB1" i="4"/>
  <c r="Y2" i="4"/>
  <c r="BM2" i="4"/>
  <c r="CX2" i="4"/>
  <c r="EI2" i="4"/>
  <c r="E3" i="4"/>
  <c r="AG3" i="4"/>
  <c r="BI3" i="4"/>
  <c r="CK3" i="4"/>
  <c r="DF3" i="4"/>
  <c r="EA3" i="4"/>
  <c r="EW3" i="4"/>
  <c r="B4" i="4"/>
  <c r="R4" i="4"/>
  <c r="AH4" i="4"/>
  <c r="AX4" i="4"/>
  <c r="BN4" i="4"/>
  <c r="CD4" i="4"/>
  <c r="CT4" i="4"/>
  <c r="DJ4" i="4"/>
  <c r="DZ4" i="4"/>
  <c r="EP4" i="4"/>
  <c r="FF4" i="4"/>
  <c r="G5" i="4"/>
  <c r="W5" i="4"/>
  <c r="AM5" i="4"/>
  <c r="BC5" i="4"/>
  <c r="BS5" i="4"/>
  <c r="CI5" i="4"/>
  <c r="CY5" i="4"/>
  <c r="DO5" i="4"/>
  <c r="EE5" i="4"/>
  <c r="EU5" i="4"/>
  <c r="FK5" i="4"/>
  <c r="AQ4" i="4"/>
  <c r="BS4" i="4"/>
  <c r="CU4" i="4"/>
  <c r="DW4" i="4"/>
  <c r="FC4" i="4"/>
  <c r="AC1" i="4"/>
  <c r="R1" i="4"/>
  <c r="BN1" i="4"/>
  <c r="CZ1" i="4"/>
  <c r="EL1" i="4"/>
  <c r="I2" i="4"/>
  <c r="AT2" i="4"/>
  <c r="CH2" i="4"/>
  <c r="DS2" i="4"/>
  <c r="FE2" i="4"/>
  <c r="U3" i="4"/>
  <c r="AW3" i="4"/>
  <c r="BY3" i="4"/>
  <c r="CW3" i="4"/>
  <c r="DR3" i="4"/>
  <c r="EM3" i="4"/>
  <c r="FN3" i="4"/>
  <c r="O4" i="4"/>
  <c r="AE4" i="4"/>
  <c r="BO4" i="4"/>
  <c r="CY4" i="4"/>
  <c r="EI4" i="4"/>
  <c r="L1" i="4"/>
  <c r="CJ1" i="4"/>
  <c r="FH1" i="4"/>
  <c r="BO2" i="4"/>
  <c r="EO2" i="4"/>
  <c r="AK3" i="4"/>
  <c r="CM3" i="4"/>
  <c r="ED3" i="4"/>
  <c r="D4" i="4"/>
  <c r="AJ4" i="4"/>
  <c r="BP4" i="4"/>
  <c r="CV4" i="4"/>
  <c r="EB4" i="4"/>
  <c r="FH4" i="4"/>
  <c r="P5" i="4"/>
  <c r="AK5" i="4"/>
  <c r="BF5" i="4"/>
  <c r="CB5" i="4"/>
  <c r="CW5" i="4"/>
  <c r="DR5" i="4"/>
  <c r="EN5" i="4"/>
  <c r="FI5" i="4"/>
  <c r="BT1" i="4"/>
  <c r="N2" i="4"/>
  <c r="DY2" i="4"/>
  <c r="BA3" i="4"/>
  <c r="DU3" i="4"/>
  <c r="M4" i="4"/>
  <c r="BI4" i="4"/>
  <c r="DE4" i="4"/>
  <c r="FI4" i="4"/>
  <c r="AB5" i="4"/>
  <c r="BH5" i="4"/>
  <c r="CS5" i="4"/>
  <c r="DY5" i="4"/>
  <c r="FP5" i="4"/>
  <c r="BZ2" i="4"/>
  <c r="BF3" i="4"/>
  <c r="P4" i="4"/>
  <c r="CZ4" i="4"/>
  <c r="H5" i="4"/>
  <c r="BN5" i="4"/>
  <c r="DZ5" i="4"/>
  <c r="CV1" i="4"/>
  <c r="FA2" i="4"/>
  <c r="EK3" i="4"/>
  <c r="BE4" i="4"/>
  <c r="FE4" i="4"/>
  <c r="AT5" i="4"/>
  <c r="DF5" i="4"/>
  <c r="FH5" i="4"/>
  <c r="AY2" i="4"/>
  <c r="BN3" i="4"/>
  <c r="AK4" i="4"/>
  <c r="DM4" i="4"/>
  <c r="V5" i="4"/>
  <c r="CC5" i="4"/>
  <c r="ED5" i="4"/>
  <c r="V1" i="4"/>
  <c r="EF1" i="4"/>
  <c r="CS2" i="4"/>
  <c r="CH3" i="4"/>
  <c r="X4" i="4"/>
  <c r="DH4" i="4"/>
  <c r="M5" i="4"/>
  <c r="BY5" i="4"/>
  <c r="EK5" i="4"/>
  <c r="W2" i="4"/>
  <c r="BH3" i="4"/>
  <c r="FP3" i="4"/>
  <c r="CS4" i="4"/>
  <c r="I5" i="4"/>
  <c r="BP5" i="4"/>
  <c r="DV5" i="4"/>
  <c r="FP2" i="4"/>
  <c r="FE3" i="4"/>
  <c r="EF4" i="4"/>
  <c r="BD5" i="4"/>
  <c r="DP5" i="4"/>
  <c r="AR1" i="4"/>
  <c r="AQ2" i="4"/>
  <c r="CT3" i="4"/>
  <c r="BM4" i="4"/>
  <c r="EW4" i="4"/>
  <c r="BU5" i="4"/>
  <c r="ER5" i="4"/>
  <c r="EJ2" i="4"/>
  <c r="BX2" i="4"/>
  <c r="L2" i="4"/>
  <c r="DO1" i="4"/>
  <c r="BC1" i="4"/>
  <c r="DX2" i="4"/>
  <c r="DP2" i="4"/>
  <c r="BD2" i="4"/>
  <c r="FG1" i="4"/>
  <c r="CU1" i="4"/>
  <c r="AI1" i="4"/>
  <c r="CR2" i="4"/>
  <c r="EY1" i="4"/>
  <c r="AA1" i="4"/>
  <c r="DL2" i="4"/>
  <c r="AZ2" i="4"/>
  <c r="FC1" i="4"/>
  <c r="CQ1" i="4"/>
  <c r="AE1" i="4"/>
  <c r="BL2" i="4"/>
  <c r="DC1" i="4"/>
  <c r="FD2" i="4"/>
  <c r="AL1" i="4"/>
  <c r="BX1" i="4"/>
  <c r="DJ1" i="4"/>
  <c r="EV1" i="4"/>
  <c r="R2" i="4"/>
  <c r="BE2" i="4"/>
  <c r="CP2" i="4"/>
  <c r="EA2" i="4"/>
  <c r="FO2" i="4"/>
  <c r="AB3" i="4"/>
  <c r="BD3" i="4"/>
  <c r="CG3" i="4"/>
  <c r="DB3" i="4"/>
  <c r="DW3" i="4"/>
  <c r="ES3" i="4"/>
  <c r="C4" i="4"/>
  <c r="S4" i="4"/>
  <c r="AM4" i="4"/>
  <c r="BW4" i="4"/>
  <c r="DG4" i="4"/>
  <c r="EQ4" i="4"/>
  <c r="AD1" i="4"/>
  <c r="DD1" i="4"/>
  <c r="K2" i="4"/>
  <c r="CI2" i="4"/>
  <c r="FG2" i="4"/>
  <c r="AX3" i="4"/>
  <c r="CX3" i="4"/>
  <c r="EO3" i="4"/>
  <c r="L4" i="4"/>
  <c r="AR4" i="4"/>
  <c r="BX4" i="4"/>
  <c r="DD4" i="4"/>
  <c r="EJ4" i="4"/>
  <c r="FO4" i="4"/>
  <c r="U5" i="4"/>
  <c r="AP5" i="4"/>
  <c r="BL5" i="4"/>
  <c r="CG5" i="4"/>
  <c r="DB5" i="4"/>
  <c r="DX5" i="4"/>
  <c r="ES5" i="4"/>
  <c r="FN5" i="4"/>
  <c r="DE1" i="4"/>
  <c r="AG2" i="4"/>
  <c r="FJ2" i="4"/>
  <c r="CC3" i="4"/>
  <c r="EE3" i="4"/>
  <c r="U4" i="4"/>
  <c r="BY4" i="4"/>
  <c r="DU4" i="4"/>
  <c r="FP4" i="4"/>
  <c r="AG5" i="4"/>
  <c r="BR5" i="4"/>
  <c r="CX5" i="4"/>
  <c r="EJ5" i="4"/>
  <c r="CS1" i="4"/>
  <c r="DK2" i="4"/>
  <c r="CS3" i="4"/>
  <c r="AN4" i="4"/>
  <c r="DP4" i="4"/>
  <c r="X5" i="4"/>
  <c r="CD5" i="4"/>
  <c r="EP5" i="4"/>
  <c r="FA1" i="4"/>
  <c r="AS3" i="4"/>
  <c r="FF3" i="4"/>
  <c r="CC4" i="4"/>
  <c r="D5" i="4"/>
  <c r="BJ5" i="4"/>
  <c r="DQ5" i="4"/>
  <c r="AG1" i="4"/>
  <c r="DE2" i="4"/>
  <c r="CY3" i="4"/>
  <c r="BA4" i="4"/>
  <c r="EK4" i="4"/>
  <c r="AL5" i="4"/>
  <c r="CN5" i="4"/>
  <c r="EO5" i="4"/>
  <c r="BH1" i="4"/>
  <c r="B2" i="4"/>
  <c r="EE2" i="4"/>
  <c r="DN3" i="4"/>
  <c r="AV4" i="4"/>
  <c r="DX4" i="4"/>
  <c r="AC5" i="4"/>
  <c r="CO5" i="4"/>
  <c r="FA5" i="4"/>
  <c r="CC2" i="4"/>
  <c r="CI3" i="4"/>
  <c r="Y4" i="4"/>
  <c r="DQ4" i="4"/>
  <c r="Y5" i="4"/>
  <c r="CF5" i="4"/>
  <c r="EL5" i="4"/>
  <c r="BT3" i="4"/>
  <c r="AF4" i="4"/>
  <c r="FL4" i="4"/>
  <c r="BT5" i="4"/>
  <c r="EF5" i="4"/>
  <c r="CC1" i="4"/>
  <c r="CU2" i="4"/>
  <c r="DZ3" i="4"/>
  <c r="CK4" i="4"/>
  <c r="N5" i="4"/>
  <c r="CK5" i="4"/>
  <c r="FM5" i="4"/>
  <c r="DT2" i="4"/>
  <c r="BH2" i="4"/>
  <c r="FK1" i="4"/>
  <c r="CY1" i="4"/>
  <c r="AM1" i="4"/>
  <c r="CZ2" i="4"/>
  <c r="EQ1" i="4"/>
  <c r="S1" i="4"/>
  <c r="FH2" i="4"/>
  <c r="AJ2" i="4"/>
  <c r="O1" i="4"/>
  <c r="BW1" i="4"/>
  <c r="FO1" i="4"/>
  <c r="AT1" i="4"/>
  <c r="CH1" i="4"/>
  <c r="DT1" i="4"/>
  <c r="FE1" i="4"/>
  <c r="AC2" i="4"/>
  <c r="BN2" i="4"/>
  <c r="CY2" i="4"/>
  <c r="EL2" i="4"/>
  <c r="F3" i="4"/>
  <c r="AH3" i="4"/>
  <c r="BL3" i="4"/>
  <c r="CL3" i="4"/>
  <c r="DG3" i="4"/>
  <c r="EC3" i="4"/>
  <c r="FC3" i="4"/>
  <c r="G4" i="4"/>
  <c r="W4" i="4"/>
  <c r="AU4" i="4"/>
  <c r="CE4" i="4"/>
  <c r="DO4" i="4"/>
  <c r="EY4" i="4"/>
  <c r="AX1" i="4"/>
  <c r="DU1" i="4"/>
  <c r="AD2" i="4"/>
  <c r="DC2" i="4"/>
  <c r="H3" i="4"/>
  <c r="BM3" i="4"/>
  <c r="DI3" i="4"/>
  <c r="EY3" i="4"/>
  <c r="T4" i="4"/>
  <c r="AZ4" i="4"/>
  <c r="CF4" i="4"/>
  <c r="DL4" i="4"/>
  <c r="ER4" i="4"/>
  <c r="E5" i="4"/>
  <c r="Z5" i="4"/>
  <c r="AV5" i="4"/>
  <c r="BQ5" i="4"/>
  <c r="CL5" i="4"/>
  <c r="DH5" i="4"/>
  <c r="EC5" i="4"/>
  <c r="EX5" i="4"/>
  <c r="N1" i="4"/>
  <c r="DY1" i="4"/>
  <c r="BS2" i="4"/>
  <c r="J3" i="4"/>
  <c r="CO3" i="4"/>
  <c r="FA3" i="4"/>
  <c r="AC4" i="4"/>
  <c r="CG4" i="4"/>
  <c r="EC4" i="4"/>
  <c r="L5" i="4"/>
  <c r="AR5" i="4"/>
  <c r="BX5" i="4"/>
  <c r="DI5" i="4"/>
  <c r="ET5" i="4"/>
  <c r="EW1" i="4"/>
  <c r="EW2" i="4"/>
  <c r="EI3" i="4"/>
  <c r="BD4" i="4"/>
  <c r="EN4" i="4"/>
  <c r="AH5" i="4"/>
  <c r="CT5" i="4"/>
  <c r="FF5" i="4"/>
  <c r="BI2" i="4"/>
  <c r="BV3" i="4"/>
  <c r="Q4" i="4"/>
  <c r="DI4" i="4"/>
  <c r="T5" i="4"/>
  <c r="BZ5" i="4"/>
  <c r="EG5" i="4"/>
  <c r="CK1" i="4"/>
  <c r="EP2" i="4"/>
  <c r="EP3" i="4"/>
  <c r="BQ4" i="4"/>
  <c r="FA4" i="4"/>
  <c r="BB5" i="4"/>
  <c r="DD5" i="4"/>
  <c r="EZ5" i="4"/>
  <c r="BZ1" i="4"/>
  <c r="AM2" i="4"/>
  <c r="P3" i="4"/>
  <c r="ET3" i="4"/>
  <c r="BT4" i="4"/>
  <c r="EV4" i="4"/>
  <c r="AS5" i="4"/>
  <c r="DE5" i="4"/>
  <c r="X1" i="4"/>
  <c r="EG2" i="4"/>
  <c r="DO3" i="4"/>
  <c r="AW4" i="4"/>
  <c r="EO4" i="4"/>
  <c r="AO5" i="4"/>
  <c r="CV5" i="4"/>
  <c r="FB5" i="4"/>
  <c r="DC3" i="4"/>
  <c r="BL4" i="4"/>
  <c r="R5" i="4"/>
  <c r="CJ5" i="4"/>
  <c r="EV5" i="4"/>
  <c r="DN1" i="4"/>
  <c r="B3" i="4"/>
  <c r="I4" i="4"/>
  <c r="DA4" i="4"/>
  <c r="AD5" i="4"/>
  <c r="DA5" i="4"/>
  <c r="D1" i="4"/>
  <c r="DD2" i="4"/>
  <c r="AR2" i="4"/>
  <c r="EU1" i="4"/>
  <c r="CI1" i="4"/>
  <c r="W1" i="4"/>
  <c r="EV2" i="4"/>
  <c r="CJ2" i="4"/>
  <c r="X2" i="4"/>
  <c r="EA1" i="4"/>
  <c r="BO1" i="4"/>
  <c r="C1" i="4"/>
  <c r="AV2" i="4"/>
  <c r="CM1" i="4"/>
  <c r="ER2" i="4"/>
  <c r="CF2" i="4"/>
  <c r="T2" i="4"/>
  <c r="DW1" i="4"/>
  <c r="BK1" i="4"/>
  <c r="AQ1" i="4"/>
  <c r="BE1" i="4"/>
  <c r="CP1" i="4"/>
  <c r="EB1" i="4"/>
  <c r="FP1" i="4"/>
  <c r="AL2" i="4"/>
  <c r="BW2" i="4"/>
  <c r="DJ2" i="4"/>
  <c r="EU2" i="4"/>
  <c r="M3" i="4"/>
  <c r="AP3" i="4"/>
  <c r="BR3" i="4"/>
  <c r="CQ3" i="4"/>
  <c r="DM3" i="4"/>
  <c r="EH3" i="4"/>
  <c r="FI3" i="4"/>
  <c r="K4" i="4"/>
  <c r="AA4" i="4"/>
  <c r="BC4" i="4"/>
  <c r="CQ4" i="4"/>
  <c r="EA4" i="4"/>
  <c r="FK4" i="4"/>
  <c r="BP1" i="4"/>
  <c r="EO1" i="4"/>
  <c r="AX2" i="4"/>
  <c r="DU2" i="4"/>
  <c r="V3" i="4"/>
  <c r="CB3" i="4"/>
  <c r="DS3" i="4"/>
  <c r="FJ3" i="4"/>
  <c r="AB4" i="4"/>
  <c r="BH4" i="4"/>
  <c r="CN4" i="4"/>
  <c r="DT4" i="4"/>
  <c r="EZ4" i="4"/>
  <c r="J5" i="4"/>
  <c r="AF5" i="4"/>
  <c r="BA5" i="4"/>
  <c r="BV5" i="4"/>
  <c r="CR5" i="4"/>
  <c r="DM5" i="4"/>
  <c r="EH5" i="4"/>
  <c r="FD5" i="4"/>
  <c r="AZ1" i="4"/>
  <c r="EP1" i="4"/>
  <c r="CK2" i="4"/>
  <c r="AL3" i="4"/>
  <c r="DJ3" i="4"/>
  <c r="FK3" i="4"/>
  <c r="AS4" i="4"/>
  <c r="CW4" i="4"/>
  <c r="ES4" i="4"/>
  <c r="Q5" i="4"/>
  <c r="AW5" i="4"/>
  <c r="CH5" i="4"/>
  <c r="DN5" i="4"/>
  <c r="FE5" i="4"/>
  <c r="V2" i="4"/>
  <c r="AC3" i="4"/>
  <c r="FO3" i="4"/>
  <c r="CB4" i="4"/>
  <c r="FD4" i="4"/>
  <c r="AX5" i="4"/>
  <c r="DJ5" i="4"/>
  <c r="BI1" i="4"/>
  <c r="DN2" i="4"/>
  <c r="DE3" i="4"/>
  <c r="AO4" i="4"/>
  <c r="EG4" i="4"/>
  <c r="AJ5" i="4"/>
  <c r="CP5" i="4"/>
  <c r="EW5" i="4"/>
  <c r="FJ1" i="4"/>
  <c r="X3" i="4"/>
  <c r="E4" i="4"/>
  <c r="CO4" i="4"/>
  <c r="F5" i="4"/>
  <c r="BM5" i="4"/>
  <c r="DT5" i="4"/>
  <c r="FJ5" i="4"/>
  <c r="DL1" i="4"/>
  <c r="BG2" i="4"/>
  <c r="AR3" i="4"/>
  <c r="H4" i="4"/>
  <c r="CJ4" i="4"/>
  <c r="B5" i="4"/>
  <c r="BI5" i="4"/>
  <c r="DU5" i="4"/>
  <c r="EG1" i="4"/>
  <c r="Q3" i="4"/>
  <c r="EU3" i="4"/>
  <c r="BU4" i="4"/>
  <c r="FM4" i="4"/>
  <c r="BE5" i="4"/>
  <c r="DL5" i="4"/>
  <c r="AN1" i="4"/>
  <c r="DY3" i="4"/>
  <c r="CR4" i="4"/>
  <c r="AN5" i="4"/>
  <c r="CZ5" i="4"/>
  <c r="FL5" i="4"/>
  <c r="C2" i="4"/>
  <c r="AF3" i="4"/>
  <c r="AG4" i="4"/>
  <c r="DY4" i="4"/>
  <c r="AZ5" i="4"/>
  <c r="EB5" i="4"/>
  <c r="EZ2" i="4"/>
  <c r="CN2" i="4"/>
  <c r="AB2" i="4"/>
  <c r="EE1" i="4"/>
  <c r="BS1" i="4"/>
  <c r="G1" i="4"/>
  <c r="EF2" i="4"/>
  <c r="BT2" i="4"/>
  <c r="H2" i="4"/>
  <c r="DK1" i="4"/>
  <c r="AY1" i="4"/>
  <c r="EN2" i="4"/>
  <c r="P2" i="4"/>
  <c r="BG1" i="4"/>
  <c r="EB2" i="4"/>
  <c r="BP2" i="4"/>
  <c r="D2" i="4"/>
  <c r="DG1" i="4"/>
  <c r="AU1" i="4"/>
  <c r="DH2" i="4"/>
  <c r="EI1" i="4"/>
  <c r="K1" i="4"/>
  <c r="FL2" i="4"/>
  <c r="AN2" i="4"/>
  <c r="CE1" i="4"/>
  <c r="CB2" i="4"/>
  <c r="DS1" i="4"/>
  <c r="CV2" i="4"/>
  <c r="EM1" i="4"/>
  <c r="CA1" i="4"/>
  <c r="AF2" i="4"/>
  <c r="Z171" i="2" l="1"/>
  <c r="Z155" i="2"/>
  <c r="Z121" i="2"/>
  <c r="Z44" i="2"/>
  <c r="Z36" i="2"/>
  <c r="Z126" i="2"/>
  <c r="Z146" i="2"/>
  <c r="Z95" i="2"/>
  <c r="Z87" i="2"/>
  <c r="Z55" i="2"/>
  <c r="Z173" i="2"/>
  <c r="Z157" i="2"/>
  <c r="Z153" i="2"/>
  <c r="Z137" i="2"/>
  <c r="Z119" i="2"/>
  <c r="Z107" i="2"/>
  <c r="Z82" i="2"/>
  <c r="Z74" i="2"/>
  <c r="Z42" i="2"/>
  <c r="Z9" i="2"/>
  <c r="Z167" i="2"/>
  <c r="Z135" i="2"/>
  <c r="Z109" i="2"/>
  <c r="Z100" i="2"/>
  <c r="Z68" i="2"/>
  <c r="Z127" i="2"/>
  <c r="Z132" i="2"/>
  <c r="Z174" i="2"/>
  <c r="Z162" i="2"/>
  <c r="Z142" i="2"/>
  <c r="Z124" i="2"/>
  <c r="Z120" i="2"/>
  <c r="Z23" i="2"/>
  <c r="Z172" i="2"/>
  <c r="Z168" i="2"/>
  <c r="Z156" i="2"/>
  <c r="Z152" i="2"/>
  <c r="Z140" i="2"/>
  <c r="Z136" i="2"/>
  <c r="Z122" i="2"/>
  <c r="Z118" i="2"/>
  <c r="Z114" i="2"/>
  <c r="Z105" i="2"/>
  <c r="Z97" i="2"/>
  <c r="Z89" i="2"/>
  <c r="Z85" i="2"/>
  <c r="Z81" i="2"/>
  <c r="Z73" i="2"/>
  <c r="Z65" i="2"/>
  <c r="Z61" i="2"/>
  <c r="Z57" i="2"/>
  <c r="Z53" i="2"/>
  <c r="Z49" i="2"/>
  <c r="Z41" i="2"/>
  <c r="Z33" i="2"/>
  <c r="Z25" i="2"/>
  <c r="Z21" i="2"/>
  <c r="Z17" i="2"/>
  <c r="Z8" i="2"/>
  <c r="Z4" i="2"/>
  <c r="AD53" i="2" l="1"/>
  <c r="AJ53" i="2"/>
  <c r="AF53" i="2"/>
  <c r="AI53" i="2"/>
  <c r="AM53" i="2"/>
  <c r="AK53" i="2"/>
  <c r="AH53" i="2"/>
  <c r="AL53" i="2"/>
  <c r="AE53" i="2"/>
  <c r="AC53" i="2"/>
  <c r="AG53" i="2"/>
  <c r="AK73" i="2"/>
  <c r="AF73" i="2"/>
  <c r="AM73" i="2"/>
  <c r="AI73" i="2"/>
  <c r="AJ73" i="2"/>
  <c r="AL73" i="2"/>
  <c r="AH73" i="2"/>
  <c r="AD73" i="2"/>
  <c r="AE73" i="2"/>
  <c r="AG73" i="2"/>
  <c r="AC73" i="2"/>
  <c r="AL97" i="2"/>
  <c r="AD97" i="2"/>
  <c r="AK97" i="2"/>
  <c r="AG97" i="2"/>
  <c r="AH97" i="2"/>
  <c r="AJ97" i="2"/>
  <c r="AF97" i="2"/>
  <c r="AM97" i="2"/>
  <c r="AC97" i="2"/>
  <c r="AE97" i="2"/>
  <c r="AI97" i="2"/>
  <c r="AK122" i="2"/>
  <c r="AG122" i="2"/>
  <c r="AC122" i="2"/>
  <c r="AF122" i="2"/>
  <c r="AM122" i="2"/>
  <c r="AI122" i="2"/>
  <c r="AJ122" i="2"/>
  <c r="AL122" i="2"/>
  <c r="AH122" i="2"/>
  <c r="AD122" i="2"/>
  <c r="AE122" i="2"/>
  <c r="AL156" i="2"/>
  <c r="AD156" i="2"/>
  <c r="AJ156" i="2"/>
  <c r="AE156" i="2"/>
  <c r="AK156" i="2"/>
  <c r="AH156" i="2"/>
  <c r="AC156" i="2"/>
  <c r="AF156" i="2"/>
  <c r="AI156" i="2"/>
  <c r="AM156" i="2"/>
  <c r="AG156" i="2"/>
  <c r="AM120" i="2"/>
  <c r="AH120" i="2"/>
  <c r="AC120" i="2"/>
  <c r="AG120" i="2"/>
  <c r="AI120" i="2"/>
  <c r="AD120" i="2"/>
  <c r="AE120" i="2"/>
  <c r="AJ120" i="2"/>
  <c r="AK120" i="2"/>
  <c r="AL120" i="2"/>
  <c r="AF120" i="2"/>
  <c r="AI174" i="2"/>
  <c r="AE174" i="2"/>
  <c r="AF174" i="2"/>
  <c r="AL174" i="2"/>
  <c r="AM174" i="2"/>
  <c r="AD174" i="2"/>
  <c r="AK174" i="2"/>
  <c r="AG174" i="2"/>
  <c r="AH174" i="2"/>
  <c r="AJ174" i="2"/>
  <c r="AC174" i="2"/>
  <c r="AC100" i="2"/>
  <c r="AK100" i="2"/>
  <c r="AE100" i="2"/>
  <c r="AG100" i="2"/>
  <c r="AI100" i="2"/>
  <c r="AM100" i="2"/>
  <c r="AF100" i="2"/>
  <c r="AH100" i="2"/>
  <c r="AD100" i="2"/>
  <c r="AJ100" i="2"/>
  <c r="AL100" i="2"/>
  <c r="AI9" i="2"/>
  <c r="AF9" i="2"/>
  <c r="AC9" i="2"/>
  <c r="AH9" i="2"/>
  <c r="AJ9" i="2"/>
  <c r="AL9" i="2"/>
  <c r="AD9" i="2"/>
  <c r="AG9" i="2"/>
  <c r="AE9" i="2"/>
  <c r="AM9" i="2"/>
  <c r="AK9" i="2"/>
  <c r="AI107" i="2"/>
  <c r="AG107" i="2"/>
  <c r="AJ107" i="2"/>
  <c r="AL107" i="2"/>
  <c r="AK107" i="2"/>
  <c r="AD107" i="2"/>
  <c r="AF107" i="2"/>
  <c r="AE107" i="2"/>
  <c r="AH107" i="2"/>
  <c r="AM107" i="2"/>
  <c r="AC107" i="2"/>
  <c r="AG157" i="2"/>
  <c r="AH157" i="2"/>
  <c r="AD157" i="2"/>
  <c r="AJ157" i="2"/>
  <c r="AC157" i="2"/>
  <c r="AM157" i="2"/>
  <c r="AE157" i="2"/>
  <c r="AI157" i="2"/>
  <c r="AK157" i="2"/>
  <c r="AL157" i="2"/>
  <c r="AF157" i="2"/>
  <c r="AC95" i="2"/>
  <c r="AM95" i="2"/>
  <c r="AG95" i="2"/>
  <c r="AI95" i="2"/>
  <c r="AJ95" i="2"/>
  <c r="AH95" i="2"/>
  <c r="AD95" i="2"/>
  <c r="AE95" i="2"/>
  <c r="AF95" i="2"/>
  <c r="AK95" i="2"/>
  <c r="AL95" i="2"/>
  <c r="AM44" i="2"/>
  <c r="AG44" i="2"/>
  <c r="AC44" i="2"/>
  <c r="AL44" i="2"/>
  <c r="AD44" i="2"/>
  <c r="AH44" i="2"/>
  <c r="AJ44" i="2"/>
  <c r="AK44" i="2"/>
  <c r="AI44" i="2"/>
  <c r="AE44" i="2"/>
  <c r="AF44" i="2"/>
  <c r="AE57" i="2"/>
  <c r="AL57" i="2"/>
  <c r="AG57" i="2"/>
  <c r="AJ57" i="2"/>
  <c r="AK57" i="2"/>
  <c r="AI57" i="2"/>
  <c r="AD57" i="2"/>
  <c r="AM57" i="2"/>
  <c r="AC57" i="2"/>
  <c r="AF57" i="2"/>
  <c r="AH57" i="2"/>
  <c r="AE105" i="2"/>
  <c r="AF105" i="2"/>
  <c r="AG105" i="2"/>
  <c r="AL105" i="2"/>
  <c r="AD105" i="2"/>
  <c r="AC105" i="2"/>
  <c r="AH105" i="2"/>
  <c r="AI105" i="2"/>
  <c r="AJ105" i="2"/>
  <c r="AK105" i="2"/>
  <c r="AM105" i="2"/>
  <c r="AH136" i="2"/>
  <c r="AC136" i="2"/>
  <c r="AM136" i="2"/>
  <c r="AD136" i="2"/>
  <c r="AE136" i="2"/>
  <c r="AJ136" i="2"/>
  <c r="AK136" i="2"/>
  <c r="AG136" i="2"/>
  <c r="AI136" i="2"/>
  <c r="AL136" i="2"/>
  <c r="AF136" i="2"/>
  <c r="AI168" i="2"/>
  <c r="AL168" i="2"/>
  <c r="AC168" i="2"/>
  <c r="AD168" i="2"/>
  <c r="AM168" i="2"/>
  <c r="AE168" i="2"/>
  <c r="AJ168" i="2"/>
  <c r="AK168" i="2"/>
  <c r="AF168" i="2"/>
  <c r="AG168" i="2"/>
  <c r="AH168" i="2"/>
  <c r="AD124" i="2"/>
  <c r="AI124" i="2"/>
  <c r="AK124" i="2"/>
  <c r="AL124" i="2"/>
  <c r="AJ124" i="2"/>
  <c r="AM124" i="2"/>
  <c r="AF124" i="2"/>
  <c r="AG124" i="2"/>
  <c r="AE124" i="2"/>
  <c r="AH124" i="2"/>
  <c r="AC124" i="2"/>
  <c r="AL132" i="2"/>
  <c r="AG132" i="2"/>
  <c r="AK132" i="2"/>
  <c r="AM132" i="2"/>
  <c r="AF132" i="2"/>
  <c r="AH132" i="2"/>
  <c r="AI132" i="2"/>
  <c r="AC132" i="2"/>
  <c r="AD132" i="2"/>
  <c r="AE132" i="2"/>
  <c r="AJ132" i="2"/>
  <c r="AJ109" i="2"/>
  <c r="AF109" i="2"/>
  <c r="AD109" i="2"/>
  <c r="AE109" i="2"/>
  <c r="AG109" i="2"/>
  <c r="AK109" i="2"/>
  <c r="AL109" i="2"/>
  <c r="AM109" i="2"/>
  <c r="AC109" i="2"/>
  <c r="AH109" i="2"/>
  <c r="AI109" i="2"/>
  <c r="AH42" i="2"/>
  <c r="AE42" i="2"/>
  <c r="AL42" i="2"/>
  <c r="AD42" i="2"/>
  <c r="AJ42" i="2"/>
  <c r="AM42" i="2"/>
  <c r="AG42" i="2"/>
  <c r="AC42" i="2"/>
  <c r="AI42" i="2"/>
  <c r="AF42" i="2"/>
  <c r="AK42" i="2"/>
  <c r="AJ119" i="2"/>
  <c r="AI119" i="2"/>
  <c r="AL119" i="2"/>
  <c r="AH119" i="2"/>
  <c r="AM119" i="2"/>
  <c r="AE119" i="2"/>
  <c r="AG119" i="2"/>
  <c r="AC119" i="2"/>
  <c r="AD119" i="2"/>
  <c r="AK119" i="2"/>
  <c r="AF119" i="2"/>
  <c r="AK173" i="2"/>
  <c r="AL173" i="2"/>
  <c r="AE173" i="2"/>
  <c r="AF173" i="2"/>
  <c r="AI173" i="2"/>
  <c r="AJ173" i="2"/>
  <c r="AG173" i="2"/>
  <c r="AH173" i="2"/>
  <c r="AM173" i="2"/>
  <c r="AC173" i="2"/>
  <c r="AD173" i="2"/>
  <c r="AH146" i="2"/>
  <c r="AI146" i="2"/>
  <c r="AE146" i="2"/>
  <c r="AK146" i="2"/>
  <c r="AC146" i="2"/>
  <c r="AJ146" i="2"/>
  <c r="AF146" i="2"/>
  <c r="AG146" i="2"/>
  <c r="AL146" i="2"/>
  <c r="AM146" i="2"/>
  <c r="AD146" i="2"/>
  <c r="AM121" i="2"/>
  <c r="AH121" i="2"/>
  <c r="AG121" i="2"/>
  <c r="AC121" i="2"/>
  <c r="AI121" i="2"/>
  <c r="AJ121" i="2"/>
  <c r="AD121" i="2"/>
  <c r="AE121" i="2"/>
  <c r="AF121" i="2"/>
  <c r="AK121" i="2"/>
  <c r="AL121" i="2"/>
  <c r="AL25" i="2"/>
  <c r="AK25" i="2"/>
  <c r="AJ25" i="2"/>
  <c r="AC25" i="2"/>
  <c r="AE25" i="2"/>
  <c r="AG25" i="2"/>
  <c r="AM25" i="2"/>
  <c r="AH25" i="2"/>
  <c r="AI25" i="2"/>
  <c r="AF25" i="2"/>
  <c r="AD25" i="2"/>
  <c r="AK33" i="2"/>
  <c r="AD33" i="2"/>
  <c r="AE33" i="2"/>
  <c r="AF33" i="2"/>
  <c r="AL33" i="2"/>
  <c r="AG33" i="2"/>
  <c r="AM33" i="2"/>
  <c r="AH33" i="2"/>
  <c r="AJ33" i="2"/>
  <c r="AC33" i="2"/>
  <c r="AI33" i="2"/>
  <c r="AD17" i="2"/>
  <c r="AE17" i="2"/>
  <c r="AF17" i="2"/>
  <c r="AJ17" i="2"/>
  <c r="AK17" i="2"/>
  <c r="AL17" i="2"/>
  <c r="AM17" i="2"/>
  <c r="AG17" i="2"/>
  <c r="AH17" i="2"/>
  <c r="AI17" i="2"/>
  <c r="AC17" i="2"/>
  <c r="AJ41" i="2"/>
  <c r="AE41" i="2"/>
  <c r="AK41" i="2"/>
  <c r="AL41" i="2"/>
  <c r="AH41" i="2"/>
  <c r="AM41" i="2"/>
  <c r="AF41" i="2"/>
  <c r="AG41" i="2"/>
  <c r="AD41" i="2"/>
  <c r="AI41" i="2"/>
  <c r="AC41" i="2"/>
  <c r="AD61" i="2"/>
  <c r="AK61" i="2"/>
  <c r="AH61" i="2"/>
  <c r="AC61" i="2"/>
  <c r="AL61" i="2"/>
  <c r="AM61" i="2"/>
  <c r="AJ61" i="2"/>
  <c r="AF61" i="2"/>
  <c r="AG61" i="2"/>
  <c r="AI61" i="2"/>
  <c r="AE61" i="2"/>
  <c r="AH85" i="2"/>
  <c r="AK85" i="2"/>
  <c r="AG85" i="2"/>
  <c r="AC85" i="2"/>
  <c r="AD85" i="2"/>
  <c r="AF85" i="2"/>
  <c r="AM85" i="2"/>
  <c r="AI85" i="2"/>
  <c r="AJ85" i="2"/>
  <c r="AL85" i="2"/>
  <c r="AE85" i="2"/>
  <c r="AC114" i="2"/>
  <c r="AL114" i="2"/>
  <c r="AJ114" i="2"/>
  <c r="AF114" i="2"/>
  <c r="AM114" i="2"/>
  <c r="AH114" i="2"/>
  <c r="AE114" i="2"/>
  <c r="AI114" i="2"/>
  <c r="AD114" i="2"/>
  <c r="AK114" i="2"/>
  <c r="AG114" i="2"/>
  <c r="AJ140" i="2"/>
  <c r="AI140" i="2"/>
  <c r="AD140" i="2"/>
  <c r="AM140" i="2"/>
  <c r="AF140" i="2"/>
  <c r="AG140" i="2"/>
  <c r="AH140" i="2"/>
  <c r="AC140" i="2"/>
  <c r="AE140" i="2"/>
  <c r="AK140" i="2"/>
  <c r="AL140" i="2"/>
  <c r="AG172" i="2"/>
  <c r="AM172" i="2"/>
  <c r="AH172" i="2"/>
  <c r="AF172" i="2"/>
  <c r="AD172" i="2"/>
  <c r="AE172" i="2"/>
  <c r="AL172" i="2"/>
  <c r="AC172" i="2"/>
  <c r="AI172" i="2"/>
  <c r="AJ172" i="2"/>
  <c r="AK172" i="2"/>
  <c r="AE142" i="2"/>
  <c r="AF142" i="2"/>
  <c r="AH142" i="2"/>
  <c r="AD142" i="2"/>
  <c r="AC142" i="2"/>
  <c r="AL142" i="2"/>
  <c r="AG142" i="2"/>
  <c r="AJ142" i="2"/>
  <c r="AK142" i="2"/>
  <c r="AM142" i="2"/>
  <c r="AI142" i="2"/>
  <c r="AD127" i="2"/>
  <c r="AK127" i="2"/>
  <c r="AL127" i="2"/>
  <c r="AJ127" i="2"/>
  <c r="AG127" i="2"/>
  <c r="AI127" i="2"/>
  <c r="AM127" i="2"/>
  <c r="AF127" i="2"/>
  <c r="AE127" i="2"/>
  <c r="AH127" i="2"/>
  <c r="AC127" i="2"/>
  <c r="AG135" i="2"/>
  <c r="AM135" i="2"/>
  <c r="AE135" i="2"/>
  <c r="AH135" i="2"/>
  <c r="AI135" i="2"/>
  <c r="AK135" i="2"/>
  <c r="AL135" i="2"/>
  <c r="AC135" i="2"/>
  <c r="AD135" i="2"/>
  <c r="AJ135" i="2"/>
  <c r="AF135" i="2"/>
  <c r="AI74" i="2"/>
  <c r="AG74" i="2"/>
  <c r="AJ74" i="2"/>
  <c r="AK74" i="2"/>
  <c r="AM74" i="2"/>
  <c r="AC74" i="2"/>
  <c r="AF74" i="2"/>
  <c r="AH74" i="2"/>
  <c r="AD74" i="2"/>
  <c r="AE74" i="2"/>
  <c r="AL74" i="2"/>
  <c r="AH137" i="2"/>
  <c r="AM137" i="2"/>
  <c r="AI137" i="2"/>
  <c r="AJ137" i="2"/>
  <c r="AG137" i="2"/>
  <c r="AC137" i="2"/>
  <c r="AD137" i="2"/>
  <c r="AE137" i="2"/>
  <c r="AF137" i="2"/>
  <c r="AK137" i="2"/>
  <c r="AL137" i="2"/>
  <c r="AL55" i="2"/>
  <c r="AJ55" i="2"/>
  <c r="AM55" i="2"/>
  <c r="AE55" i="2"/>
  <c r="AF55" i="2"/>
  <c r="AG55" i="2"/>
  <c r="AK55" i="2"/>
  <c r="AH55" i="2"/>
  <c r="AI55" i="2"/>
  <c r="AC55" i="2"/>
  <c r="AD55" i="2"/>
  <c r="AJ126" i="2"/>
  <c r="AK126" i="2"/>
  <c r="AM126" i="2"/>
  <c r="AI126" i="2"/>
  <c r="AE126" i="2"/>
  <c r="AF126" i="2"/>
  <c r="AH126" i="2"/>
  <c r="AD126" i="2"/>
  <c r="AL126" i="2"/>
  <c r="AG126" i="2"/>
  <c r="AC126" i="2"/>
  <c r="AJ155" i="2"/>
  <c r="AI155" i="2"/>
  <c r="AK155" i="2"/>
  <c r="AD155" i="2"/>
  <c r="AF155" i="2"/>
  <c r="AE155" i="2"/>
  <c r="AH155" i="2"/>
  <c r="AC155" i="2"/>
  <c r="AM155" i="2"/>
  <c r="AL155" i="2"/>
  <c r="AG155" i="2"/>
  <c r="AK4" i="2"/>
  <c r="AJ4" i="2"/>
  <c r="AL4" i="2"/>
  <c r="AM4" i="2"/>
  <c r="AF4" i="2"/>
  <c r="AE4" i="2"/>
  <c r="AG4" i="2"/>
  <c r="AH4" i="2"/>
  <c r="AI4" i="2"/>
  <c r="AC4" i="2"/>
  <c r="AD4" i="2"/>
  <c r="AG8" i="2"/>
  <c r="AC8" i="2"/>
  <c r="AD8" i="2"/>
  <c r="AE8" i="2"/>
  <c r="AK8" i="2"/>
  <c r="AJ8" i="2"/>
  <c r="AM8" i="2"/>
  <c r="AL8" i="2"/>
  <c r="AH8" i="2"/>
  <c r="AI8" i="2"/>
  <c r="AF8" i="2"/>
  <c r="AI81" i="2"/>
  <c r="AF81" i="2"/>
  <c r="AL81" i="2"/>
  <c r="AD81" i="2"/>
  <c r="AK81" i="2"/>
  <c r="AG81" i="2"/>
  <c r="AH81" i="2"/>
  <c r="AJ81" i="2"/>
  <c r="AM81" i="2"/>
  <c r="AC81" i="2"/>
  <c r="AE81" i="2"/>
  <c r="AJ21" i="2"/>
  <c r="AG21" i="2"/>
  <c r="AH21" i="2"/>
  <c r="AI21" i="2"/>
  <c r="AM21" i="2"/>
  <c r="AE21" i="2"/>
  <c r="AC21" i="2"/>
  <c r="AD21" i="2"/>
  <c r="AK21" i="2"/>
  <c r="AF21" i="2"/>
  <c r="AL21" i="2"/>
  <c r="AJ49" i="2"/>
  <c r="AK49" i="2"/>
  <c r="AC49" i="2"/>
  <c r="AH49" i="2"/>
  <c r="AF49" i="2"/>
  <c r="AD49" i="2"/>
  <c r="AM49" i="2"/>
  <c r="AL49" i="2"/>
  <c r="AI49" i="2"/>
  <c r="AG49" i="2"/>
  <c r="AE49" i="2"/>
  <c r="AE65" i="2"/>
  <c r="AL65" i="2"/>
  <c r="AF65" i="2"/>
  <c r="AJ65" i="2"/>
  <c r="AI65" i="2"/>
  <c r="AM65" i="2"/>
  <c r="AH65" i="2"/>
  <c r="AG65" i="2"/>
  <c r="AK65" i="2"/>
  <c r="AC65" i="2"/>
  <c r="AD65" i="2"/>
  <c r="AJ89" i="2"/>
  <c r="AK89" i="2"/>
  <c r="AM89" i="2"/>
  <c r="AI89" i="2"/>
  <c r="AH89" i="2"/>
  <c r="AE89" i="2"/>
  <c r="AF89" i="2"/>
  <c r="AL89" i="2"/>
  <c r="AG89" i="2"/>
  <c r="AC89" i="2"/>
  <c r="AD89" i="2"/>
  <c r="AH118" i="2"/>
  <c r="AI118" i="2"/>
  <c r="AF118" i="2"/>
  <c r="AD118" i="2"/>
  <c r="AK118" i="2"/>
  <c r="AG118" i="2"/>
  <c r="AJ118" i="2"/>
  <c r="AM118" i="2"/>
  <c r="AC118" i="2"/>
  <c r="AE118" i="2"/>
  <c r="AL118" i="2"/>
  <c r="AC152" i="2"/>
  <c r="AM152" i="2"/>
  <c r="AH152" i="2"/>
  <c r="AJ152" i="2"/>
  <c r="AK152" i="2"/>
  <c r="AL152" i="2"/>
  <c r="AG152" i="2"/>
  <c r="AD152" i="2"/>
  <c r="AE152" i="2"/>
  <c r="AF152" i="2"/>
  <c r="AI152" i="2"/>
  <c r="AC23" i="2"/>
  <c r="AM23" i="2"/>
  <c r="AI23" i="2"/>
  <c r="AL23" i="2"/>
  <c r="AK23" i="2"/>
  <c r="AF23" i="2"/>
  <c r="AG23" i="2"/>
  <c r="AJ23" i="2"/>
  <c r="AH23" i="2"/>
  <c r="AE23" i="2"/>
  <c r="AD23" i="2"/>
  <c r="AK162" i="2"/>
  <c r="AJ162" i="2"/>
  <c r="AG162" i="2"/>
  <c r="AD162" i="2"/>
  <c r="AF162" i="2"/>
  <c r="AC162" i="2"/>
  <c r="AI162" i="2"/>
  <c r="AE162" i="2"/>
  <c r="AL162" i="2"/>
  <c r="AM162" i="2"/>
  <c r="AH162" i="2"/>
  <c r="AH68" i="2"/>
  <c r="AC68" i="2"/>
  <c r="AM68" i="2"/>
  <c r="AG68" i="2"/>
  <c r="AJ68" i="2"/>
  <c r="AL68" i="2"/>
  <c r="AI68" i="2"/>
  <c r="AE68" i="2"/>
  <c r="AF68" i="2"/>
  <c r="AD68" i="2"/>
  <c r="AK68" i="2"/>
  <c r="AM167" i="2"/>
  <c r="AK167" i="2"/>
  <c r="AD167" i="2"/>
  <c r="AG167" i="2"/>
  <c r="AJ167" i="2"/>
  <c r="AL167" i="2"/>
  <c r="AE167" i="2"/>
  <c r="AI167" i="2"/>
  <c r="AH167" i="2"/>
  <c r="AC167" i="2"/>
  <c r="AF167" i="2"/>
  <c r="AM82" i="2"/>
  <c r="AJ82" i="2"/>
  <c r="AH82" i="2"/>
  <c r="AL82" i="2"/>
  <c r="AE82" i="2"/>
  <c r="AI82" i="2"/>
  <c r="AC82" i="2"/>
  <c r="AG82" i="2"/>
  <c r="AD82" i="2"/>
  <c r="AK82" i="2"/>
  <c r="AF82" i="2"/>
  <c r="AC153" i="2"/>
  <c r="AM153" i="2"/>
  <c r="AD153" i="2"/>
  <c r="AE153" i="2"/>
  <c r="AF153" i="2"/>
  <c r="AJ153" i="2"/>
  <c r="AH153" i="2"/>
  <c r="AK153" i="2"/>
  <c r="AL153" i="2"/>
  <c r="AG153" i="2"/>
  <c r="AI153" i="2"/>
  <c r="AJ87" i="2"/>
  <c r="AK87" i="2"/>
  <c r="AE87" i="2"/>
  <c r="AG87" i="2"/>
  <c r="AH87" i="2"/>
  <c r="AI87" i="2"/>
  <c r="AC87" i="2"/>
  <c r="AF87" i="2"/>
  <c r="AL87" i="2"/>
  <c r="AM87" i="2"/>
  <c r="AD87" i="2"/>
  <c r="AD36" i="2"/>
  <c r="AJ36" i="2"/>
  <c r="AE36" i="2"/>
  <c r="AL36" i="2"/>
  <c r="AF36" i="2"/>
  <c r="AC36" i="2"/>
  <c r="AH36" i="2"/>
  <c r="AI36" i="2"/>
  <c r="AG36" i="2"/>
  <c r="AK36" i="2"/>
  <c r="AM36" i="2"/>
  <c r="AD171" i="2"/>
  <c r="AC171" i="2"/>
  <c r="AF171" i="2"/>
  <c r="AL171" i="2"/>
  <c r="AH171" i="2"/>
  <c r="AG171" i="2"/>
  <c r="AI171" i="2"/>
  <c r="AJ171" i="2"/>
  <c r="AM171" i="2"/>
  <c r="AE171" i="2"/>
  <c r="AK171" i="2"/>
  <c r="Z148" i="2"/>
  <c r="Z164" i="2"/>
  <c r="Z6" i="2"/>
  <c r="Z27" i="2"/>
  <c r="Z59" i="2"/>
  <c r="Z91" i="2"/>
  <c r="Z24" i="2"/>
  <c r="Z56" i="2"/>
  <c r="Z143" i="2"/>
  <c r="Z175" i="2"/>
  <c r="Z5" i="2"/>
  <c r="Z22" i="2"/>
  <c r="Z38" i="2"/>
  <c r="Z54" i="2"/>
  <c r="Z78" i="2"/>
  <c r="Z94" i="2"/>
  <c r="Z111" i="2"/>
  <c r="Z141" i="2"/>
  <c r="Z165" i="2"/>
  <c r="Z31" i="2"/>
  <c r="Z63" i="2"/>
  <c r="Z129" i="2"/>
  <c r="Z72" i="2"/>
  <c r="Z163" i="2"/>
  <c r="Z19" i="2"/>
  <c r="Z43" i="2"/>
  <c r="Z75" i="2"/>
  <c r="Z112" i="2"/>
  <c r="Z154" i="2"/>
  <c r="Z16" i="2"/>
  <c r="Z40" i="2"/>
  <c r="Z76" i="2"/>
  <c r="Z92" i="2"/>
  <c r="Z125" i="2"/>
  <c r="Z159" i="2"/>
  <c r="Z13" i="2"/>
  <c r="Z30" i="2"/>
  <c r="Z46" i="2"/>
  <c r="Z62" i="2"/>
  <c r="Z70" i="2"/>
  <c r="Z86" i="2"/>
  <c r="Z102" i="2"/>
  <c r="Z133" i="2"/>
  <c r="Z149" i="2"/>
  <c r="Z47" i="2"/>
  <c r="Z79" i="2"/>
  <c r="Z108" i="2"/>
  <c r="Z28" i="2"/>
  <c r="Z60" i="2"/>
  <c r="Z88" i="2"/>
  <c r="Z104" i="2"/>
  <c r="Z147" i="2"/>
  <c r="Z128" i="2"/>
  <c r="Z12" i="2"/>
  <c r="Z29" i="2"/>
  <c r="Z37" i="2"/>
  <c r="Z45" i="2"/>
  <c r="Z69" i="2"/>
  <c r="Z77" i="2"/>
  <c r="Z93" i="2"/>
  <c r="Z101" i="2"/>
  <c r="Z110" i="2"/>
  <c r="Z144" i="2"/>
  <c r="Z160" i="2"/>
  <c r="Z130" i="2"/>
  <c r="Z14" i="2"/>
  <c r="Z35" i="2"/>
  <c r="Z51" i="2"/>
  <c r="Z67" i="2"/>
  <c r="Z83" i="2"/>
  <c r="Z103" i="2"/>
  <c r="Z134" i="2"/>
  <c r="Z150" i="2"/>
  <c r="Z158" i="2"/>
  <c r="Z170" i="2"/>
  <c r="Z7" i="2"/>
  <c r="Z20" i="2"/>
  <c r="Z32" i="2"/>
  <c r="Z48" i="2"/>
  <c r="Z80" i="2"/>
  <c r="Z117" i="2"/>
  <c r="Z151" i="2"/>
  <c r="Z131" i="2"/>
  <c r="Z18" i="2"/>
  <c r="Z26" i="2"/>
  <c r="Z34" i="2"/>
  <c r="Z50" i="2"/>
  <c r="Z58" i="2"/>
  <c r="Z66" i="2"/>
  <c r="Z90" i="2"/>
  <c r="Z98" i="2"/>
  <c r="Z115" i="2"/>
  <c r="Z123" i="2"/>
  <c r="Z145" i="2"/>
  <c r="Z161" i="2"/>
  <c r="Z169" i="2"/>
  <c r="Z10" i="2"/>
  <c r="Z39" i="2"/>
  <c r="Z71" i="2"/>
  <c r="Z99" i="2"/>
  <c r="Z116" i="2"/>
  <c r="Z138" i="2"/>
  <c r="Z166" i="2"/>
  <c r="Z11" i="2"/>
  <c r="Z52" i="2"/>
  <c r="Z64" i="2"/>
  <c r="Z84" i="2"/>
  <c r="Z96" i="2"/>
  <c r="Z113" i="2"/>
  <c r="Z139" i="2"/>
  <c r="Z3" i="2"/>
  <c r="AD99" i="2" l="1"/>
  <c r="AE99" i="2"/>
  <c r="AK99" i="2"/>
  <c r="AL99" i="2"/>
  <c r="AM99" i="2"/>
  <c r="AG99" i="2"/>
  <c r="AI99" i="2"/>
  <c r="AJ99" i="2"/>
  <c r="AF99" i="2"/>
  <c r="AH99" i="2"/>
  <c r="AC99" i="2"/>
  <c r="AJ18" i="2"/>
  <c r="AE18" i="2"/>
  <c r="AH18" i="2"/>
  <c r="AG18" i="2"/>
  <c r="AF18" i="2"/>
  <c r="AK18" i="2"/>
  <c r="AL18" i="2"/>
  <c r="AC18" i="2"/>
  <c r="AM18" i="2"/>
  <c r="AI18" i="2"/>
  <c r="AD18" i="2"/>
  <c r="AL7" i="2"/>
  <c r="AG7" i="2"/>
  <c r="AH7" i="2"/>
  <c r="AI7" i="2"/>
  <c r="AE7" i="2"/>
  <c r="AC7" i="2"/>
  <c r="AF7" i="2"/>
  <c r="AM7" i="2"/>
  <c r="AK7" i="2"/>
  <c r="AD7" i="2"/>
  <c r="AJ7" i="2"/>
  <c r="AK51" i="2"/>
  <c r="AE51" i="2"/>
  <c r="AF51" i="2"/>
  <c r="AH51" i="2"/>
  <c r="AI51" i="2"/>
  <c r="AJ51" i="2"/>
  <c r="AC51" i="2"/>
  <c r="AG51" i="2"/>
  <c r="AL51" i="2"/>
  <c r="AM51" i="2"/>
  <c r="AD51" i="2"/>
  <c r="AM160" i="2"/>
  <c r="AK160" i="2"/>
  <c r="AF160" i="2"/>
  <c r="AC160" i="2"/>
  <c r="AJ160" i="2"/>
  <c r="AE160" i="2"/>
  <c r="AL160" i="2"/>
  <c r="AI160" i="2"/>
  <c r="AG160" i="2"/>
  <c r="AH160" i="2"/>
  <c r="AD160" i="2"/>
  <c r="AM93" i="2"/>
  <c r="AH93" i="2"/>
  <c r="AD93" i="2"/>
  <c r="AK93" i="2"/>
  <c r="AL93" i="2"/>
  <c r="AC93" i="2"/>
  <c r="AJ93" i="2"/>
  <c r="AF93" i="2"/>
  <c r="AG93" i="2"/>
  <c r="AI93" i="2"/>
  <c r="AE93" i="2"/>
  <c r="AM37" i="2"/>
  <c r="AF37" i="2"/>
  <c r="AG37" i="2"/>
  <c r="AL37" i="2"/>
  <c r="AJ37" i="2"/>
  <c r="AC37" i="2"/>
  <c r="AD37" i="2"/>
  <c r="AE37" i="2"/>
  <c r="AI37" i="2"/>
  <c r="AK37" i="2"/>
  <c r="AH37" i="2"/>
  <c r="AG147" i="2"/>
  <c r="AF147" i="2"/>
  <c r="AI147" i="2"/>
  <c r="AM147" i="2"/>
  <c r="AD147" i="2"/>
  <c r="AK147" i="2"/>
  <c r="AH147" i="2"/>
  <c r="AL147" i="2"/>
  <c r="AC147" i="2"/>
  <c r="AE147" i="2"/>
  <c r="AJ147" i="2"/>
  <c r="AK28" i="2"/>
  <c r="AD28" i="2"/>
  <c r="AI28" i="2"/>
  <c r="AH28" i="2"/>
  <c r="AF28" i="2"/>
  <c r="AG28" i="2"/>
  <c r="AM28" i="2"/>
  <c r="AJ28" i="2"/>
  <c r="AE28" i="2"/>
  <c r="AL28" i="2"/>
  <c r="AC28" i="2"/>
  <c r="AL149" i="2"/>
  <c r="AM149" i="2"/>
  <c r="AK149" i="2"/>
  <c r="AH149" i="2"/>
  <c r="AI149" i="2"/>
  <c r="AJ149" i="2"/>
  <c r="AF149" i="2"/>
  <c r="AC149" i="2"/>
  <c r="AD149" i="2"/>
  <c r="AE149" i="2"/>
  <c r="AG149" i="2"/>
  <c r="AC70" i="2"/>
  <c r="AE70" i="2"/>
  <c r="AH70" i="2"/>
  <c r="AM70" i="2"/>
  <c r="AK70" i="2"/>
  <c r="AD70" i="2"/>
  <c r="AI70" i="2"/>
  <c r="AL70" i="2"/>
  <c r="AG70" i="2"/>
  <c r="AJ70" i="2"/>
  <c r="AF70" i="2"/>
  <c r="AF13" i="2"/>
  <c r="AH13" i="2"/>
  <c r="AC13" i="2"/>
  <c r="AJ13" i="2"/>
  <c r="AL13" i="2"/>
  <c r="AE13" i="2"/>
  <c r="AD13" i="2"/>
  <c r="AI13" i="2"/>
  <c r="AK13" i="2"/>
  <c r="AG13" i="2"/>
  <c r="AM13" i="2"/>
  <c r="AK76" i="2"/>
  <c r="AM76" i="2"/>
  <c r="AH76" i="2"/>
  <c r="AF76" i="2"/>
  <c r="AD76" i="2"/>
  <c r="AE76" i="2"/>
  <c r="AL76" i="2"/>
  <c r="AG76" i="2"/>
  <c r="AJ76" i="2"/>
  <c r="AI76" i="2"/>
  <c r="AC76" i="2"/>
  <c r="AH112" i="2"/>
  <c r="AC112" i="2"/>
  <c r="AD112" i="2"/>
  <c r="AF112" i="2"/>
  <c r="AE112" i="2"/>
  <c r="AK112" i="2"/>
  <c r="AJ112" i="2"/>
  <c r="AI112" i="2"/>
  <c r="AM112" i="2"/>
  <c r="AL112" i="2"/>
  <c r="AG112" i="2"/>
  <c r="AK163" i="2"/>
  <c r="AD163" i="2"/>
  <c r="AM163" i="2"/>
  <c r="AF163" i="2"/>
  <c r="AG163" i="2"/>
  <c r="AC163" i="2"/>
  <c r="AH163" i="2"/>
  <c r="AI163" i="2"/>
  <c r="AJ163" i="2"/>
  <c r="AE163" i="2"/>
  <c r="AL163" i="2"/>
  <c r="AD31" i="2"/>
  <c r="AE31" i="2"/>
  <c r="AI31" i="2"/>
  <c r="AL31" i="2"/>
  <c r="AG31" i="2"/>
  <c r="AH31" i="2"/>
  <c r="AC31" i="2"/>
  <c r="AK31" i="2"/>
  <c r="AF31" i="2"/>
  <c r="AJ31" i="2"/>
  <c r="AM31" i="2"/>
  <c r="AG94" i="2"/>
  <c r="AC94" i="2"/>
  <c r="AF94" i="2"/>
  <c r="AI94" i="2"/>
  <c r="AM94" i="2"/>
  <c r="AK94" i="2"/>
  <c r="AL94" i="2"/>
  <c r="AE94" i="2"/>
  <c r="AH94" i="2"/>
  <c r="AD94" i="2"/>
  <c r="AJ94" i="2"/>
  <c r="AH22" i="2"/>
  <c r="AG22" i="2"/>
  <c r="AJ22" i="2"/>
  <c r="AL22" i="2"/>
  <c r="AK22" i="2"/>
  <c r="AE22" i="2"/>
  <c r="AC22" i="2"/>
  <c r="AI22" i="2"/>
  <c r="AF22" i="2"/>
  <c r="AM22" i="2"/>
  <c r="AD22" i="2"/>
  <c r="AC56" i="2"/>
  <c r="AF56" i="2"/>
  <c r="AE56" i="2"/>
  <c r="AL56" i="2"/>
  <c r="AM56" i="2"/>
  <c r="AI56" i="2"/>
  <c r="AK56" i="2"/>
  <c r="AG56" i="2"/>
  <c r="AH56" i="2"/>
  <c r="AJ56" i="2"/>
  <c r="AD56" i="2"/>
  <c r="AJ27" i="2"/>
  <c r="AG27" i="2"/>
  <c r="AE27" i="2"/>
  <c r="AK27" i="2"/>
  <c r="AM27" i="2"/>
  <c r="AI27" i="2"/>
  <c r="AL27" i="2"/>
  <c r="AH27" i="2"/>
  <c r="AD27" i="2"/>
  <c r="AC27" i="2"/>
  <c r="AF27" i="2"/>
  <c r="AE11" i="2"/>
  <c r="AH11" i="2"/>
  <c r="AC11" i="2"/>
  <c r="AL11" i="2"/>
  <c r="AJ11" i="2"/>
  <c r="AK11" i="2"/>
  <c r="AG11" i="2"/>
  <c r="AM11" i="2"/>
  <c r="AI11" i="2"/>
  <c r="AD11" i="2"/>
  <c r="AF11" i="2"/>
  <c r="AC115" i="2"/>
  <c r="AM115" i="2"/>
  <c r="AH115" i="2"/>
  <c r="AD115" i="2"/>
  <c r="AK115" i="2"/>
  <c r="AE115" i="2"/>
  <c r="AF115" i="2"/>
  <c r="AL115" i="2"/>
  <c r="AJ115" i="2"/>
  <c r="AG115" i="2"/>
  <c r="AI115" i="2"/>
  <c r="AC71" i="2"/>
  <c r="AH71" i="2"/>
  <c r="AM71" i="2"/>
  <c r="AD71" i="2"/>
  <c r="AE71" i="2"/>
  <c r="AJ71" i="2"/>
  <c r="AK71" i="2"/>
  <c r="AL71" i="2"/>
  <c r="AF71" i="2"/>
  <c r="AG71" i="2"/>
  <c r="AI71" i="2"/>
  <c r="AC48" i="2"/>
  <c r="AD48" i="2"/>
  <c r="AI48" i="2"/>
  <c r="AK48" i="2"/>
  <c r="AJ48" i="2"/>
  <c r="AG48" i="2"/>
  <c r="AL48" i="2"/>
  <c r="AM48" i="2"/>
  <c r="AE48" i="2"/>
  <c r="AH48" i="2"/>
  <c r="AF48" i="2"/>
  <c r="AF77" i="2"/>
  <c r="AG77" i="2"/>
  <c r="AI77" i="2"/>
  <c r="AE77" i="2"/>
  <c r="AH77" i="2"/>
  <c r="AM77" i="2"/>
  <c r="AD77" i="2"/>
  <c r="AK77" i="2"/>
  <c r="AL77" i="2"/>
  <c r="AJ77" i="2"/>
  <c r="AC77" i="2"/>
  <c r="AG108" i="2"/>
  <c r="AF108" i="2"/>
  <c r="AK108" i="2"/>
  <c r="AM108" i="2"/>
  <c r="AH108" i="2"/>
  <c r="AE108" i="2"/>
  <c r="AL108" i="2"/>
  <c r="AI108" i="2"/>
  <c r="AC108" i="2"/>
  <c r="AD108" i="2"/>
  <c r="AJ108" i="2"/>
  <c r="AF133" i="2"/>
  <c r="AK133" i="2"/>
  <c r="AC133" i="2"/>
  <c r="AM133" i="2"/>
  <c r="AL133" i="2"/>
  <c r="AH133" i="2"/>
  <c r="AI133" i="2"/>
  <c r="AJ133" i="2"/>
  <c r="AG133" i="2"/>
  <c r="AD133" i="2"/>
  <c r="AE133" i="2"/>
  <c r="AL62" i="2"/>
  <c r="AF62" i="2"/>
  <c r="AJ62" i="2"/>
  <c r="AH62" i="2"/>
  <c r="AM62" i="2"/>
  <c r="AG62" i="2"/>
  <c r="AC62" i="2"/>
  <c r="AD62" i="2"/>
  <c r="AK62" i="2"/>
  <c r="AI62" i="2"/>
  <c r="AE62" i="2"/>
  <c r="AM159" i="2"/>
  <c r="AC159" i="2"/>
  <c r="AK159" i="2"/>
  <c r="AD159" i="2"/>
  <c r="AF159" i="2"/>
  <c r="AJ159" i="2"/>
  <c r="AL159" i="2"/>
  <c r="AE159" i="2"/>
  <c r="AH159" i="2"/>
  <c r="AG159" i="2"/>
  <c r="AI159" i="2"/>
  <c r="AG40" i="2"/>
  <c r="AF40" i="2"/>
  <c r="AJ40" i="2"/>
  <c r="AI40" i="2"/>
  <c r="AE40" i="2"/>
  <c r="AM40" i="2"/>
  <c r="AH40" i="2"/>
  <c r="AK40" i="2"/>
  <c r="AC40" i="2"/>
  <c r="AL40" i="2"/>
  <c r="AD40" i="2"/>
  <c r="AH75" i="2"/>
  <c r="AE75" i="2"/>
  <c r="AM75" i="2"/>
  <c r="AF75" i="2"/>
  <c r="AD75" i="2"/>
  <c r="AK75" i="2"/>
  <c r="AL75" i="2"/>
  <c r="AI75" i="2"/>
  <c r="AG75" i="2"/>
  <c r="AJ75" i="2"/>
  <c r="AC75" i="2"/>
  <c r="AI72" i="2"/>
  <c r="AD72" i="2"/>
  <c r="AE72" i="2"/>
  <c r="AF72" i="2"/>
  <c r="AM72" i="2"/>
  <c r="AH72" i="2"/>
  <c r="AK72" i="2"/>
  <c r="AG72" i="2"/>
  <c r="AC72" i="2"/>
  <c r="AJ72" i="2"/>
  <c r="AL72" i="2"/>
  <c r="AG165" i="2"/>
  <c r="AH165" i="2"/>
  <c r="AM165" i="2"/>
  <c r="AJ165" i="2"/>
  <c r="AF165" i="2"/>
  <c r="AC165" i="2"/>
  <c r="AD165" i="2"/>
  <c r="AE165" i="2"/>
  <c r="AI165" i="2"/>
  <c r="AK165" i="2"/>
  <c r="AL165" i="2"/>
  <c r="AE78" i="2"/>
  <c r="AL78" i="2"/>
  <c r="AH78" i="2"/>
  <c r="AJ78" i="2"/>
  <c r="AC78" i="2"/>
  <c r="AG78" i="2"/>
  <c r="AK78" i="2"/>
  <c r="AF78" i="2"/>
  <c r="AM78" i="2"/>
  <c r="AI78" i="2"/>
  <c r="AD78" i="2"/>
  <c r="AL5" i="2"/>
  <c r="AC5" i="2"/>
  <c r="AF5" i="2"/>
  <c r="AD5" i="2"/>
  <c r="AH5" i="2"/>
  <c r="AJ5" i="2"/>
  <c r="AG5" i="2"/>
  <c r="AK5" i="2"/>
  <c r="AM5" i="2"/>
  <c r="AI5" i="2"/>
  <c r="AE5" i="2"/>
  <c r="AL24" i="2"/>
  <c r="AG24" i="2"/>
  <c r="AE24" i="2"/>
  <c r="AC24" i="2"/>
  <c r="AD24" i="2"/>
  <c r="AK24" i="2"/>
  <c r="AF24" i="2"/>
  <c r="AM24" i="2"/>
  <c r="AH24" i="2"/>
  <c r="AI24" i="2"/>
  <c r="AJ24" i="2"/>
  <c r="AF6" i="2"/>
  <c r="AH6" i="2"/>
  <c r="AG6" i="2"/>
  <c r="AC6" i="2"/>
  <c r="AL6" i="2"/>
  <c r="AI6" i="2"/>
  <c r="AK6" i="2"/>
  <c r="AD6" i="2"/>
  <c r="AJ6" i="2"/>
  <c r="AM6" i="2"/>
  <c r="AE6" i="2"/>
  <c r="AE169" i="2"/>
  <c r="AK169" i="2"/>
  <c r="AL169" i="2"/>
  <c r="AH169" i="2"/>
  <c r="AG169" i="2"/>
  <c r="AC169" i="2"/>
  <c r="AJ169" i="2"/>
  <c r="AF169" i="2"/>
  <c r="AD169" i="2"/>
  <c r="AI169" i="2"/>
  <c r="AM169" i="2"/>
  <c r="AM80" i="2"/>
  <c r="AG80" i="2"/>
  <c r="AH80" i="2"/>
  <c r="AL80" i="2"/>
  <c r="AI80" i="2"/>
  <c r="AE80" i="2"/>
  <c r="AC80" i="2"/>
  <c r="AJ80" i="2"/>
  <c r="AD80" i="2"/>
  <c r="AK80" i="2"/>
  <c r="AF80" i="2"/>
  <c r="AJ3" i="2"/>
  <c r="AE3" i="2"/>
  <c r="AD3" i="2"/>
  <c r="AI3" i="2"/>
  <c r="AK3" i="2"/>
  <c r="AH3" i="2"/>
  <c r="AG3" i="2"/>
  <c r="AL3" i="2"/>
  <c r="AC3" i="2"/>
  <c r="AM3" i="2"/>
  <c r="AF3" i="2"/>
  <c r="AM166" i="2"/>
  <c r="AK166" i="2"/>
  <c r="AE166" i="2"/>
  <c r="AL166" i="2"/>
  <c r="AH166" i="2"/>
  <c r="AI166" i="2"/>
  <c r="AD166" i="2"/>
  <c r="AG166" i="2"/>
  <c r="AF166" i="2"/>
  <c r="AC166" i="2"/>
  <c r="AJ166" i="2"/>
  <c r="AH98" i="2"/>
  <c r="AG98" i="2"/>
  <c r="AE98" i="2"/>
  <c r="AI98" i="2"/>
  <c r="AK98" i="2"/>
  <c r="AM98" i="2"/>
  <c r="AL98" i="2"/>
  <c r="AD98" i="2"/>
  <c r="AC98" i="2"/>
  <c r="AJ98" i="2"/>
  <c r="AF98" i="2"/>
  <c r="AG131" i="2"/>
  <c r="AL131" i="2"/>
  <c r="AC131" i="2"/>
  <c r="AK131" i="2"/>
  <c r="AM131" i="2"/>
  <c r="AI131" i="2"/>
  <c r="AF131" i="2"/>
  <c r="AH131" i="2"/>
  <c r="AE131" i="2"/>
  <c r="AD131" i="2"/>
  <c r="AJ131" i="2"/>
  <c r="AD170" i="2"/>
  <c r="AJ170" i="2"/>
  <c r="AH170" i="2"/>
  <c r="AK170" i="2"/>
  <c r="AM170" i="2"/>
  <c r="AI170" i="2"/>
  <c r="AC170" i="2"/>
  <c r="AG170" i="2"/>
  <c r="AL170" i="2"/>
  <c r="AF170" i="2"/>
  <c r="AE170" i="2"/>
  <c r="AE144" i="2"/>
  <c r="AK144" i="2"/>
  <c r="AF144" i="2"/>
  <c r="AD144" i="2"/>
  <c r="AJ144" i="2"/>
  <c r="AL144" i="2"/>
  <c r="AM144" i="2"/>
  <c r="AG144" i="2"/>
  <c r="AH144" i="2"/>
  <c r="AI144" i="2"/>
  <c r="AC144" i="2"/>
  <c r="AC29" i="2"/>
  <c r="AJ29" i="2"/>
  <c r="AD29" i="2"/>
  <c r="AE29" i="2"/>
  <c r="AH29" i="2"/>
  <c r="AL29" i="2"/>
  <c r="AF29" i="2"/>
  <c r="AK29" i="2"/>
  <c r="AM29" i="2"/>
  <c r="AI29" i="2"/>
  <c r="AG29" i="2"/>
  <c r="AI139" i="2"/>
  <c r="AK139" i="2"/>
  <c r="AM139" i="2"/>
  <c r="AH139" i="2"/>
  <c r="AD139" i="2"/>
  <c r="AE139" i="2"/>
  <c r="AF139" i="2"/>
  <c r="AC139" i="2"/>
  <c r="AJ139" i="2"/>
  <c r="AL139" i="2"/>
  <c r="AG139" i="2"/>
  <c r="AD64" i="2"/>
  <c r="AG64" i="2"/>
  <c r="AI64" i="2"/>
  <c r="AL64" i="2"/>
  <c r="AE64" i="2"/>
  <c r="AF64" i="2"/>
  <c r="AM64" i="2"/>
  <c r="AK64" i="2"/>
  <c r="AH64" i="2"/>
  <c r="AC64" i="2"/>
  <c r="AJ64" i="2"/>
  <c r="AC138" i="2"/>
  <c r="AF138" i="2"/>
  <c r="AM138" i="2"/>
  <c r="AI138" i="2"/>
  <c r="AJ138" i="2"/>
  <c r="AL138" i="2"/>
  <c r="AH138" i="2"/>
  <c r="AD138" i="2"/>
  <c r="AE138" i="2"/>
  <c r="AK138" i="2"/>
  <c r="AG138" i="2"/>
  <c r="AF39" i="2"/>
  <c r="AJ39" i="2"/>
  <c r="AG39" i="2"/>
  <c r="AE39" i="2"/>
  <c r="AL39" i="2"/>
  <c r="AD39" i="2"/>
  <c r="AK39" i="2"/>
  <c r="AM39" i="2"/>
  <c r="AC39" i="2"/>
  <c r="AH39" i="2"/>
  <c r="AI39" i="2"/>
  <c r="AJ145" i="2"/>
  <c r="AE145" i="2"/>
  <c r="AC145" i="2"/>
  <c r="AD145" i="2"/>
  <c r="AG145" i="2"/>
  <c r="AK145" i="2"/>
  <c r="AF145" i="2"/>
  <c r="AL145" i="2"/>
  <c r="AM145" i="2"/>
  <c r="AH145" i="2"/>
  <c r="AI145" i="2"/>
  <c r="AI90" i="2"/>
  <c r="AL90" i="2"/>
  <c r="AC90" i="2"/>
  <c r="AF90" i="2"/>
  <c r="AJ90" i="2"/>
  <c r="AG90" i="2"/>
  <c r="AD90" i="2"/>
  <c r="AE90" i="2"/>
  <c r="AK90" i="2"/>
  <c r="AM90" i="2"/>
  <c r="AH90" i="2"/>
  <c r="AE34" i="2"/>
  <c r="AK34" i="2"/>
  <c r="AF34" i="2"/>
  <c r="AM34" i="2"/>
  <c r="AI34" i="2"/>
  <c r="AL34" i="2"/>
  <c r="AC34" i="2"/>
  <c r="AJ34" i="2"/>
  <c r="AG34" i="2"/>
  <c r="AH34" i="2"/>
  <c r="AD34" i="2"/>
  <c r="AH151" i="2"/>
  <c r="AG151" i="2"/>
  <c r="AM151" i="2"/>
  <c r="AD151" i="2"/>
  <c r="AF151" i="2"/>
  <c r="AC151" i="2"/>
  <c r="AJ151" i="2"/>
  <c r="AI151" i="2"/>
  <c r="AL151" i="2"/>
  <c r="AE151" i="2"/>
  <c r="AK151" i="2"/>
  <c r="AJ32" i="2"/>
  <c r="AG32" i="2"/>
  <c r="AD32" i="2"/>
  <c r="AE32" i="2"/>
  <c r="AK32" i="2"/>
  <c r="AM32" i="2"/>
  <c r="AF32" i="2"/>
  <c r="AC32" i="2"/>
  <c r="AH32" i="2"/>
  <c r="AI32" i="2"/>
  <c r="AL32" i="2"/>
  <c r="AL158" i="2"/>
  <c r="AI158" i="2"/>
  <c r="AF158" i="2"/>
  <c r="AK158" i="2"/>
  <c r="AC158" i="2"/>
  <c r="AG158" i="2"/>
  <c r="AM158" i="2"/>
  <c r="AH158" i="2"/>
  <c r="AD158" i="2"/>
  <c r="AE158" i="2"/>
  <c r="AJ158" i="2"/>
  <c r="AD83" i="2"/>
  <c r="AI83" i="2"/>
  <c r="AC83" i="2"/>
  <c r="AE83" i="2"/>
  <c r="AF83" i="2"/>
  <c r="AK83" i="2"/>
  <c r="AL83" i="2"/>
  <c r="AM83" i="2"/>
  <c r="AG83" i="2"/>
  <c r="AJ83" i="2"/>
  <c r="AH83" i="2"/>
  <c r="AL14" i="2"/>
  <c r="AE14" i="2"/>
  <c r="AC14" i="2"/>
  <c r="AH14" i="2"/>
  <c r="AI14" i="2"/>
  <c r="AK14" i="2"/>
  <c r="AJ14" i="2"/>
  <c r="AF14" i="2"/>
  <c r="AD14" i="2"/>
  <c r="AG14" i="2"/>
  <c r="AM14" i="2"/>
  <c r="AC110" i="2"/>
  <c r="AH110" i="2"/>
  <c r="AI110" i="2"/>
  <c r="AE110" i="2"/>
  <c r="AG110" i="2"/>
  <c r="AK110" i="2"/>
  <c r="AD110" i="2"/>
  <c r="AJ110" i="2"/>
  <c r="AF110" i="2"/>
  <c r="AL110" i="2"/>
  <c r="AM110" i="2"/>
  <c r="AD69" i="2"/>
  <c r="AC69" i="2"/>
  <c r="AL69" i="2"/>
  <c r="AK69" i="2"/>
  <c r="AJ69" i="2"/>
  <c r="AF69" i="2"/>
  <c r="AM69" i="2"/>
  <c r="AG69" i="2"/>
  <c r="AE69" i="2"/>
  <c r="AH69" i="2"/>
  <c r="AI69" i="2"/>
  <c r="AM12" i="2"/>
  <c r="AG12" i="2"/>
  <c r="AL12" i="2"/>
  <c r="AH12" i="2"/>
  <c r="AI12" i="2"/>
  <c r="AJ12" i="2"/>
  <c r="AC12" i="2"/>
  <c r="AD12" i="2"/>
  <c r="AE12" i="2"/>
  <c r="AF12" i="2"/>
  <c r="AK12" i="2"/>
  <c r="AJ88" i="2"/>
  <c r="AC88" i="2"/>
  <c r="AL88" i="2"/>
  <c r="AM88" i="2"/>
  <c r="AE88" i="2"/>
  <c r="AI88" i="2"/>
  <c r="AF88" i="2"/>
  <c r="AH88" i="2"/>
  <c r="AD88" i="2"/>
  <c r="AK88" i="2"/>
  <c r="AG88" i="2"/>
  <c r="AH79" i="2"/>
  <c r="AM79" i="2"/>
  <c r="AL79" i="2"/>
  <c r="AG79" i="2"/>
  <c r="AI79" i="2"/>
  <c r="AJ79" i="2"/>
  <c r="AD79" i="2"/>
  <c r="AE79" i="2"/>
  <c r="AC79" i="2"/>
  <c r="AF79" i="2"/>
  <c r="AK79" i="2"/>
  <c r="AD102" i="2"/>
  <c r="AE102" i="2"/>
  <c r="AG102" i="2"/>
  <c r="AI102" i="2"/>
  <c r="AC102" i="2"/>
  <c r="AM102" i="2"/>
  <c r="AK102" i="2"/>
  <c r="AJ102" i="2"/>
  <c r="AH102" i="2"/>
  <c r="AF102" i="2"/>
  <c r="AL102" i="2"/>
  <c r="AE46" i="2"/>
  <c r="AF46" i="2"/>
  <c r="AD46" i="2"/>
  <c r="AM46" i="2"/>
  <c r="AC46" i="2"/>
  <c r="AI46" i="2"/>
  <c r="AL46" i="2"/>
  <c r="AJ46" i="2"/>
  <c r="AH46" i="2"/>
  <c r="AK46" i="2"/>
  <c r="AG46" i="2"/>
  <c r="AD125" i="2"/>
  <c r="AE125" i="2"/>
  <c r="AF125" i="2"/>
  <c r="AJ125" i="2"/>
  <c r="AC125" i="2"/>
  <c r="AK125" i="2"/>
  <c r="AL125" i="2"/>
  <c r="AM125" i="2"/>
  <c r="AI125" i="2"/>
  <c r="AG125" i="2"/>
  <c r="AH125" i="2"/>
  <c r="AD16" i="2"/>
  <c r="AJ16" i="2"/>
  <c r="AI16" i="2"/>
  <c r="AC16" i="2"/>
  <c r="AM16" i="2"/>
  <c r="AE16" i="2"/>
  <c r="AG16" i="2"/>
  <c r="AH16" i="2"/>
  <c r="AK16" i="2"/>
  <c r="AL16" i="2"/>
  <c r="AF16" i="2"/>
  <c r="AC43" i="2"/>
  <c r="AH43" i="2"/>
  <c r="AL43" i="2"/>
  <c r="AG43" i="2"/>
  <c r="AJ43" i="2"/>
  <c r="AF43" i="2"/>
  <c r="AI43" i="2"/>
  <c r="AK43" i="2"/>
  <c r="AM43" i="2"/>
  <c r="AD43" i="2"/>
  <c r="AE43" i="2"/>
  <c r="AE129" i="2"/>
  <c r="AG129" i="2"/>
  <c r="AH129" i="2"/>
  <c r="AI129" i="2"/>
  <c r="AM129" i="2"/>
  <c r="AK129" i="2"/>
  <c r="AC129" i="2"/>
  <c r="AD129" i="2"/>
  <c r="AF129" i="2"/>
  <c r="AJ129" i="2"/>
  <c r="AL129" i="2"/>
  <c r="AK141" i="2"/>
  <c r="AL141" i="2"/>
  <c r="AM141" i="2"/>
  <c r="AD141" i="2"/>
  <c r="AF141" i="2"/>
  <c r="AG141" i="2"/>
  <c r="AH141" i="2"/>
  <c r="AI141" i="2"/>
  <c r="AJ141" i="2"/>
  <c r="AC141" i="2"/>
  <c r="AE141" i="2"/>
  <c r="AJ54" i="2"/>
  <c r="AI54" i="2"/>
  <c r="AF54" i="2"/>
  <c r="AH54" i="2"/>
  <c r="AC54" i="2"/>
  <c r="AL54" i="2"/>
  <c r="AK54" i="2"/>
  <c r="AG54" i="2"/>
  <c r="AM54" i="2"/>
  <c r="AE54" i="2"/>
  <c r="AD54" i="2"/>
  <c r="AM175" i="2"/>
  <c r="AI175" i="2"/>
  <c r="AH175" i="2"/>
  <c r="AJ175" i="2"/>
  <c r="AC175" i="2"/>
  <c r="AE175" i="2"/>
  <c r="AD175" i="2"/>
  <c r="AK175" i="2"/>
  <c r="AF175" i="2"/>
  <c r="AL175" i="2"/>
  <c r="AG175" i="2"/>
  <c r="AG91" i="2"/>
  <c r="AF91" i="2"/>
  <c r="AL91" i="2"/>
  <c r="AE91" i="2"/>
  <c r="AK91" i="2"/>
  <c r="AM91" i="2"/>
  <c r="AD91" i="2"/>
  <c r="AH91" i="2"/>
  <c r="AI91" i="2"/>
  <c r="AJ91" i="2"/>
  <c r="AC91" i="2"/>
  <c r="AG164" i="2"/>
  <c r="AD164" i="2"/>
  <c r="AF164" i="2"/>
  <c r="AM164" i="2"/>
  <c r="AI164" i="2"/>
  <c r="AL164" i="2"/>
  <c r="AK164" i="2"/>
  <c r="AE164" i="2"/>
  <c r="AC164" i="2"/>
  <c r="AH164" i="2"/>
  <c r="AJ164" i="2"/>
  <c r="AC96" i="2"/>
  <c r="AG96" i="2"/>
  <c r="AK96" i="2"/>
  <c r="AM96" i="2"/>
  <c r="AF96" i="2"/>
  <c r="AI96" i="2"/>
  <c r="AE96" i="2"/>
  <c r="AJ96" i="2"/>
  <c r="AH96" i="2"/>
  <c r="AL96" i="2"/>
  <c r="AD96" i="2"/>
  <c r="AC58" i="2"/>
  <c r="AL58" i="2"/>
  <c r="AG58" i="2"/>
  <c r="AD58" i="2"/>
  <c r="AM58" i="2"/>
  <c r="AI58" i="2"/>
  <c r="AE58" i="2"/>
  <c r="AF58" i="2"/>
  <c r="AJ58" i="2"/>
  <c r="AH58" i="2"/>
  <c r="AK58" i="2"/>
  <c r="AD134" i="2"/>
  <c r="AK134" i="2"/>
  <c r="AE134" i="2"/>
  <c r="AG134" i="2"/>
  <c r="AJ134" i="2"/>
  <c r="AF134" i="2"/>
  <c r="AM134" i="2"/>
  <c r="AC134" i="2"/>
  <c r="AL134" i="2"/>
  <c r="AH134" i="2"/>
  <c r="AI134" i="2"/>
  <c r="AJ84" i="2"/>
  <c r="AK84" i="2"/>
  <c r="AC84" i="2"/>
  <c r="AG84" i="2"/>
  <c r="AI84" i="2"/>
  <c r="AM84" i="2"/>
  <c r="AD84" i="2"/>
  <c r="AH84" i="2"/>
  <c r="AF84" i="2"/>
  <c r="AE84" i="2"/>
  <c r="AL84" i="2"/>
  <c r="AI161" i="2"/>
  <c r="AF161" i="2"/>
  <c r="AM161" i="2"/>
  <c r="AC161" i="2"/>
  <c r="AD161" i="2"/>
  <c r="AK161" i="2"/>
  <c r="AL161" i="2"/>
  <c r="AE161" i="2"/>
  <c r="AG161" i="2"/>
  <c r="AH161" i="2"/>
  <c r="AJ161" i="2"/>
  <c r="AM50" i="2"/>
  <c r="AH50" i="2"/>
  <c r="AF50" i="2"/>
  <c r="AL50" i="2"/>
  <c r="AC50" i="2"/>
  <c r="AK50" i="2"/>
  <c r="AD50" i="2"/>
  <c r="AG50" i="2"/>
  <c r="AI50" i="2"/>
  <c r="AE50" i="2"/>
  <c r="AJ50" i="2"/>
  <c r="AK103" i="2"/>
  <c r="AF103" i="2"/>
  <c r="AM103" i="2"/>
  <c r="AI103" i="2"/>
  <c r="AC103" i="2"/>
  <c r="AD103" i="2"/>
  <c r="AE103" i="2"/>
  <c r="AG103" i="2"/>
  <c r="AL103" i="2"/>
  <c r="AJ103" i="2"/>
  <c r="AH103" i="2"/>
  <c r="AE35" i="2"/>
  <c r="AK35" i="2"/>
  <c r="AD35" i="2"/>
  <c r="AL35" i="2"/>
  <c r="AC35" i="2"/>
  <c r="AG35" i="2"/>
  <c r="AH35" i="2"/>
  <c r="AI35" i="2"/>
  <c r="AM35" i="2"/>
  <c r="AJ35" i="2"/>
  <c r="AF35" i="2"/>
  <c r="AI104" i="2"/>
  <c r="AD104" i="2"/>
  <c r="AC104" i="2"/>
  <c r="AM104" i="2"/>
  <c r="AL104" i="2"/>
  <c r="AE104" i="2"/>
  <c r="AH104" i="2"/>
  <c r="AK104" i="2"/>
  <c r="AF104" i="2"/>
  <c r="AJ104" i="2"/>
  <c r="AG104" i="2"/>
  <c r="AJ113" i="2"/>
  <c r="AL113" i="2"/>
  <c r="AC113" i="2"/>
  <c r="AM113" i="2"/>
  <c r="AF113" i="2"/>
  <c r="AH113" i="2"/>
  <c r="AI113" i="2"/>
  <c r="AK113" i="2"/>
  <c r="AD113" i="2"/>
  <c r="AE113" i="2"/>
  <c r="AG113" i="2"/>
  <c r="AD52" i="2"/>
  <c r="AJ52" i="2"/>
  <c r="AE52" i="2"/>
  <c r="AH52" i="2"/>
  <c r="AM52" i="2"/>
  <c r="AI52" i="2"/>
  <c r="AG52" i="2"/>
  <c r="AL52" i="2"/>
  <c r="AK52" i="2"/>
  <c r="AC52" i="2"/>
  <c r="AF52" i="2"/>
  <c r="AE116" i="2"/>
  <c r="AD116" i="2"/>
  <c r="AM116" i="2"/>
  <c r="AG116" i="2"/>
  <c r="AH116" i="2"/>
  <c r="AI116" i="2"/>
  <c r="AC116" i="2"/>
  <c r="AL116" i="2"/>
  <c r="AJ116" i="2"/>
  <c r="AF116" i="2"/>
  <c r="AK116" i="2"/>
  <c r="AH10" i="2"/>
  <c r="AJ10" i="2"/>
  <c r="AL10" i="2"/>
  <c r="AE10" i="2"/>
  <c r="AG10" i="2"/>
  <c r="AC10" i="2"/>
  <c r="AM10" i="2"/>
  <c r="AD10" i="2"/>
  <c r="AF10" i="2"/>
  <c r="AI10" i="2"/>
  <c r="AK10" i="2"/>
  <c r="AH123" i="2"/>
  <c r="AG123" i="2"/>
  <c r="AJ123" i="2"/>
  <c r="AC123" i="2"/>
  <c r="AD123" i="2"/>
  <c r="AI123" i="2"/>
  <c r="AK123" i="2"/>
  <c r="AE123" i="2"/>
  <c r="AF123" i="2"/>
  <c r="AL123" i="2"/>
  <c r="AM123" i="2"/>
  <c r="AE66" i="2"/>
  <c r="AF66" i="2"/>
  <c r="AC66" i="2"/>
  <c r="AI66" i="2"/>
  <c r="AL66" i="2"/>
  <c r="AG66" i="2"/>
  <c r="AH66" i="2"/>
  <c r="AK66" i="2"/>
  <c r="AD66" i="2"/>
  <c r="AM66" i="2"/>
  <c r="AJ66" i="2"/>
  <c r="AH26" i="2"/>
  <c r="AI26" i="2"/>
  <c r="AJ26" i="2"/>
  <c r="AL26" i="2"/>
  <c r="AC26" i="2"/>
  <c r="AM26" i="2"/>
  <c r="AE26" i="2"/>
  <c r="AD26" i="2"/>
  <c r="AG26" i="2"/>
  <c r="AK26" i="2"/>
  <c r="AF26" i="2"/>
  <c r="AD117" i="2"/>
  <c r="AK117" i="2"/>
  <c r="AC117" i="2"/>
  <c r="AE117" i="2"/>
  <c r="AH117" i="2"/>
  <c r="AI117" i="2"/>
  <c r="AJ117" i="2"/>
  <c r="AF117" i="2"/>
  <c r="AG117" i="2"/>
  <c r="AL117" i="2"/>
  <c r="AM117" i="2"/>
  <c r="AF20" i="2"/>
  <c r="AE20" i="2"/>
  <c r="AK20" i="2"/>
  <c r="AL20" i="2"/>
  <c r="AM20" i="2"/>
  <c r="AI20" i="2"/>
  <c r="AG20" i="2"/>
  <c r="AH20" i="2"/>
  <c r="AC20" i="2"/>
  <c r="AD20" i="2"/>
  <c r="AJ20" i="2"/>
  <c r="AG150" i="2"/>
  <c r="AJ150" i="2"/>
  <c r="AF150" i="2"/>
  <c r="AM150" i="2"/>
  <c r="AC150" i="2"/>
  <c r="AE150" i="2"/>
  <c r="AL150" i="2"/>
  <c r="AH150" i="2"/>
  <c r="AI150" i="2"/>
  <c r="AK150" i="2"/>
  <c r="AD150" i="2"/>
  <c r="AJ67" i="2"/>
  <c r="AL67" i="2"/>
  <c r="AF67" i="2"/>
  <c r="AI67" i="2"/>
  <c r="AD67" i="2"/>
  <c r="AG67" i="2"/>
  <c r="AC67" i="2"/>
  <c r="AH67" i="2"/>
  <c r="AE67" i="2"/>
  <c r="AK67" i="2"/>
  <c r="AM67" i="2"/>
  <c r="AL130" i="2"/>
  <c r="AM130" i="2"/>
  <c r="AD130" i="2"/>
  <c r="AC130" i="2"/>
  <c r="AJ130" i="2"/>
  <c r="AH130" i="2"/>
  <c r="AK130" i="2"/>
  <c r="AE130" i="2"/>
  <c r="AI130" i="2"/>
  <c r="AF130" i="2"/>
  <c r="AG130" i="2"/>
  <c r="AD101" i="2"/>
  <c r="AH101" i="2"/>
  <c r="AF101" i="2"/>
  <c r="AM101" i="2"/>
  <c r="AK101" i="2"/>
  <c r="AI101" i="2"/>
  <c r="AJ101" i="2"/>
  <c r="AE101" i="2"/>
  <c r="AC101" i="2"/>
  <c r="AG101" i="2"/>
  <c r="AL101" i="2"/>
  <c r="AG45" i="2"/>
  <c r="AM45" i="2"/>
  <c r="AD45" i="2"/>
  <c r="AK45" i="2"/>
  <c r="AL45" i="2"/>
  <c r="AI45" i="2"/>
  <c r="AC45" i="2"/>
  <c r="AE45" i="2"/>
  <c r="AF45" i="2"/>
  <c r="AJ45" i="2"/>
  <c r="AH45" i="2"/>
  <c r="AE128" i="2"/>
  <c r="AF128" i="2"/>
  <c r="AK128" i="2"/>
  <c r="AI128" i="2"/>
  <c r="AC128" i="2"/>
  <c r="AD128" i="2"/>
  <c r="AJ128" i="2"/>
  <c r="AG128" i="2"/>
  <c r="AL128" i="2"/>
  <c r="AM128" i="2"/>
  <c r="AH128" i="2"/>
  <c r="AK60" i="2"/>
  <c r="AH60" i="2"/>
  <c r="AM60" i="2"/>
  <c r="AC60" i="2"/>
  <c r="AJ60" i="2"/>
  <c r="AD60" i="2"/>
  <c r="AG60" i="2"/>
  <c r="AF60" i="2"/>
  <c r="AL60" i="2"/>
  <c r="AI60" i="2"/>
  <c r="AE60" i="2"/>
  <c r="AD47" i="2"/>
  <c r="AK47" i="2"/>
  <c r="AC47" i="2"/>
  <c r="AM47" i="2"/>
  <c r="AE47" i="2"/>
  <c r="AG47" i="2"/>
  <c r="AL47" i="2"/>
  <c r="AF47" i="2"/>
  <c r="AI47" i="2"/>
  <c r="AH47" i="2"/>
  <c r="AJ47" i="2"/>
  <c r="AJ86" i="2"/>
  <c r="AH86" i="2"/>
  <c r="AL86" i="2"/>
  <c r="AM86" i="2"/>
  <c r="AI86" i="2"/>
  <c r="AE86" i="2"/>
  <c r="AG86" i="2"/>
  <c r="AC86" i="2"/>
  <c r="AD86" i="2"/>
  <c r="AK86" i="2"/>
  <c r="AF86" i="2"/>
  <c r="AD30" i="2"/>
  <c r="AL30" i="2"/>
  <c r="AG30" i="2"/>
  <c r="AF30" i="2"/>
  <c r="AC30" i="2"/>
  <c r="AK30" i="2"/>
  <c r="AJ30" i="2"/>
  <c r="AI30" i="2"/>
  <c r="AM30" i="2"/>
  <c r="AE30" i="2"/>
  <c r="AH30" i="2"/>
  <c r="AL92" i="2"/>
  <c r="AE92" i="2"/>
  <c r="AD92" i="2"/>
  <c r="AJ92" i="2"/>
  <c r="AH92" i="2"/>
  <c r="AG92" i="2"/>
  <c r="AC92" i="2"/>
  <c r="AK92" i="2"/>
  <c r="AM92" i="2"/>
  <c r="AI92" i="2"/>
  <c r="AF92" i="2"/>
  <c r="AI154" i="2"/>
  <c r="AJ154" i="2"/>
  <c r="AL154" i="2"/>
  <c r="AH154" i="2"/>
  <c r="AK154" i="2"/>
  <c r="AD154" i="2"/>
  <c r="AE154" i="2"/>
  <c r="AG154" i="2"/>
  <c r="AM154" i="2"/>
  <c r="AC154" i="2"/>
  <c r="AF154" i="2"/>
  <c r="AJ19" i="2"/>
  <c r="E13" i="6" s="1"/>
  <c r="AF19" i="2"/>
  <c r="E3" i="6" s="1"/>
  <c r="E7" i="6" s="1"/>
  <c r="AD19" i="2"/>
  <c r="C3" i="6" s="1"/>
  <c r="C7" i="6" s="1"/>
  <c r="AE19" i="2"/>
  <c r="D3" i="6" s="1"/>
  <c r="D7" i="6" s="1"/>
  <c r="AG19" i="2"/>
  <c r="B13" i="6" s="1"/>
  <c r="B15" i="6" s="1"/>
  <c r="AK19" i="2"/>
  <c r="B20" i="6" s="1"/>
  <c r="AL19" i="2"/>
  <c r="C20" i="6" s="1"/>
  <c r="AM19" i="2"/>
  <c r="D20" i="6" s="1"/>
  <c r="AH19" i="2"/>
  <c r="C13" i="6" s="1"/>
  <c r="C15" i="6" s="1"/>
  <c r="AC19" i="2"/>
  <c r="B3" i="6" s="1"/>
  <c r="B7" i="6" s="1"/>
  <c r="AI19" i="2"/>
  <c r="D13" i="6" s="1"/>
  <c r="AI63" i="2"/>
  <c r="AD63" i="2"/>
  <c r="AE63" i="2"/>
  <c r="AL63" i="2"/>
  <c r="AK63" i="2"/>
  <c r="AG63" i="2"/>
  <c r="AC63" i="2"/>
  <c r="AJ63" i="2"/>
  <c r="AF63" i="2"/>
  <c r="AM63" i="2"/>
  <c r="AH63" i="2"/>
  <c r="AK111" i="2"/>
  <c r="AM111" i="2"/>
  <c r="AL111" i="2"/>
  <c r="AH111" i="2"/>
  <c r="AI111" i="2"/>
  <c r="AF111" i="2"/>
  <c r="AE111" i="2"/>
  <c r="AD111" i="2"/>
  <c r="AG111" i="2"/>
  <c r="AC111" i="2"/>
  <c r="AJ111" i="2"/>
  <c r="AF38" i="2"/>
  <c r="AM38" i="2"/>
  <c r="AD38" i="2"/>
  <c r="AJ38" i="2"/>
  <c r="AH38" i="2"/>
  <c r="AK38" i="2"/>
  <c r="AC38" i="2"/>
  <c r="AL38" i="2"/>
  <c r="AG38" i="2"/>
  <c r="AI38" i="2"/>
  <c r="AE38" i="2"/>
  <c r="AF143" i="2"/>
  <c r="AG143" i="2"/>
  <c r="AD143" i="2"/>
  <c r="AM143" i="2"/>
  <c r="AJ143" i="2"/>
  <c r="AE143" i="2"/>
  <c r="AK143" i="2"/>
  <c r="AL143" i="2"/>
  <c r="AH143" i="2"/>
  <c r="AC143" i="2"/>
  <c r="AI143" i="2"/>
  <c r="AH59" i="2"/>
  <c r="AF59" i="2"/>
  <c r="AC59" i="2"/>
  <c r="AM59" i="2"/>
  <c r="AE59" i="2"/>
  <c r="AK59" i="2"/>
  <c r="AD59" i="2"/>
  <c r="AG59" i="2"/>
  <c r="AI59" i="2"/>
  <c r="AJ59" i="2"/>
  <c r="AL59" i="2"/>
  <c r="AL148" i="2"/>
  <c r="AG148" i="2"/>
  <c r="AF148" i="2"/>
  <c r="AH148" i="2"/>
  <c r="AI148" i="2"/>
  <c r="AC148" i="2"/>
  <c r="AD148" i="2"/>
  <c r="AM148" i="2"/>
  <c r="AE148" i="2"/>
  <c r="AJ148" i="2"/>
  <c r="AK148" i="2"/>
  <c r="D15" i="6"/>
  <c r="E15" i="6"/>
  <c r="C2" i="7" l="1" a="1"/>
  <c r="C23" i="6"/>
  <c r="C24" i="6"/>
  <c r="C22" i="6"/>
  <c r="D22" i="6"/>
  <c r="D24" i="6"/>
  <c r="D23" i="6"/>
  <c r="B22" i="6"/>
  <c r="B23" i="6"/>
  <c r="B24" i="6"/>
  <c r="C2" i="5" a="1"/>
  <c r="C2" i="5" l="1"/>
  <c r="U2" i="5"/>
  <c r="AP2" i="5"/>
  <c r="BL2" i="5"/>
  <c r="CG2" i="5"/>
  <c r="DB2" i="5"/>
  <c r="DX2" i="5"/>
  <c r="ES2" i="5"/>
  <c r="FN2" i="5"/>
  <c r="U3" i="5"/>
  <c r="AP3" i="5"/>
  <c r="BK3" i="5"/>
  <c r="CG3" i="5"/>
  <c r="DB3" i="5"/>
  <c r="DW3" i="5"/>
  <c r="ES3" i="5"/>
  <c r="FN3" i="5"/>
  <c r="O4" i="5"/>
  <c r="AE4" i="5"/>
  <c r="AU4" i="5"/>
  <c r="BK4" i="5"/>
  <c r="CA4" i="5"/>
  <c r="CQ4" i="5"/>
  <c r="DG4" i="5"/>
  <c r="DW4" i="5"/>
  <c r="EM4" i="5"/>
  <c r="FC4" i="5"/>
  <c r="D5" i="5"/>
  <c r="T5" i="5"/>
  <c r="AJ5" i="5"/>
  <c r="AZ5" i="5"/>
  <c r="Q2" i="5"/>
  <c r="AL2" i="5"/>
  <c r="BH2" i="5"/>
  <c r="CC2" i="5"/>
  <c r="CX2" i="5"/>
  <c r="DT2" i="5"/>
  <c r="EO2" i="5"/>
  <c r="FJ2" i="5"/>
  <c r="Q3" i="5"/>
  <c r="AL3" i="5"/>
  <c r="BG3" i="5"/>
  <c r="CC3" i="5"/>
  <c r="CX3" i="5"/>
  <c r="DS3" i="5"/>
  <c r="EO3" i="5"/>
  <c r="FJ3" i="5"/>
  <c r="L4" i="5"/>
  <c r="AB4" i="5"/>
  <c r="AR4" i="5"/>
  <c r="BH4" i="5"/>
  <c r="BX4" i="5"/>
  <c r="CN4" i="5"/>
  <c r="DD4" i="5"/>
  <c r="DT4" i="5"/>
  <c r="EJ4" i="5"/>
  <c r="EZ4" i="5"/>
  <c r="FP4" i="5"/>
  <c r="Q5" i="5"/>
  <c r="AG5" i="5"/>
  <c r="AW5" i="5"/>
  <c r="D2" i="5"/>
  <c r="Y2" i="5"/>
  <c r="AT2" i="5"/>
  <c r="BP2" i="5"/>
  <c r="CK2" i="5"/>
  <c r="DF2" i="5"/>
  <c r="EB2" i="5"/>
  <c r="EW2" i="5"/>
  <c r="C3" i="5"/>
  <c r="Y3" i="5"/>
  <c r="AS2" i="5"/>
  <c r="DZ2" i="5"/>
  <c r="AO3" i="5"/>
  <c r="CE3" i="5"/>
  <c r="DV3" i="5"/>
  <c r="FM3" i="5"/>
  <c r="AD4" i="5"/>
  <c r="BJ4" i="5"/>
  <c r="CP4" i="5"/>
  <c r="DV4" i="5"/>
  <c r="FB4" i="5"/>
  <c r="S5" i="5"/>
  <c r="AY5" i="5"/>
  <c r="BT5" i="5"/>
  <c r="CJ5" i="5"/>
  <c r="CZ5" i="5"/>
  <c r="DP5" i="5"/>
  <c r="EF5" i="5"/>
  <c r="EV5" i="5"/>
  <c r="FL5" i="5"/>
  <c r="AW4" i="5"/>
  <c r="CS4" i="5"/>
  <c r="EO4" i="5"/>
  <c r="N5" i="5"/>
  <c r="BB5" i="5"/>
  <c r="BY5" i="5"/>
  <c r="DA5" i="5"/>
  <c r="EC5" i="5"/>
  <c r="FE5" i="5"/>
  <c r="EX5" i="5"/>
  <c r="CI5" i="5"/>
  <c r="EQ5" i="5"/>
  <c r="AX2" i="5"/>
  <c r="EF2" i="5"/>
  <c r="AS3" i="5"/>
  <c r="CI3" i="5"/>
  <c r="DZ3" i="5"/>
  <c r="I4" i="5"/>
  <c r="BE4" i="5"/>
  <c r="FM4" i="5"/>
  <c r="CO5" i="5"/>
  <c r="DY5" i="5"/>
  <c r="FI5" i="5"/>
  <c r="FN5" i="5"/>
  <c r="CM5" i="5"/>
  <c r="FC5" i="5"/>
  <c r="BD2" i="5"/>
  <c r="EK2" i="5"/>
  <c r="AT3" i="5"/>
  <c r="CK3" i="5"/>
  <c r="EA3" i="5"/>
  <c r="FQ3" i="5"/>
  <c r="AH4" i="5"/>
  <c r="BN4" i="5"/>
  <c r="CT4" i="5"/>
  <c r="DZ4" i="5"/>
  <c r="FF4" i="5"/>
  <c r="W5" i="5"/>
  <c r="BC5" i="5"/>
  <c r="BV5" i="5"/>
  <c r="CL5" i="5"/>
  <c r="DB5" i="5"/>
  <c r="DR5" i="5"/>
  <c r="EP5" i="5"/>
  <c r="CA5" i="5"/>
  <c r="EM5" i="5"/>
  <c r="BI2" i="5"/>
  <c r="EP2" i="5"/>
  <c r="AX3" i="5"/>
  <c r="CO3" i="5"/>
  <c r="EE3" i="5"/>
  <c r="E4" i="5"/>
  <c r="AK4" i="5"/>
  <c r="BQ4" i="5"/>
  <c r="CW4" i="5"/>
  <c r="EC4" i="5"/>
  <c r="FI4" i="5"/>
  <c r="AX5" i="5"/>
  <c r="DO5" i="5"/>
  <c r="EZ3" i="5"/>
  <c r="CN3" i="5"/>
  <c r="AB3" i="5"/>
  <c r="EE2" i="5"/>
  <c r="BS2" i="5"/>
  <c r="G2" i="5"/>
  <c r="DC2" i="5"/>
  <c r="EF3" i="5"/>
  <c r="BT3" i="5"/>
  <c r="H3" i="5"/>
  <c r="DK2" i="5"/>
  <c r="AY2" i="5"/>
  <c r="CR3" i="5"/>
  <c r="FH3" i="5"/>
  <c r="CV3" i="5"/>
  <c r="AJ3" i="5"/>
  <c r="EM2" i="5"/>
  <c r="CA2" i="5"/>
  <c r="O2" i="5"/>
  <c r="EI2" i="5"/>
  <c r="AV3" i="5"/>
  <c r="E2" i="5"/>
  <c r="Z2" i="5"/>
  <c r="AV2" i="5"/>
  <c r="BQ2" i="5"/>
  <c r="CL2" i="5"/>
  <c r="DH2" i="5"/>
  <c r="EC2" i="5"/>
  <c r="EX2" i="5"/>
  <c r="E3" i="5"/>
  <c r="Z3" i="5"/>
  <c r="AU3" i="5"/>
  <c r="BQ3" i="5"/>
  <c r="CL3" i="5"/>
  <c r="DG3" i="5"/>
  <c r="EC3" i="5"/>
  <c r="EX3" i="5"/>
  <c r="C4" i="5"/>
  <c r="S4" i="5"/>
  <c r="AI4" i="5"/>
  <c r="AY4" i="5"/>
  <c r="BO4" i="5"/>
  <c r="CE4" i="5"/>
  <c r="CU4" i="5"/>
  <c r="DK4" i="5"/>
  <c r="EA4" i="5"/>
  <c r="EQ4" i="5"/>
  <c r="FG4" i="5"/>
  <c r="H5" i="5"/>
  <c r="X5" i="5"/>
  <c r="AN5" i="5"/>
  <c r="BD5" i="5"/>
  <c r="V2" i="5"/>
  <c r="AR2" i="5"/>
  <c r="BM2" i="5"/>
  <c r="CH2" i="5"/>
  <c r="DD2" i="5"/>
  <c r="DY2" i="5"/>
  <c r="ET2" i="5"/>
  <c r="FP2" i="5"/>
  <c r="V3" i="5"/>
  <c r="AQ3" i="5"/>
  <c r="BM3" i="5"/>
  <c r="CH3" i="5"/>
  <c r="DC3" i="5"/>
  <c r="DY3" i="5"/>
  <c r="ET3" i="5"/>
  <c r="FO3" i="5"/>
  <c r="P4" i="5"/>
  <c r="AF4" i="5"/>
  <c r="AV4" i="5"/>
  <c r="BL4" i="5"/>
  <c r="CB4" i="5"/>
  <c r="CR4" i="5"/>
  <c r="DH4" i="5"/>
  <c r="DX4" i="5"/>
  <c r="EN4" i="5"/>
  <c r="FD4" i="5"/>
  <c r="E5" i="5"/>
  <c r="U5" i="5"/>
  <c r="AK5" i="5"/>
  <c r="BA5" i="5"/>
  <c r="I2" i="5"/>
  <c r="AD2" i="5"/>
  <c r="AZ2" i="5"/>
  <c r="BU2" i="5"/>
  <c r="CP2" i="5"/>
  <c r="DL2" i="5"/>
  <c r="EG2" i="5"/>
  <c r="FB2" i="5"/>
  <c r="I3" i="5"/>
  <c r="AD3" i="5"/>
  <c r="BN2" i="5"/>
  <c r="EV2" i="5"/>
  <c r="AY3" i="5"/>
  <c r="CP3" i="5"/>
  <c r="EG3" i="5"/>
  <c r="F4" i="5"/>
  <c r="AL4" i="5"/>
  <c r="BR4" i="5"/>
  <c r="CX4" i="5"/>
  <c r="ED4" i="5"/>
  <c r="FJ4" i="5"/>
  <c r="AA5" i="5"/>
  <c r="BG5" i="5"/>
  <c r="BX5" i="5"/>
  <c r="CN5" i="5"/>
  <c r="DD5" i="5"/>
  <c r="DT5" i="5"/>
  <c r="EJ5" i="5"/>
  <c r="EZ5" i="5"/>
  <c r="FP5" i="5"/>
  <c r="BM4" i="5"/>
  <c r="DI4" i="5"/>
  <c r="EW4" i="5"/>
  <c r="V5" i="5"/>
  <c r="BH5" i="5"/>
  <c r="CG5" i="5"/>
  <c r="DE5" i="5"/>
  <c r="EG5" i="5"/>
  <c r="FM5" i="5"/>
  <c r="FJ5" i="5"/>
  <c r="CU5" i="5"/>
  <c r="FG5" i="5"/>
  <c r="BT2" i="5"/>
  <c r="FA2" i="5"/>
  <c r="BC3" i="5"/>
  <c r="CT3" i="5"/>
  <c r="EU3" i="5"/>
  <c r="Q4" i="5"/>
  <c r="CC4" i="5"/>
  <c r="AL5" i="5"/>
  <c r="CW5" i="5"/>
  <c r="EK5" i="5"/>
  <c r="FQ5" i="5"/>
  <c r="AH5" i="5"/>
  <c r="DG5" i="5"/>
  <c r="FO5" i="5"/>
  <c r="BY2" i="5"/>
  <c r="FF2" i="5"/>
  <c r="BE3" i="5"/>
  <c r="CU3" i="5"/>
  <c r="EL3" i="5"/>
  <c r="J4" i="5"/>
  <c r="AP4" i="5"/>
  <c r="BV4" i="5"/>
  <c r="DB4" i="5"/>
  <c r="EH4" i="5"/>
  <c r="FN4" i="5"/>
  <c r="AE5" i="5"/>
  <c r="BJ5" i="5"/>
  <c r="BZ5" i="5"/>
  <c r="CP5" i="5"/>
  <c r="DF5" i="5"/>
  <c r="DV5" i="5"/>
  <c r="FB5" i="5"/>
  <c r="CQ5" i="5"/>
  <c r="EY5" i="5"/>
  <c r="CD2" i="5"/>
  <c r="FL2" i="5"/>
  <c r="BI3" i="5"/>
  <c r="CY3" i="5"/>
  <c r="EP3" i="5"/>
  <c r="M4" i="5"/>
  <c r="AS4" i="5"/>
  <c r="BY4" i="5"/>
  <c r="DE4" i="5"/>
  <c r="EK4" i="5"/>
  <c r="FQ4" i="5"/>
  <c r="BO5" i="5"/>
  <c r="EE5" i="5"/>
  <c r="EJ3" i="5"/>
  <c r="BX3" i="5"/>
  <c r="L3" i="5"/>
  <c r="DO2" i="5"/>
  <c r="BC2" i="5"/>
  <c r="DH3" i="5"/>
  <c r="AQ2" i="5"/>
  <c r="DP3" i="5"/>
  <c r="BD3" i="5"/>
  <c r="FG2" i="5"/>
  <c r="CU2" i="5"/>
  <c r="AI2" i="5"/>
  <c r="P3" i="5"/>
  <c r="ER3" i="5"/>
  <c r="CF3" i="5"/>
  <c r="T3" i="5"/>
  <c r="DW2" i="5"/>
  <c r="BK2" i="5"/>
  <c r="EN3" i="5"/>
  <c r="BW2" i="5"/>
  <c r="EY2" i="5"/>
  <c r="J2" i="5"/>
  <c r="AF2" i="5"/>
  <c r="BA2" i="5"/>
  <c r="BV2" i="5"/>
  <c r="CR2" i="5"/>
  <c r="DM2" i="5"/>
  <c r="EH2" i="5"/>
  <c r="FD2" i="5"/>
  <c r="J3" i="5"/>
  <c r="AE3" i="5"/>
  <c r="BA3" i="5"/>
  <c r="BV3" i="5"/>
  <c r="CQ3" i="5"/>
  <c r="DM3" i="5"/>
  <c r="EH3" i="5"/>
  <c r="FC3" i="5"/>
  <c r="G4" i="5"/>
  <c r="W4" i="5"/>
  <c r="AM4" i="5"/>
  <c r="BC4" i="5"/>
  <c r="BS4" i="5"/>
  <c r="CI4" i="5"/>
  <c r="CY4" i="5"/>
  <c r="DO4" i="5"/>
  <c r="EE4" i="5"/>
  <c r="EU4" i="5"/>
  <c r="FK4" i="5"/>
  <c r="L5" i="5"/>
  <c r="AB5" i="5"/>
  <c r="AR5" i="5"/>
  <c r="F2" i="5"/>
  <c r="AB2" i="5"/>
  <c r="AW2" i="5"/>
  <c r="BR2" i="5"/>
  <c r="CN2" i="5"/>
  <c r="DI2" i="5"/>
  <c r="ED2" i="5"/>
  <c r="EZ2" i="5"/>
  <c r="F3" i="5"/>
  <c r="AA3" i="5"/>
  <c r="AW3" i="5"/>
  <c r="BR3" i="5"/>
  <c r="CM3" i="5"/>
  <c r="DI3" i="5"/>
  <c r="ED3" i="5"/>
  <c r="EY3" i="5"/>
  <c r="D4" i="5"/>
  <c r="T4" i="5"/>
  <c r="AJ4" i="5"/>
  <c r="AZ4" i="5"/>
  <c r="BP4" i="5"/>
  <c r="CF4" i="5"/>
  <c r="CV4" i="5"/>
  <c r="DL4" i="5"/>
  <c r="EB4" i="5"/>
  <c r="ER4" i="5"/>
  <c r="FH4" i="5"/>
  <c r="I5" i="5"/>
  <c r="Y5" i="5"/>
  <c r="AO5" i="5"/>
  <c r="BE5" i="5"/>
  <c r="N2" i="5"/>
  <c r="AJ2" i="5"/>
  <c r="BE2" i="5"/>
  <c r="BZ2" i="5"/>
  <c r="CV2" i="5"/>
  <c r="DQ2" i="5"/>
  <c r="EL2" i="5"/>
  <c r="FH2" i="5"/>
  <c r="N3" i="5"/>
  <c r="AI3" i="5"/>
  <c r="CJ2" i="5"/>
  <c r="FQ2" i="5"/>
  <c r="BJ3" i="5"/>
  <c r="DA3" i="5"/>
  <c r="EQ3" i="5"/>
  <c r="N4" i="5"/>
  <c r="AT4" i="5"/>
  <c r="BZ4" i="5"/>
  <c r="DF4" i="5"/>
  <c r="EL4" i="5"/>
  <c r="C5" i="5"/>
  <c r="AI5" i="5"/>
  <c r="BL5" i="5"/>
  <c r="CB5" i="5"/>
  <c r="CR5" i="5"/>
  <c r="DH5" i="5"/>
  <c r="DX5" i="5"/>
  <c r="EN5" i="5"/>
  <c r="FD5" i="5"/>
  <c r="EK3" i="5"/>
  <c r="BU4" i="5"/>
  <c r="DQ4" i="5"/>
  <c r="FE4" i="5"/>
  <c r="AD5" i="5"/>
  <c r="BQ5" i="5"/>
  <c r="CK5" i="5"/>
  <c r="DM5" i="5"/>
  <c r="EO5" i="5"/>
  <c r="ED5" i="5"/>
  <c r="AP5" i="5"/>
  <c r="DK5" i="5"/>
  <c r="H2" i="5"/>
  <c r="CO2" i="5"/>
  <c r="G3" i="5"/>
  <c r="BN3" i="5"/>
  <c r="DE3" i="5"/>
  <c r="FF3" i="5"/>
  <c r="Y4" i="5"/>
  <c r="DA4" i="5"/>
  <c r="BM5" i="5"/>
  <c r="DI5" i="5"/>
  <c r="ES5" i="5"/>
  <c r="ET5" i="5"/>
  <c r="BF5" i="5"/>
  <c r="DW5" i="5"/>
  <c r="M2" i="5"/>
  <c r="CT2" i="5"/>
  <c r="M3" i="5"/>
  <c r="BO3" i="5"/>
  <c r="DF3" i="5"/>
  <c r="EW3" i="5"/>
  <c r="R4" i="5"/>
  <c r="AX4" i="5"/>
  <c r="CD4" i="5"/>
  <c r="DJ4" i="5"/>
  <c r="EP4" i="5"/>
  <c r="G5" i="5"/>
  <c r="AM5" i="5"/>
  <c r="BN5" i="5"/>
  <c r="CD5" i="5"/>
  <c r="CT5" i="5"/>
  <c r="DJ5" i="5"/>
  <c r="DZ5" i="5"/>
  <c r="R5" i="5"/>
  <c r="DC5" i="5"/>
  <c r="R2" i="5"/>
  <c r="CZ2" i="5"/>
  <c r="R3" i="5"/>
  <c r="BS3" i="5"/>
  <c r="DJ3" i="5"/>
  <c r="FA3" i="5"/>
  <c r="U4" i="5"/>
  <c r="BA4" i="5"/>
  <c r="CG4" i="5"/>
  <c r="DM4" i="5"/>
  <c r="ES4" i="5"/>
  <c r="J5" i="5"/>
  <c r="CE5" i="5"/>
  <c r="EU5" i="5"/>
  <c r="DT3" i="5"/>
  <c r="BH3" i="5"/>
  <c r="FK2" i="5"/>
  <c r="CY2" i="5"/>
  <c r="AM2" i="5"/>
  <c r="BL3" i="5"/>
  <c r="FL3" i="5"/>
  <c r="CZ3" i="5"/>
  <c r="AN3" i="5"/>
  <c r="EQ2" i="5"/>
  <c r="CE2" i="5"/>
  <c r="S2" i="5"/>
  <c r="DS2" i="5"/>
  <c r="EB3" i="5"/>
  <c r="BP3" i="5"/>
  <c r="D3" i="5"/>
  <c r="DG2" i="5"/>
  <c r="AU2" i="5"/>
  <c r="CB3" i="5"/>
  <c r="K2" i="5"/>
  <c r="CM2" i="5"/>
  <c r="P2" i="5"/>
  <c r="AK2" i="5"/>
  <c r="BF2" i="5"/>
  <c r="CB2" i="5"/>
  <c r="CW2" i="5"/>
  <c r="DR2" i="5"/>
  <c r="EN2" i="5"/>
  <c r="FI2" i="5"/>
  <c r="O3" i="5"/>
  <c r="AK3" i="5"/>
  <c r="BF3" i="5"/>
  <c r="CA3" i="5"/>
  <c r="CW3" i="5"/>
  <c r="DR3" i="5"/>
  <c r="EM3" i="5"/>
  <c r="FI3" i="5"/>
  <c r="K4" i="5"/>
  <c r="AA4" i="5"/>
  <c r="AQ4" i="5"/>
  <c r="BG4" i="5"/>
  <c r="BW4" i="5"/>
  <c r="CM4" i="5"/>
  <c r="DC4" i="5"/>
  <c r="DS4" i="5"/>
  <c r="EI4" i="5"/>
  <c r="EY4" i="5"/>
  <c r="FO4" i="5"/>
  <c r="P5" i="5"/>
  <c r="AF5" i="5"/>
  <c r="AV5" i="5"/>
  <c r="L2" i="5"/>
  <c r="AG2" i="5"/>
  <c r="BB2" i="5"/>
  <c r="BX2" i="5"/>
  <c r="CS2" i="5"/>
  <c r="DN2" i="5"/>
  <c r="EJ2" i="5"/>
  <c r="FE2" i="5"/>
  <c r="K3" i="5"/>
  <c r="AG3" i="5"/>
  <c r="BB3" i="5"/>
  <c r="BW3" i="5"/>
  <c r="CS3" i="5"/>
  <c r="DN3" i="5"/>
  <c r="EI3" i="5"/>
  <c r="FE3" i="5"/>
  <c r="H4" i="5"/>
  <c r="X4" i="5"/>
  <c r="AN4" i="5"/>
  <c r="BD4" i="5"/>
  <c r="BT4" i="5"/>
  <c r="CJ4" i="5"/>
  <c r="CZ4" i="5"/>
  <c r="DP4" i="5"/>
  <c r="EF4" i="5"/>
  <c r="EV4" i="5"/>
  <c r="FL4" i="5"/>
  <c r="M5" i="5"/>
  <c r="AC5" i="5"/>
  <c r="AS5" i="5"/>
  <c r="BI5" i="5"/>
  <c r="T2" i="5"/>
  <c r="AO2" i="5"/>
  <c r="BJ2" i="5"/>
  <c r="CF2" i="5"/>
  <c r="DA2" i="5"/>
  <c r="DV2" i="5"/>
  <c r="ER2" i="5"/>
  <c r="FM2" i="5"/>
  <c r="S3" i="5"/>
  <c r="X2" i="5"/>
  <c r="DE2" i="5"/>
  <c r="W3" i="5"/>
  <c r="BU3" i="5"/>
  <c r="DK3" i="5"/>
  <c r="FB3" i="5"/>
  <c r="V4" i="5"/>
  <c r="BB4" i="5"/>
  <c r="CH4" i="5"/>
  <c r="DN4" i="5"/>
  <c r="ET4" i="5"/>
  <c r="K5" i="5"/>
  <c r="AQ5" i="5"/>
  <c r="BP5" i="5"/>
  <c r="CF5" i="5"/>
  <c r="CV5" i="5"/>
  <c r="DL5" i="5"/>
  <c r="EB5" i="5"/>
  <c r="ER5" i="5"/>
  <c r="FH5" i="5"/>
  <c r="AG4" i="5"/>
  <c r="CK4" i="5"/>
  <c r="EG4" i="5"/>
  <c r="F5" i="5"/>
  <c r="AT5" i="5"/>
  <c r="BU5" i="5"/>
  <c r="CS5" i="5"/>
  <c r="DU5" i="5"/>
  <c r="EW5" i="5"/>
  <c r="EL5" i="5"/>
  <c r="BS5" i="5"/>
  <c r="EA5" i="5"/>
  <c r="AC2" i="5"/>
  <c r="DJ2" i="5"/>
  <c r="AC3" i="5"/>
  <c r="BY3" i="5"/>
  <c r="DO3" i="5"/>
  <c r="FP3" i="5"/>
  <c r="AO4" i="5"/>
  <c r="DY4" i="5"/>
  <c r="CC5" i="5"/>
  <c r="DQ5" i="5"/>
  <c r="FA5" i="5"/>
  <c r="FF5" i="5"/>
  <c r="BW5" i="5"/>
  <c r="EI5" i="5"/>
  <c r="AH2" i="5"/>
  <c r="DP2" i="5"/>
  <c r="AH3" i="5"/>
  <c r="BZ3" i="5"/>
  <c r="DQ3" i="5"/>
  <c r="FG3" i="5"/>
  <c r="Z4" i="5"/>
  <c r="BF4" i="5"/>
  <c r="CL4" i="5"/>
  <c r="DR4" i="5"/>
  <c r="EX4" i="5"/>
  <c r="O5" i="5"/>
  <c r="AU5" i="5"/>
  <c r="BR5" i="5"/>
  <c r="CH5" i="5"/>
  <c r="CX5" i="5"/>
  <c r="DN5" i="5"/>
  <c r="EH5" i="5"/>
  <c r="BK5" i="5"/>
  <c r="DS5" i="5"/>
  <c r="AN2" i="5"/>
  <c r="DU2" i="5"/>
  <c r="AM3" i="5"/>
  <c r="CD3" i="5"/>
  <c r="DU3" i="5"/>
  <c r="FK3" i="5"/>
  <c r="AC4" i="5"/>
  <c r="BI4" i="5"/>
  <c r="CO4" i="5"/>
  <c r="DU4" i="5"/>
  <c r="FA4" i="5"/>
  <c r="Z5" i="5"/>
  <c r="CY5" i="5"/>
  <c r="FK5" i="5"/>
  <c r="DD3" i="5"/>
  <c r="AR3" i="5"/>
  <c r="EU2" i="5"/>
  <c r="CI2" i="5"/>
  <c r="W2" i="5"/>
  <c r="FO2" i="5"/>
  <c r="EV3" i="5"/>
  <c r="CJ3" i="5"/>
  <c r="X3" i="5"/>
  <c r="EA2" i="5"/>
  <c r="BO2" i="5"/>
  <c r="FD3" i="5"/>
  <c r="BG2" i="5"/>
  <c r="DL3" i="5"/>
  <c r="AZ3" i="5"/>
  <c r="FC2" i="5"/>
  <c r="CQ2" i="5"/>
  <c r="AE2" i="5"/>
  <c r="AF3" i="5"/>
  <c r="DX3" i="5"/>
  <c r="AA2" i="5"/>
  <c r="C2" i="7"/>
  <c r="T2" i="7"/>
  <c r="AO2" i="7"/>
  <c r="BJ2" i="7"/>
  <c r="CF2" i="7"/>
  <c r="DA2" i="7"/>
  <c r="DV2" i="7"/>
  <c r="ER2" i="7"/>
  <c r="FM2" i="7"/>
  <c r="S3" i="7"/>
  <c r="AO3" i="7"/>
  <c r="D2" i="7"/>
  <c r="Y2" i="7"/>
  <c r="AT2" i="7"/>
  <c r="BP2" i="7"/>
  <c r="CK2" i="7"/>
  <c r="DF2" i="7"/>
  <c r="EB2" i="7"/>
  <c r="EW2" i="7"/>
  <c r="C3" i="7"/>
  <c r="Y3" i="7"/>
  <c r="AT3" i="7"/>
  <c r="AJ2" i="7"/>
  <c r="BZ2" i="7"/>
  <c r="DQ2" i="7"/>
  <c r="FH2" i="7"/>
  <c r="AI3" i="7"/>
  <c r="BO3" i="7"/>
  <c r="CK3" i="7"/>
  <c r="DF3" i="7"/>
  <c r="EA3" i="7"/>
  <c r="EW3" i="7"/>
  <c r="FQ3" i="7"/>
  <c r="R4" i="7"/>
  <c r="AH4" i="7"/>
  <c r="AX4" i="7"/>
  <c r="BN4" i="7"/>
  <c r="CD4" i="7"/>
  <c r="U2" i="7"/>
  <c r="AP2" i="7"/>
  <c r="BL2" i="7"/>
  <c r="CG2" i="7"/>
  <c r="DB2" i="7"/>
  <c r="DX2" i="7"/>
  <c r="ES2" i="7"/>
  <c r="FN2" i="7"/>
  <c r="U3" i="7"/>
  <c r="AP3" i="7"/>
  <c r="BK3" i="7"/>
  <c r="CG3" i="7"/>
  <c r="DB3" i="7"/>
  <c r="DW3" i="7"/>
  <c r="ES3" i="7"/>
  <c r="FN3" i="7"/>
  <c r="O4" i="7"/>
  <c r="AE4" i="7"/>
  <c r="AU4" i="7"/>
  <c r="BK4" i="7"/>
  <c r="CA4" i="7"/>
  <c r="Q2" i="7"/>
  <c r="AL2" i="7"/>
  <c r="BH2" i="7"/>
  <c r="CC2" i="7"/>
  <c r="CX2" i="7"/>
  <c r="DT2" i="7"/>
  <c r="EO2" i="7"/>
  <c r="FJ2" i="7"/>
  <c r="Q3" i="7"/>
  <c r="AL3" i="7"/>
  <c r="BG3" i="7"/>
  <c r="CC3" i="7"/>
  <c r="CX3" i="7"/>
  <c r="DS3" i="7"/>
  <c r="EO3" i="7"/>
  <c r="FJ3" i="7"/>
  <c r="L4" i="7"/>
  <c r="AB4" i="7"/>
  <c r="AR4" i="7"/>
  <c r="BH4" i="7"/>
  <c r="BX4" i="7"/>
  <c r="AC2" i="7"/>
  <c r="DJ2" i="7"/>
  <c r="AC3" i="7"/>
  <c r="DJ3" i="7"/>
  <c r="U4" i="7"/>
  <c r="CG4" i="7"/>
  <c r="CW4" i="7"/>
  <c r="DM4" i="7"/>
  <c r="EC4" i="7"/>
  <c r="ES4" i="7"/>
  <c r="FI4" i="7"/>
  <c r="J5" i="7"/>
  <c r="Z5" i="7"/>
  <c r="AP5" i="7"/>
  <c r="BF5" i="7"/>
  <c r="BV5" i="7"/>
  <c r="CL5" i="7"/>
  <c r="DB5" i="7"/>
  <c r="DR5" i="7"/>
  <c r="EH5" i="7"/>
  <c r="EX5" i="7"/>
  <c r="M2" i="7"/>
  <c r="CT2" i="7"/>
  <c r="M3" i="7"/>
  <c r="CT3" i="7"/>
  <c r="I4" i="7"/>
  <c r="BU4" i="7"/>
  <c r="CT4" i="7"/>
  <c r="DJ4" i="7"/>
  <c r="DZ4" i="7"/>
  <c r="EP4" i="7"/>
  <c r="FF4" i="7"/>
  <c r="G5" i="7"/>
  <c r="W5" i="7"/>
  <c r="AM5" i="7"/>
  <c r="BC5" i="7"/>
  <c r="BS5" i="7"/>
  <c r="CI5" i="7"/>
  <c r="CZ2" i="7"/>
  <c r="CY3" i="7"/>
  <c r="BY4" i="7"/>
  <c r="DK4" i="7"/>
  <c r="EQ4" i="7"/>
  <c r="H5" i="7"/>
  <c r="AN5" i="7"/>
  <c r="BT5" i="7"/>
  <c r="CV5" i="7"/>
  <c r="DQ5" i="7"/>
  <c r="EM5" i="7"/>
  <c r="FH5" i="7"/>
  <c r="BN2" i="7"/>
  <c r="BN3" i="7"/>
  <c r="AW4" i="7"/>
  <c r="DD4" i="7"/>
  <c r="EJ4" i="7"/>
  <c r="FP4" i="7"/>
  <c r="AG5" i="7"/>
  <c r="BM5" i="7"/>
  <c r="CR5" i="7"/>
  <c r="DM5" i="7"/>
  <c r="EI5" i="7"/>
  <c r="FD5" i="7"/>
  <c r="CD2" i="7"/>
  <c r="CD3" i="7"/>
  <c r="BI4" i="7"/>
  <c r="DG4" i="7"/>
  <c r="EM4" i="7"/>
  <c r="D5" i="7"/>
  <c r="AJ5" i="7"/>
  <c r="BP5" i="7"/>
  <c r="CS5" i="7"/>
  <c r="DO5" i="7"/>
  <c r="EJ5" i="7"/>
  <c r="FE5" i="7"/>
  <c r="CJ2" i="7"/>
  <c r="CI3" i="7"/>
  <c r="BM4" i="7"/>
  <c r="DH4" i="7"/>
  <c r="EN4" i="7"/>
  <c r="E5" i="7"/>
  <c r="AK5" i="7"/>
  <c r="BQ5" i="7"/>
  <c r="CU5" i="7"/>
  <c r="DP5" i="7"/>
  <c r="EK5" i="7"/>
  <c r="FG5" i="7"/>
  <c r="EV3" i="7"/>
  <c r="CJ3" i="7"/>
  <c r="X3" i="7"/>
  <c r="EA2" i="7"/>
  <c r="BO2" i="7"/>
  <c r="BC2" i="7"/>
  <c r="DL3" i="7"/>
  <c r="AZ3" i="7"/>
  <c r="FC2" i="7"/>
  <c r="CQ2" i="7"/>
  <c r="AE2" i="7"/>
  <c r="FD3" i="7"/>
  <c r="CR3" i="7"/>
  <c r="AF3" i="7"/>
  <c r="EI2" i="7"/>
  <c r="BW2" i="7"/>
  <c r="K2" i="7"/>
  <c r="DT3" i="7"/>
  <c r="BH3" i="7"/>
  <c r="EE2" i="7"/>
  <c r="BS2" i="7"/>
  <c r="DC2" i="7"/>
  <c r="FK2" i="7"/>
  <c r="EB3" i="7"/>
  <c r="G2" i="7"/>
  <c r="CM2" i="7"/>
  <c r="EU2" i="7"/>
  <c r="I2" i="7"/>
  <c r="AZ2" i="7"/>
  <c r="CP2" i="7"/>
  <c r="EG2" i="7"/>
  <c r="I3" i="7"/>
  <c r="AY3" i="7"/>
  <c r="BU3" i="7"/>
  <c r="CP3" i="7"/>
  <c r="DK3" i="7"/>
  <c r="EG3" i="7"/>
  <c r="FB3" i="7"/>
  <c r="F4" i="7"/>
  <c r="V4" i="7"/>
  <c r="AL4" i="7"/>
  <c r="BB4" i="7"/>
  <c r="BR4" i="7"/>
  <c r="E2" i="7"/>
  <c r="Z2" i="7"/>
  <c r="AV2" i="7"/>
  <c r="BQ2" i="7"/>
  <c r="CL2" i="7"/>
  <c r="DH2" i="7"/>
  <c r="EC2" i="7"/>
  <c r="EX2" i="7"/>
  <c r="E3" i="7"/>
  <c r="Z3" i="7"/>
  <c r="AU3" i="7"/>
  <c r="BQ3" i="7"/>
  <c r="CL3" i="7"/>
  <c r="DG3" i="7"/>
  <c r="EC3" i="7"/>
  <c r="EX3" i="7"/>
  <c r="C4" i="7"/>
  <c r="S4" i="7"/>
  <c r="AI4" i="7"/>
  <c r="AY4" i="7"/>
  <c r="BO4" i="7"/>
  <c r="CE4" i="7"/>
  <c r="V2" i="7"/>
  <c r="AR2" i="7"/>
  <c r="BM2" i="7"/>
  <c r="CH2" i="7"/>
  <c r="DD2" i="7"/>
  <c r="DY2" i="7"/>
  <c r="ET2" i="7"/>
  <c r="FP2" i="7"/>
  <c r="V3" i="7"/>
  <c r="AQ3" i="7"/>
  <c r="BM3" i="7"/>
  <c r="CH3" i="7"/>
  <c r="DC3" i="7"/>
  <c r="DY3" i="7"/>
  <c r="ET3" i="7"/>
  <c r="FO3" i="7"/>
  <c r="P4" i="7"/>
  <c r="AF4" i="7"/>
  <c r="AV4" i="7"/>
  <c r="BL4" i="7"/>
  <c r="CB4" i="7"/>
  <c r="AX2" i="7"/>
  <c r="EF2" i="7"/>
  <c r="AX3" i="7"/>
  <c r="EE3" i="7"/>
  <c r="AK4" i="7"/>
  <c r="CK4" i="7"/>
  <c r="DA4" i="7"/>
  <c r="DQ4" i="7"/>
  <c r="EG4" i="7"/>
  <c r="EW4" i="7"/>
  <c r="FM4" i="7"/>
  <c r="N5" i="7"/>
  <c r="AD5" i="7"/>
  <c r="AT5" i="7"/>
  <c r="BJ5" i="7"/>
  <c r="BZ5" i="7"/>
  <c r="CP5" i="7"/>
  <c r="DF5" i="7"/>
  <c r="DV5" i="7"/>
  <c r="EL5" i="7"/>
  <c r="FB5" i="7"/>
  <c r="AH2" i="7"/>
  <c r="DP2" i="7"/>
  <c r="AH3" i="7"/>
  <c r="DO3" i="7"/>
  <c r="Y4" i="7"/>
  <c r="CH4" i="7"/>
  <c r="CX4" i="7"/>
  <c r="DN4" i="7"/>
  <c r="ED4" i="7"/>
  <c r="ET4" i="7"/>
  <c r="FJ4" i="7"/>
  <c r="K5" i="7"/>
  <c r="AA5" i="7"/>
  <c r="AQ5" i="7"/>
  <c r="BG5" i="7"/>
  <c r="BW5" i="7"/>
  <c r="CM5" i="7"/>
  <c r="EP2" i="7"/>
  <c r="EP3" i="7"/>
  <c r="CM4" i="7"/>
  <c r="DS4" i="7"/>
  <c r="EY4" i="7"/>
  <c r="P5" i="7"/>
  <c r="AV5" i="7"/>
  <c r="CB5" i="7"/>
  <c r="DA5" i="7"/>
  <c r="DW5" i="7"/>
  <c r="ER5" i="7"/>
  <c r="FM5" i="7"/>
  <c r="DE2" i="7"/>
  <c r="DE3" i="7"/>
  <c r="CC4" i="7"/>
  <c r="DL4" i="7"/>
  <c r="ER4" i="7"/>
  <c r="I5" i="7"/>
  <c r="AO5" i="7"/>
  <c r="BU5" i="7"/>
  <c r="CW5" i="7"/>
  <c r="DS5" i="7"/>
  <c r="EN5" i="7"/>
  <c r="FI5" i="7"/>
  <c r="DU2" i="7"/>
  <c r="DU3" i="7"/>
  <c r="CI4" i="7"/>
  <c r="DO4" i="7"/>
  <c r="EU4" i="7"/>
  <c r="L5" i="7"/>
  <c r="AR5" i="7"/>
  <c r="BX5" i="7"/>
  <c r="CY5" i="7"/>
  <c r="DT5" i="7"/>
  <c r="EO5" i="7"/>
  <c r="FK5" i="7"/>
  <c r="DZ2" i="7"/>
  <c r="DZ3" i="7"/>
  <c r="CJ4" i="7"/>
  <c r="DP4" i="7"/>
  <c r="EV4" i="7"/>
  <c r="M5" i="7"/>
  <c r="AS5" i="7"/>
  <c r="BY5" i="7"/>
  <c r="CZ5" i="7"/>
  <c r="DU5" i="7"/>
  <c r="EQ5" i="7"/>
  <c r="FL5" i="7"/>
  <c r="EF3" i="7"/>
  <c r="BT3" i="7"/>
  <c r="H3" i="7"/>
  <c r="DK2" i="7"/>
  <c r="AY2" i="7"/>
  <c r="FH3" i="7"/>
  <c r="CV3" i="7"/>
  <c r="AJ3" i="7"/>
  <c r="EM2" i="7"/>
  <c r="CA2" i="7"/>
  <c r="O2" i="7"/>
  <c r="EN3" i="7"/>
  <c r="CB3" i="7"/>
  <c r="P3" i="7"/>
  <c r="DS2" i="7"/>
  <c r="BG2" i="7"/>
  <c r="AB3" i="7"/>
  <c r="DD3" i="7"/>
  <c r="AR3" i="7"/>
  <c r="DO2" i="7"/>
  <c r="AM2" i="7"/>
  <c r="AQ2" i="7"/>
  <c r="CN3" i="7"/>
  <c r="W2" i="7"/>
  <c r="D3" i="7"/>
  <c r="DH3" i="7"/>
  <c r="AA2" i="7"/>
  <c r="CI2" i="7"/>
  <c r="N2" i="7"/>
  <c r="BE2" i="7"/>
  <c r="CV2" i="7"/>
  <c r="EL2" i="7"/>
  <c r="N3" i="7"/>
  <c r="BE3" i="7"/>
  <c r="BZ3" i="7"/>
  <c r="CU3" i="7"/>
  <c r="DQ3" i="7"/>
  <c r="EL3" i="7"/>
  <c r="FG3" i="7"/>
  <c r="J4" i="7"/>
  <c r="Z4" i="7"/>
  <c r="AP4" i="7"/>
  <c r="BF4" i="7"/>
  <c r="BV4" i="7"/>
  <c r="J2" i="7"/>
  <c r="AF2" i="7"/>
  <c r="BA2" i="7"/>
  <c r="BV2" i="7"/>
  <c r="CR2" i="7"/>
  <c r="DM2" i="7"/>
  <c r="EH2" i="7"/>
  <c r="FD2" i="7"/>
  <c r="J3" i="7"/>
  <c r="AE3" i="7"/>
  <c r="BA3" i="7"/>
  <c r="BV3" i="7"/>
  <c r="CQ3" i="7"/>
  <c r="DM3" i="7"/>
  <c r="EH3" i="7"/>
  <c r="FC3" i="7"/>
  <c r="G4" i="7"/>
  <c r="W4" i="7"/>
  <c r="AM4" i="7"/>
  <c r="BC4" i="7"/>
  <c r="BS4" i="7"/>
  <c r="F2" i="7"/>
  <c r="AB2" i="7"/>
  <c r="AW2" i="7"/>
  <c r="BR2" i="7"/>
  <c r="CN2" i="7"/>
  <c r="DI2" i="7"/>
  <c r="ED2" i="7"/>
  <c r="EZ2" i="7"/>
  <c r="F3" i="7"/>
  <c r="AA3" i="7"/>
  <c r="AW3" i="7"/>
  <c r="BR3" i="7"/>
  <c r="CM3" i="7"/>
  <c r="DI3" i="7"/>
  <c r="ED3" i="7"/>
  <c r="EY3" i="7"/>
  <c r="D4" i="7"/>
  <c r="T4" i="7"/>
  <c r="AJ4" i="7"/>
  <c r="AZ4" i="7"/>
  <c r="BP4" i="7"/>
  <c r="CF4" i="7"/>
  <c r="BT2" i="7"/>
  <c r="FA2" i="7"/>
  <c r="BS3" i="7"/>
  <c r="FA3" i="7"/>
  <c r="BA4" i="7"/>
  <c r="CO4" i="7"/>
  <c r="DE4" i="7"/>
  <c r="DU4" i="7"/>
  <c r="EK4" i="7"/>
  <c r="FA4" i="7"/>
  <c r="FQ4" i="7"/>
  <c r="R5" i="7"/>
  <c r="AH5" i="7"/>
  <c r="AX5" i="7"/>
  <c r="BN5" i="7"/>
  <c r="CD5" i="7"/>
  <c r="CT5" i="7"/>
  <c r="DJ5" i="7"/>
  <c r="DZ5" i="7"/>
  <c r="EP5" i="7"/>
  <c r="FF5" i="7"/>
  <c r="BD2" i="7"/>
  <c r="EK2" i="7"/>
  <c r="BC3" i="7"/>
  <c r="EK3" i="7"/>
  <c r="AO4" i="7"/>
  <c r="CL4" i="7"/>
  <c r="DB4" i="7"/>
  <c r="DR4" i="7"/>
  <c r="EH4" i="7"/>
  <c r="EX4" i="7"/>
  <c r="FN4" i="7"/>
  <c r="O5" i="7"/>
  <c r="AE5" i="7"/>
  <c r="AU5" i="7"/>
  <c r="BK5" i="7"/>
  <c r="CA5" i="7"/>
  <c r="R2" i="7"/>
  <c r="R3" i="7"/>
  <c r="M4" i="7"/>
  <c r="CU4" i="7"/>
  <c r="EA4" i="7"/>
  <c r="FG4" i="7"/>
  <c r="X5" i="7"/>
  <c r="BD5" i="7"/>
  <c r="CJ5" i="7"/>
  <c r="DG5" i="7"/>
  <c r="EB5" i="7"/>
  <c r="EW5" i="7"/>
  <c r="FQ5" i="7"/>
  <c r="EV2" i="7"/>
  <c r="EU3" i="7"/>
  <c r="CN4" i="7"/>
  <c r="DT4" i="7"/>
  <c r="EZ4" i="7"/>
  <c r="Q5" i="7"/>
  <c r="AW5" i="7"/>
  <c r="CC5" i="7"/>
  <c r="DC5" i="7"/>
  <c r="DX5" i="7"/>
  <c r="ES5" i="7"/>
  <c r="FN5" i="7"/>
  <c r="FL2" i="7"/>
  <c r="FK3" i="7"/>
  <c r="CQ4" i="7"/>
  <c r="DW4" i="7"/>
  <c r="FC4" i="7"/>
  <c r="T5" i="7"/>
  <c r="AZ5" i="7"/>
  <c r="CF5" i="7"/>
  <c r="DD5" i="7"/>
  <c r="DY5" i="7"/>
  <c r="EU5" i="7"/>
  <c r="FO5" i="7"/>
  <c r="FQ2" i="7"/>
  <c r="FP3" i="7"/>
  <c r="CR4" i="7"/>
  <c r="DX4" i="7"/>
  <c r="FD4" i="7"/>
  <c r="U5" i="7"/>
  <c r="BA5" i="7"/>
  <c r="CG5" i="7"/>
  <c r="DE5" i="7"/>
  <c r="EA5" i="7"/>
  <c r="EV5" i="7"/>
  <c r="FP5" i="7"/>
  <c r="DP3" i="7"/>
  <c r="BD3" i="7"/>
  <c r="FG2" i="7"/>
  <c r="CU2" i="7"/>
  <c r="AI2" i="7"/>
  <c r="ER3" i="7"/>
  <c r="CF3" i="7"/>
  <c r="T3" i="7"/>
  <c r="DW2" i="7"/>
  <c r="BK2" i="7"/>
  <c r="L3" i="7"/>
  <c r="DX3" i="7"/>
  <c r="BL3" i="7"/>
  <c r="FO2" i="7"/>
  <c r="EZ3" i="7"/>
  <c r="CY2" i="7"/>
  <c r="DG2" i="7"/>
  <c r="EY2" i="7"/>
  <c r="EJ3" i="7"/>
  <c r="AD2" i="7"/>
  <c r="BU2" i="7"/>
  <c r="DL2" i="7"/>
  <c r="FB2" i="7"/>
  <c r="AD3" i="7"/>
  <c r="BJ3" i="7"/>
  <c r="CE3" i="7"/>
  <c r="DA3" i="7"/>
  <c r="DV3" i="7"/>
  <c r="EQ3" i="7"/>
  <c r="FM3" i="7"/>
  <c r="N4" i="7"/>
  <c r="AD4" i="7"/>
  <c r="AT4" i="7"/>
  <c r="BJ4" i="7"/>
  <c r="BZ4" i="7"/>
  <c r="P2" i="7"/>
  <c r="AK2" i="7"/>
  <c r="BF2" i="7"/>
  <c r="CB2" i="7"/>
  <c r="CW2" i="7"/>
  <c r="DR2" i="7"/>
  <c r="EN2" i="7"/>
  <c r="FI2" i="7"/>
  <c r="O3" i="7"/>
  <c r="AK3" i="7"/>
  <c r="BF3" i="7"/>
  <c r="CA3" i="7"/>
  <c r="CW3" i="7"/>
  <c r="DR3" i="7"/>
  <c r="EM3" i="7"/>
  <c r="FI3" i="7"/>
  <c r="K4" i="7"/>
  <c r="AA4" i="7"/>
  <c r="AQ4" i="7"/>
  <c r="BG4" i="7"/>
  <c r="BW4" i="7"/>
  <c r="L2" i="7"/>
  <c r="AG2" i="7"/>
  <c r="BB2" i="7"/>
  <c r="BX2" i="7"/>
  <c r="CS2" i="7"/>
  <c r="DN2" i="7"/>
  <c r="EJ2" i="7"/>
  <c r="FE2" i="7"/>
  <c r="K3" i="7"/>
  <c r="AG3" i="7"/>
  <c r="BB3" i="7"/>
  <c r="BW3" i="7"/>
  <c r="CS3" i="7"/>
  <c r="DN3" i="7"/>
  <c r="EI3" i="7"/>
  <c r="FE3" i="7"/>
  <c r="H4" i="7"/>
  <c r="X4" i="7"/>
  <c r="AN4" i="7"/>
  <c r="BD4" i="7"/>
  <c r="BT4" i="7"/>
  <c r="H2" i="7"/>
  <c r="CO2" i="7"/>
  <c r="G3" i="7"/>
  <c r="CO3" i="7"/>
  <c r="E4" i="7"/>
  <c r="BQ4" i="7"/>
  <c r="CS4" i="7"/>
  <c r="DI4" i="7"/>
  <c r="DY4" i="7"/>
  <c r="EO4" i="7"/>
  <c r="FE4" i="7"/>
  <c r="F5" i="7"/>
  <c r="V5" i="7"/>
  <c r="AL5" i="7"/>
  <c r="BB5" i="7"/>
  <c r="BR5" i="7"/>
  <c r="CH5" i="7"/>
  <c r="CX5" i="7"/>
  <c r="DN5" i="7"/>
  <c r="ED5" i="7"/>
  <c r="ET5" i="7"/>
  <c r="FJ5" i="7"/>
  <c r="BY2" i="7"/>
  <c r="FF2" i="7"/>
  <c r="BY3" i="7"/>
  <c r="FF3" i="7"/>
  <c r="BE4" i="7"/>
  <c r="CP4" i="7"/>
  <c r="DF4" i="7"/>
  <c r="DV4" i="7"/>
  <c r="EL4" i="7"/>
  <c r="FB4" i="7"/>
  <c r="C5" i="7"/>
  <c r="S5" i="7"/>
  <c r="AI5" i="7"/>
  <c r="AY5" i="7"/>
  <c r="BO5" i="7"/>
  <c r="CE5" i="7"/>
  <c r="BI2" i="7"/>
  <c r="BI3" i="7"/>
  <c r="AS4" i="7"/>
  <c r="DC4" i="7"/>
  <c r="EI4" i="7"/>
  <c r="FO4" i="7"/>
  <c r="AF5" i="7"/>
  <c r="BL5" i="7"/>
  <c r="CQ5" i="7"/>
  <c r="DL5" i="7"/>
  <c r="EG5" i="7"/>
  <c r="FC5" i="7"/>
  <c r="X2" i="7"/>
  <c r="W3" i="7"/>
  <c r="Q4" i="7"/>
  <c r="CV4" i="7"/>
  <c r="EB4" i="7"/>
  <c r="FH4" i="7"/>
  <c r="Y5" i="7"/>
  <c r="BE5" i="7"/>
  <c r="CK5" i="7"/>
  <c r="DH5" i="7"/>
  <c r="EC5" i="7"/>
  <c r="EY5" i="7"/>
  <c r="AN2" i="7"/>
  <c r="AM3" i="7"/>
  <c r="AC4" i="7"/>
  <c r="CY4" i="7"/>
  <c r="EE4" i="7"/>
  <c r="FK4" i="7"/>
  <c r="AB5" i="7"/>
  <c r="BH5" i="7"/>
  <c r="CN5" i="7"/>
  <c r="DI5" i="7"/>
  <c r="EE5" i="7"/>
  <c r="EZ5" i="7"/>
  <c r="AS2" i="7"/>
  <c r="AS3" i="7"/>
  <c r="AG4" i="7"/>
  <c r="CZ4" i="7"/>
  <c r="EF4" i="7"/>
  <c r="FL4" i="7"/>
  <c r="AC5" i="7"/>
  <c r="BI5" i="7"/>
  <c r="CO5" i="7"/>
  <c r="DK5" i="7"/>
  <c r="EF5" i="7"/>
  <c r="FA5" i="7"/>
  <c r="FL3" i="7"/>
  <c r="CZ3" i="7"/>
  <c r="AN3" i="7"/>
  <c r="EQ2" i="7"/>
  <c r="CE2" i="7"/>
  <c r="S2" i="7"/>
  <c r="BP3" i="7"/>
  <c r="AU2" i="7"/>
  <c r="AV3" i="7"/>
  <c r="BX3" i="7"/>
</calcChain>
</file>

<file path=xl/sharedStrings.xml><?xml version="1.0" encoding="utf-8"?>
<sst xmlns="http://schemas.openxmlformats.org/spreadsheetml/2006/main" count="326" uniqueCount="262">
  <si>
    <t>deploy time</t>
  </si>
  <si>
    <t>collect time</t>
  </si>
  <si>
    <t>flow (L/min)</t>
  </si>
  <si>
    <t>time (h)</t>
  </si>
  <si>
    <t>Vol (m3)</t>
  </si>
  <si>
    <t>Concentration (ng/m3)</t>
  </si>
  <si>
    <t>SumPCBs</t>
  </si>
  <si>
    <t>mass (g)</t>
  </si>
  <si>
    <t>ng/m3</t>
  </si>
  <si>
    <t xml:space="preserve">PCB1 </t>
  </si>
  <si>
    <t xml:space="preserve">PCB2 </t>
  </si>
  <si>
    <t xml:space="preserve">PCB3 </t>
  </si>
  <si>
    <t xml:space="preserve">PCB4 </t>
  </si>
  <si>
    <t xml:space="preserve">PCB5 </t>
  </si>
  <si>
    <t xml:space="preserve">PCB6 </t>
  </si>
  <si>
    <t xml:space="preserve">PCB7 </t>
  </si>
  <si>
    <t xml:space="preserve">PCB8 </t>
  </si>
  <si>
    <t xml:space="preserve">PCB9 </t>
  </si>
  <si>
    <t xml:space="preserve">PCB10 </t>
  </si>
  <si>
    <t xml:space="preserve">PCB11 </t>
  </si>
  <si>
    <t xml:space="preserve">PCB12+13 </t>
  </si>
  <si>
    <t xml:space="preserve">PCB15 </t>
  </si>
  <si>
    <t xml:space="preserve">PCB16 </t>
  </si>
  <si>
    <t xml:space="preserve">PCB17 </t>
  </si>
  <si>
    <t xml:space="preserve">PCB18+30 </t>
  </si>
  <si>
    <t xml:space="preserve">PCB19 </t>
  </si>
  <si>
    <t xml:space="preserve">PCB20+28 </t>
  </si>
  <si>
    <t xml:space="preserve">PCB21+33 </t>
  </si>
  <si>
    <t xml:space="preserve">PCB22 </t>
  </si>
  <si>
    <t xml:space="preserve">PCB23 </t>
  </si>
  <si>
    <t xml:space="preserve">PCB24 </t>
  </si>
  <si>
    <t xml:space="preserve">PCB25 </t>
  </si>
  <si>
    <t xml:space="preserve">PCB26+29 </t>
  </si>
  <si>
    <t xml:space="preserve">PCB27 </t>
  </si>
  <si>
    <t xml:space="preserve">PCB31 </t>
  </si>
  <si>
    <t xml:space="preserve">PCB32 </t>
  </si>
  <si>
    <t xml:space="preserve">PCB34 </t>
  </si>
  <si>
    <t xml:space="preserve">PCB35 </t>
  </si>
  <si>
    <t xml:space="preserve">PCB36 </t>
  </si>
  <si>
    <t xml:space="preserve">PCB37 </t>
  </si>
  <si>
    <t xml:space="preserve">PCB38 </t>
  </si>
  <si>
    <t xml:space="preserve">PCB39 </t>
  </si>
  <si>
    <t xml:space="preserve">PCB40+71 </t>
  </si>
  <si>
    <t xml:space="preserve">PCB41 </t>
  </si>
  <si>
    <t xml:space="preserve">PCB42 </t>
  </si>
  <si>
    <t xml:space="preserve">PCB43 </t>
  </si>
  <si>
    <t xml:space="preserve">PCB44+47+65 </t>
  </si>
  <si>
    <t xml:space="preserve">PCB45 </t>
  </si>
  <si>
    <t xml:space="preserve">PCB46 </t>
  </si>
  <si>
    <t xml:space="preserve">PCB48 </t>
  </si>
  <si>
    <t xml:space="preserve">PCB49+69 </t>
  </si>
  <si>
    <t xml:space="preserve">PCB50+53 </t>
  </si>
  <si>
    <t xml:space="preserve">PCB51 </t>
  </si>
  <si>
    <t xml:space="preserve">PCB52 </t>
  </si>
  <si>
    <t xml:space="preserve">PCB54 </t>
  </si>
  <si>
    <t xml:space="preserve">PCB55 </t>
  </si>
  <si>
    <t xml:space="preserve">PCB56 </t>
  </si>
  <si>
    <t xml:space="preserve">PCB57 </t>
  </si>
  <si>
    <t xml:space="preserve">PCB58 </t>
  </si>
  <si>
    <t xml:space="preserve">PCB59+62+75 </t>
  </si>
  <si>
    <t xml:space="preserve">PCB60 </t>
  </si>
  <si>
    <t xml:space="preserve">PCB61+70+74+76 </t>
  </si>
  <si>
    <t xml:space="preserve">PCB64 </t>
  </si>
  <si>
    <t xml:space="preserve">PCB66 </t>
  </si>
  <si>
    <t xml:space="preserve">PCB67 </t>
  </si>
  <si>
    <t xml:space="preserve">PCB68 </t>
  </si>
  <si>
    <t xml:space="preserve">PCB72 </t>
  </si>
  <si>
    <t xml:space="preserve">PCB73 </t>
  </si>
  <si>
    <t xml:space="preserve">PCB77 </t>
  </si>
  <si>
    <t xml:space="preserve">PCB78 </t>
  </si>
  <si>
    <t xml:space="preserve">PCB79 </t>
  </si>
  <si>
    <t xml:space="preserve">PCB80 </t>
  </si>
  <si>
    <t xml:space="preserve">PCB81 </t>
  </si>
  <si>
    <t xml:space="preserve">PCB82 </t>
  </si>
  <si>
    <t xml:space="preserve">PCB83 </t>
  </si>
  <si>
    <t xml:space="preserve">PCB84 </t>
  </si>
  <si>
    <t xml:space="preserve">PCB85+116 </t>
  </si>
  <si>
    <t xml:space="preserve">PCB86+97+109+119 </t>
  </si>
  <si>
    <t xml:space="preserve">PCB87+125 </t>
  </si>
  <si>
    <t xml:space="preserve">PCB88 </t>
  </si>
  <si>
    <t xml:space="preserve">PCB89 </t>
  </si>
  <si>
    <t xml:space="preserve">PCB90+101+113 </t>
  </si>
  <si>
    <t xml:space="preserve">PCB91 </t>
  </si>
  <si>
    <t xml:space="preserve">PCB92 </t>
  </si>
  <si>
    <t xml:space="preserve">PCB93+100 </t>
  </si>
  <si>
    <t xml:space="preserve">PCB94 </t>
  </si>
  <si>
    <t xml:space="preserve">PCB95 </t>
  </si>
  <si>
    <t xml:space="preserve">PCB96 </t>
  </si>
  <si>
    <t xml:space="preserve">PCB98 </t>
  </si>
  <si>
    <t xml:space="preserve">PCB99 </t>
  </si>
  <si>
    <t xml:space="preserve">PCB102 </t>
  </si>
  <si>
    <t xml:space="preserve">PCB103 </t>
  </si>
  <si>
    <t xml:space="preserve">PCB104 </t>
  </si>
  <si>
    <t xml:space="preserve">PCB105 </t>
  </si>
  <si>
    <t xml:space="preserve">PCB106 </t>
  </si>
  <si>
    <t xml:space="preserve">PCB107 </t>
  </si>
  <si>
    <t xml:space="preserve">PCB108+124 </t>
  </si>
  <si>
    <t xml:space="preserve">PCB110 </t>
  </si>
  <si>
    <t xml:space="preserve">PCB111 </t>
  </si>
  <si>
    <t xml:space="preserve">PCB112 </t>
  </si>
  <si>
    <t xml:space="preserve">PCB114 </t>
  </si>
  <si>
    <t xml:space="preserve">PCB115 </t>
  </si>
  <si>
    <t xml:space="preserve">PCB117 </t>
  </si>
  <si>
    <t xml:space="preserve">PCB118 </t>
  </si>
  <si>
    <t xml:space="preserve">PCB120 </t>
  </si>
  <si>
    <t xml:space="preserve">PCB121 </t>
  </si>
  <si>
    <t xml:space="preserve">PCB122 </t>
  </si>
  <si>
    <t xml:space="preserve">PCB123 </t>
  </si>
  <si>
    <t xml:space="preserve">PCB126 </t>
  </si>
  <si>
    <t xml:space="preserve">PCB127 </t>
  </si>
  <si>
    <t xml:space="preserve">PCB129+138+163 </t>
  </si>
  <si>
    <t xml:space="preserve">PCB130 </t>
  </si>
  <si>
    <t xml:space="preserve">PCB131 </t>
  </si>
  <si>
    <t xml:space="preserve">PCB132 </t>
  </si>
  <si>
    <t xml:space="preserve">PCB133 </t>
  </si>
  <si>
    <t xml:space="preserve">PCB134 </t>
  </si>
  <si>
    <t xml:space="preserve">PCB135+151 </t>
  </si>
  <si>
    <t xml:space="preserve">PCB136 </t>
  </si>
  <si>
    <t xml:space="preserve">PCB137 </t>
  </si>
  <si>
    <t xml:space="preserve">PCB139+140 </t>
  </si>
  <si>
    <t xml:space="preserve">PCB141 </t>
  </si>
  <si>
    <t xml:space="preserve">PCB143 </t>
  </si>
  <si>
    <t xml:space="preserve">PCB142 </t>
  </si>
  <si>
    <t xml:space="preserve">PCB144 </t>
  </si>
  <si>
    <t xml:space="preserve">PCB145 </t>
  </si>
  <si>
    <t xml:space="preserve">PCB146 </t>
  </si>
  <si>
    <t xml:space="preserve">PCB147+149 </t>
  </si>
  <si>
    <t xml:space="preserve">PCB148 </t>
  </si>
  <si>
    <t xml:space="preserve">PCB150 </t>
  </si>
  <si>
    <t xml:space="preserve">PCB152 </t>
  </si>
  <si>
    <t xml:space="preserve">PCB153+168 </t>
  </si>
  <si>
    <t xml:space="preserve">PCB154 </t>
  </si>
  <si>
    <t xml:space="preserve">PCB155 </t>
  </si>
  <si>
    <t xml:space="preserve">PCB156+157 </t>
  </si>
  <si>
    <t xml:space="preserve">PCB158 </t>
  </si>
  <si>
    <t xml:space="preserve">PCB159 </t>
  </si>
  <si>
    <t xml:space="preserve">PCB160 </t>
  </si>
  <si>
    <t xml:space="preserve">PCB161 </t>
  </si>
  <si>
    <t xml:space="preserve">PCB162 </t>
  </si>
  <si>
    <t xml:space="preserve">PCB164 </t>
  </si>
  <si>
    <t xml:space="preserve">PCB165 </t>
  </si>
  <si>
    <t xml:space="preserve">PCB167 </t>
  </si>
  <si>
    <t xml:space="preserve">PCB169 </t>
  </si>
  <si>
    <t xml:space="preserve">PCB170 </t>
  </si>
  <si>
    <t xml:space="preserve">PCB171+173 </t>
  </si>
  <si>
    <t xml:space="preserve">PCB172 </t>
  </si>
  <si>
    <t xml:space="preserve">PCB174 </t>
  </si>
  <si>
    <t xml:space="preserve">PCB175 </t>
  </si>
  <si>
    <t xml:space="preserve">PCB176 </t>
  </si>
  <si>
    <t xml:space="preserve">PCB177 </t>
  </si>
  <si>
    <t xml:space="preserve">PCB178 </t>
  </si>
  <si>
    <t xml:space="preserve">PCB179 </t>
  </si>
  <si>
    <t xml:space="preserve">PCB180+193 </t>
  </si>
  <si>
    <t xml:space="preserve">PCB181 </t>
  </si>
  <si>
    <t xml:space="preserve">PCB182 </t>
  </si>
  <si>
    <t xml:space="preserve">PCB183 </t>
  </si>
  <si>
    <t xml:space="preserve">PCB184 </t>
  </si>
  <si>
    <t xml:space="preserve">PCB185 </t>
  </si>
  <si>
    <t xml:space="preserve">PCB186 </t>
  </si>
  <si>
    <t xml:space="preserve">PCB187 </t>
  </si>
  <si>
    <t xml:space="preserve">PCB188 </t>
  </si>
  <si>
    <t xml:space="preserve">PCB189 </t>
  </si>
  <si>
    <t xml:space="preserve">PCB190 </t>
  </si>
  <si>
    <t xml:space="preserve">PCB191 </t>
  </si>
  <si>
    <t xml:space="preserve">PCB192 </t>
  </si>
  <si>
    <t xml:space="preserve">PCB194 </t>
  </si>
  <si>
    <t xml:space="preserve">PCB195 </t>
  </si>
  <si>
    <t xml:space="preserve">PCB196 </t>
  </si>
  <si>
    <t xml:space="preserve">PCB197 </t>
  </si>
  <si>
    <t xml:space="preserve">PCB198+199 </t>
  </si>
  <si>
    <t xml:space="preserve">PCB200 </t>
  </si>
  <si>
    <t xml:space="preserve">PCB201 </t>
  </si>
  <si>
    <t xml:space="preserve">PCB202 </t>
  </si>
  <si>
    <t xml:space="preserve">PCB203 </t>
  </si>
  <si>
    <t xml:space="preserve">PCB205 </t>
  </si>
  <si>
    <t xml:space="preserve">PCB206 </t>
  </si>
  <si>
    <t xml:space="preserve">PCB207 </t>
  </si>
  <si>
    <t xml:space="preserve">PCB208 </t>
  </si>
  <si>
    <t xml:space="preserve">PCB209 </t>
  </si>
  <si>
    <t>PCB63</t>
  </si>
  <si>
    <t>time</t>
  </si>
  <si>
    <t>ng</t>
  </si>
  <si>
    <t>sample</t>
  </si>
  <si>
    <t>h</t>
  </si>
  <si>
    <t>m3</t>
  </si>
  <si>
    <t>slope</t>
  </si>
  <si>
    <t>m3/d</t>
  </si>
  <si>
    <t>mean</t>
  </si>
  <si>
    <t>12/13</t>
  </si>
  <si>
    <t>18/30</t>
  </si>
  <si>
    <t>20/28</t>
  </si>
  <si>
    <t>21/33</t>
  </si>
  <si>
    <t>26/29</t>
  </si>
  <si>
    <t>40/71</t>
  </si>
  <si>
    <t>44/47/65</t>
  </si>
  <si>
    <t>49/69</t>
  </si>
  <si>
    <t>50/53</t>
  </si>
  <si>
    <t>59/62/75</t>
  </si>
  <si>
    <t>61/70/74/76</t>
  </si>
  <si>
    <t>85/116</t>
  </si>
  <si>
    <t>86/97/109/119</t>
  </si>
  <si>
    <t>87/125</t>
  </si>
  <si>
    <t>90/101/113</t>
  </si>
  <si>
    <t>93/100</t>
  </si>
  <si>
    <t>108/124</t>
  </si>
  <si>
    <t>129/138/163</t>
  </si>
  <si>
    <t>135/151</t>
  </si>
  <si>
    <t>139/140</t>
  </si>
  <si>
    <t>147/149</t>
  </si>
  <si>
    <t>153/168</t>
  </si>
  <si>
    <t>156/157</t>
  </si>
  <si>
    <t>171/173</t>
  </si>
  <si>
    <t>180/193</t>
  </si>
  <si>
    <t>198/199</t>
  </si>
  <si>
    <t>g WB</t>
  </si>
  <si>
    <t>13C 3</t>
  </si>
  <si>
    <t>13C 15</t>
  </si>
  <si>
    <t>30D</t>
  </si>
  <si>
    <t>13C 28</t>
  </si>
  <si>
    <t>13C 52</t>
  </si>
  <si>
    <t>13C 118</t>
  </si>
  <si>
    <t>128/166</t>
  </si>
  <si>
    <t>13C 153</t>
  </si>
  <si>
    <t>13C 180</t>
  </si>
  <si>
    <t>13C 194</t>
  </si>
  <si>
    <t>13C 206</t>
  </si>
  <si>
    <t>13C 209</t>
  </si>
  <si>
    <t>ST001</t>
  </si>
  <si>
    <t>ROT001</t>
  </si>
  <si>
    <t>ROT002</t>
  </si>
  <si>
    <t>ROT003</t>
  </si>
  <si>
    <t>ST002</t>
  </si>
  <si>
    <t>ST003</t>
  </si>
  <si>
    <t>ST004</t>
  </si>
  <si>
    <t>ROT004</t>
  </si>
  <si>
    <t>Mix001</t>
  </si>
  <si>
    <t>Mix002</t>
  </si>
  <si>
    <t>Mix003</t>
  </si>
  <si>
    <t>ng/g WB</t>
  </si>
  <si>
    <t>95 CL</t>
  </si>
  <si>
    <t>time (hr)</t>
  </si>
  <si>
    <t>ST</t>
  </si>
  <si>
    <t>ROT</t>
  </si>
  <si>
    <t>MIX</t>
  </si>
  <si>
    <t>ST+ROT</t>
  </si>
  <si>
    <t>R</t>
  </si>
  <si>
    <t>PUF001</t>
  </si>
  <si>
    <t>PUF002</t>
  </si>
  <si>
    <t>PUF003</t>
  </si>
  <si>
    <t>PUF004</t>
  </si>
  <si>
    <t>min</t>
  </si>
  <si>
    <t>stat</t>
  </si>
  <si>
    <t>rot</t>
  </si>
  <si>
    <t>stat1</t>
  </si>
  <si>
    <t>rot1</t>
  </si>
  <si>
    <t>stat2</t>
  </si>
  <si>
    <t>rot2</t>
  </si>
  <si>
    <t>times</t>
  </si>
  <si>
    <t>total</t>
  </si>
  <si>
    <t>total time</t>
  </si>
  <si>
    <t>PCB14</t>
  </si>
  <si>
    <t>PCB128+166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</si>
</sst>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PUF!$T$2</c:f>
              <c:strCache>
                <c:ptCount val="1"/>
                <c:pt idx="0">
                  <c:v>PUF001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PUF!$S$3:$S$175</c:f>
              <c:strCache>
                <c:ptCount val="173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 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PCB51 </c:v>
                </c:pt>
                <c:pt idx="45">
                  <c:v>PCB52 </c:v>
                </c:pt>
                <c:pt idx="46">
                  <c:v>PCB54 </c:v>
                </c:pt>
                <c:pt idx="47">
                  <c:v>PCB55 </c:v>
                </c:pt>
                <c:pt idx="48">
                  <c:v>PCB56 </c:v>
                </c:pt>
                <c:pt idx="49">
                  <c:v>PCB57 </c:v>
                </c:pt>
                <c:pt idx="50">
                  <c:v>PCB58 </c:v>
                </c:pt>
                <c:pt idx="51">
                  <c:v>PCB59+62+75 </c:v>
                </c:pt>
                <c:pt idx="52">
                  <c:v>PCB60 </c:v>
                </c:pt>
                <c:pt idx="53">
                  <c:v>PCB61+70+74+76 </c:v>
                </c:pt>
                <c:pt idx="54">
                  <c:v>PCB63</c:v>
                </c:pt>
                <c:pt idx="55">
                  <c:v>PCB64 </c:v>
                </c:pt>
                <c:pt idx="56">
                  <c:v>PCB66 </c:v>
                </c:pt>
                <c:pt idx="57">
                  <c:v>PCB67 </c:v>
                </c:pt>
                <c:pt idx="58">
                  <c:v>PCB68 </c:v>
                </c:pt>
                <c:pt idx="59">
                  <c:v>PCB72 </c:v>
                </c:pt>
                <c:pt idx="60">
                  <c:v>PCB73 </c:v>
                </c:pt>
                <c:pt idx="61">
                  <c:v>PCB77 </c:v>
                </c:pt>
                <c:pt idx="62">
                  <c:v>PCB78 </c:v>
                </c:pt>
                <c:pt idx="63">
                  <c:v>PCB79 </c:v>
                </c:pt>
                <c:pt idx="64">
                  <c:v>PCB80 </c:v>
                </c:pt>
                <c:pt idx="65">
                  <c:v>PCB81 </c:v>
                </c:pt>
                <c:pt idx="66">
                  <c:v>PCB82 </c:v>
                </c:pt>
                <c:pt idx="67">
                  <c:v>PCB83 </c:v>
                </c:pt>
                <c:pt idx="68">
                  <c:v>PCB84 </c:v>
                </c:pt>
                <c:pt idx="69">
                  <c:v>PCB85+116 </c:v>
                </c:pt>
                <c:pt idx="70">
                  <c:v>PCB86+97+109+119 </c:v>
                </c:pt>
                <c:pt idx="71">
                  <c:v>PCB87+125 </c:v>
                </c:pt>
                <c:pt idx="72">
                  <c:v>PCB88 </c:v>
                </c:pt>
                <c:pt idx="73">
                  <c:v>PCB89 </c:v>
                </c:pt>
                <c:pt idx="74">
                  <c:v>PCB90+101+113 </c:v>
                </c:pt>
                <c:pt idx="75">
                  <c:v>PCB91 </c:v>
                </c:pt>
                <c:pt idx="76">
                  <c:v>PCB92 </c:v>
                </c:pt>
                <c:pt idx="77">
                  <c:v>PCB93+100 </c:v>
                </c:pt>
                <c:pt idx="78">
                  <c:v>PCB94 </c:v>
                </c:pt>
                <c:pt idx="79">
                  <c:v>PCB95 </c:v>
                </c:pt>
                <c:pt idx="80">
                  <c:v>PCB96 </c:v>
                </c:pt>
                <c:pt idx="81">
                  <c:v>PCB98 </c:v>
                </c:pt>
                <c:pt idx="82">
                  <c:v>PCB99 </c:v>
                </c:pt>
                <c:pt idx="83">
                  <c:v>PCB102 </c:v>
                </c:pt>
                <c:pt idx="84">
                  <c:v>PCB103 </c:v>
                </c:pt>
                <c:pt idx="85">
                  <c:v>PCB104 </c:v>
                </c:pt>
                <c:pt idx="86">
                  <c:v>PCB105 </c:v>
                </c:pt>
                <c:pt idx="87">
                  <c:v>PCB106 </c:v>
                </c:pt>
                <c:pt idx="88">
                  <c:v>PCB107 </c:v>
                </c:pt>
                <c:pt idx="89">
                  <c:v>PCB108+124 </c:v>
                </c:pt>
                <c:pt idx="90">
                  <c:v>PCB110 </c:v>
                </c:pt>
                <c:pt idx="91">
                  <c:v>PCB111 </c:v>
                </c:pt>
                <c:pt idx="92">
                  <c:v>PCB112 </c:v>
                </c:pt>
                <c:pt idx="93">
                  <c:v>PCB114 </c:v>
                </c:pt>
                <c:pt idx="94">
                  <c:v>PCB115 </c:v>
                </c:pt>
                <c:pt idx="95">
                  <c:v>PCB117 </c:v>
                </c:pt>
                <c:pt idx="96">
                  <c:v>PCB118 </c:v>
                </c:pt>
                <c:pt idx="97">
                  <c:v>PCB120 </c:v>
                </c:pt>
                <c:pt idx="98">
                  <c:v>PCB121 </c:v>
                </c:pt>
                <c:pt idx="99">
                  <c:v>PCB122 </c:v>
                </c:pt>
                <c:pt idx="100">
                  <c:v>PCB123 </c:v>
                </c:pt>
                <c:pt idx="101">
                  <c:v>PCB126 </c:v>
                </c:pt>
                <c:pt idx="102">
                  <c:v>PCB127 </c:v>
                </c:pt>
                <c:pt idx="103">
                  <c:v>PCB128+166</c:v>
                </c:pt>
                <c:pt idx="104">
                  <c:v>PCB129+138+163 </c:v>
                </c:pt>
                <c:pt idx="105">
                  <c:v>PCB130 </c:v>
                </c:pt>
                <c:pt idx="106">
                  <c:v>PCB131 </c:v>
                </c:pt>
                <c:pt idx="107">
                  <c:v>PCB132 </c:v>
                </c:pt>
                <c:pt idx="108">
                  <c:v>PCB133 </c:v>
                </c:pt>
                <c:pt idx="109">
                  <c:v>PCB134 </c:v>
                </c:pt>
                <c:pt idx="110">
                  <c:v>PCB135+151 </c:v>
                </c:pt>
                <c:pt idx="111">
                  <c:v>PCB136 </c:v>
                </c:pt>
                <c:pt idx="112">
                  <c:v>PCB137 </c:v>
                </c:pt>
                <c:pt idx="113">
                  <c:v>PCB139+140 </c:v>
                </c:pt>
                <c:pt idx="114">
                  <c:v>PCB141 </c:v>
                </c:pt>
                <c:pt idx="115">
                  <c:v>PCB143 </c:v>
                </c:pt>
                <c:pt idx="116">
                  <c:v>PCB142 </c:v>
                </c:pt>
                <c:pt idx="117">
                  <c:v>PCB144 </c:v>
                </c:pt>
                <c:pt idx="118">
                  <c:v>PCB145 </c:v>
                </c:pt>
                <c:pt idx="119">
                  <c:v>PCB146 </c:v>
                </c:pt>
                <c:pt idx="120">
                  <c:v>PCB147+149 </c:v>
                </c:pt>
                <c:pt idx="121">
                  <c:v>PCB148 </c:v>
                </c:pt>
                <c:pt idx="122">
                  <c:v>PCB150 </c:v>
                </c:pt>
                <c:pt idx="123">
                  <c:v>PCB152 </c:v>
                </c:pt>
                <c:pt idx="124">
                  <c:v>PCB153+168 </c:v>
                </c:pt>
                <c:pt idx="125">
                  <c:v>PCB154 </c:v>
                </c:pt>
                <c:pt idx="126">
                  <c:v>PCB155 </c:v>
                </c:pt>
                <c:pt idx="127">
                  <c:v>PCB156+157 </c:v>
                </c:pt>
                <c:pt idx="128">
                  <c:v>PCB158 </c:v>
                </c:pt>
                <c:pt idx="129">
                  <c:v>PCB159 </c:v>
                </c:pt>
                <c:pt idx="130">
                  <c:v>PCB160 </c:v>
                </c:pt>
                <c:pt idx="131">
                  <c:v>PCB161 </c:v>
                </c:pt>
                <c:pt idx="132">
                  <c:v>PCB162 </c:v>
                </c:pt>
                <c:pt idx="133">
                  <c:v>PCB164 </c:v>
                </c:pt>
                <c:pt idx="134">
                  <c:v>PCB165 </c:v>
                </c:pt>
                <c:pt idx="135">
                  <c:v>PCB167 </c:v>
                </c:pt>
                <c:pt idx="136">
                  <c:v>PCB169 </c:v>
                </c:pt>
                <c:pt idx="137">
                  <c:v>PCB170 </c:v>
                </c:pt>
                <c:pt idx="138">
                  <c:v>PCB171+173 </c:v>
                </c:pt>
                <c:pt idx="139">
                  <c:v>PCB172 </c:v>
                </c:pt>
                <c:pt idx="140">
                  <c:v>PCB174 </c:v>
                </c:pt>
                <c:pt idx="141">
                  <c:v>PCB175 </c:v>
                </c:pt>
                <c:pt idx="142">
                  <c:v>PCB176 </c:v>
                </c:pt>
                <c:pt idx="143">
                  <c:v>PCB177 </c:v>
                </c:pt>
                <c:pt idx="144">
                  <c:v>PCB178 </c:v>
                </c:pt>
                <c:pt idx="145">
                  <c:v>PCB179 </c:v>
                </c:pt>
                <c:pt idx="146">
                  <c:v>PCB180+193 </c:v>
                </c:pt>
                <c:pt idx="147">
                  <c:v>PCB181 </c:v>
                </c:pt>
                <c:pt idx="148">
                  <c:v>PCB182 </c:v>
                </c:pt>
                <c:pt idx="149">
                  <c:v>PCB183 </c:v>
                </c:pt>
                <c:pt idx="150">
                  <c:v>PCB184 </c:v>
                </c:pt>
                <c:pt idx="151">
                  <c:v>PCB185 </c:v>
                </c:pt>
                <c:pt idx="152">
                  <c:v>PCB186 </c:v>
                </c:pt>
                <c:pt idx="153">
                  <c:v>PCB187 </c:v>
                </c:pt>
                <c:pt idx="154">
                  <c:v>PCB188 </c:v>
                </c:pt>
                <c:pt idx="155">
                  <c:v>PCB189 </c:v>
                </c:pt>
                <c:pt idx="156">
                  <c:v>PCB190 </c:v>
                </c:pt>
                <c:pt idx="157">
                  <c:v>PCB191 </c:v>
                </c:pt>
                <c:pt idx="158">
                  <c:v>PCB192 </c:v>
                </c:pt>
                <c:pt idx="159">
                  <c:v>PCB194 </c:v>
                </c:pt>
                <c:pt idx="160">
                  <c:v>PCB195 </c:v>
                </c:pt>
                <c:pt idx="161">
                  <c:v>PCB196 </c:v>
                </c:pt>
                <c:pt idx="162">
                  <c:v>PCB197 </c:v>
                </c:pt>
                <c:pt idx="163">
                  <c:v>PCB198+199 </c:v>
                </c:pt>
                <c:pt idx="164">
                  <c:v>PCB200 </c:v>
                </c:pt>
                <c:pt idx="165">
                  <c:v>PCB201 </c:v>
                </c:pt>
                <c:pt idx="166">
                  <c:v>PCB202 </c:v>
                </c:pt>
                <c:pt idx="167">
                  <c:v>PCB203 </c:v>
                </c:pt>
                <c:pt idx="168">
                  <c:v>PCB205 </c:v>
                </c:pt>
                <c:pt idx="169">
                  <c:v>PCB206 </c:v>
                </c:pt>
                <c:pt idx="170">
                  <c:v>PCB207 </c:v>
                </c:pt>
                <c:pt idx="171">
                  <c:v>PCB208 </c:v>
                </c:pt>
                <c:pt idx="172">
                  <c:v>PCB209 </c:v>
                </c:pt>
              </c:strCache>
            </c:strRef>
          </c:cat>
          <c:val>
            <c:numRef>
              <c:f>PUF!$T$3:$T$175</c:f>
              <c:numCache>
                <c:formatCode>General</c:formatCode>
                <c:ptCount val="173"/>
                <c:pt idx="0">
                  <c:v>0.33724968782800208</c:v>
                </c:pt>
                <c:pt idx="1">
                  <c:v>2.3994815339692947E-2</c:v>
                </c:pt>
                <c:pt idx="2">
                  <c:v>9.3248102458340379E-2</c:v>
                </c:pt>
                <c:pt idx="3">
                  <c:v>0.9299492531990089</c:v>
                </c:pt>
                <c:pt idx="4">
                  <c:v>9.6060020395276516E-2</c:v>
                </c:pt>
                <c:pt idx="5">
                  <c:v>0.43524736132474762</c:v>
                </c:pt>
                <c:pt idx="6">
                  <c:v>0.12198670864379313</c:v>
                </c:pt>
                <c:pt idx="7">
                  <c:v>1.9348706098269153</c:v>
                </c:pt>
                <c:pt idx="8">
                  <c:v>0.15447946912771549</c:v>
                </c:pt>
                <c:pt idx="9">
                  <c:v>8.0776506410841289E-2</c:v>
                </c:pt>
                <c:pt idx="10">
                  <c:v>0.39992272036088683</c:v>
                </c:pt>
                <c:pt idx="11">
                  <c:v>0.17874060612557405</c:v>
                </c:pt>
                <c:pt idx="12">
                  <c:v>3.9937567572644612E-2</c:v>
                </c:pt>
                <c:pt idx="13">
                  <c:v>0.63753553398251217</c:v>
                </c:pt>
                <c:pt idx="14">
                  <c:v>1.1889477473043477</c:v>
                </c:pt>
                <c:pt idx="15">
                  <c:v>1.0413866551687359</c:v>
                </c:pt>
                <c:pt idx="16">
                  <c:v>2.366357046645458</c:v>
                </c:pt>
                <c:pt idx="17">
                  <c:v>0.26795882293985962</c:v>
                </c:pt>
                <c:pt idx="18">
                  <c:v>1.755005049523038</c:v>
                </c:pt>
                <c:pt idx="19">
                  <c:v>1.3590529952154788</c:v>
                </c:pt>
                <c:pt idx="20">
                  <c:v>0.78885780373379111</c:v>
                </c:pt>
                <c:pt idx="21">
                  <c:v>1.4775204140828144E-2</c:v>
                </c:pt>
                <c:pt idx="22">
                  <c:v>6.8704576981658841E-2</c:v>
                </c:pt>
                <c:pt idx="23">
                  <c:v>0.18868673010782538</c:v>
                </c:pt>
                <c:pt idx="24">
                  <c:v>0.35379838368473732</c:v>
                </c:pt>
                <c:pt idx="25">
                  <c:v>0.19645070975340109</c:v>
                </c:pt>
                <c:pt idx="26">
                  <c:v>2.2549425701620698</c:v>
                </c:pt>
                <c:pt idx="27">
                  <c:v>0.62804311198411178</c:v>
                </c:pt>
                <c:pt idx="28">
                  <c:v>1.2774323287620055E-2</c:v>
                </c:pt>
                <c:pt idx="29">
                  <c:v>7.3565702408011469E-2</c:v>
                </c:pt>
                <c:pt idx="30">
                  <c:v>0.12546723487659253</c:v>
                </c:pt>
                <c:pt idx="31">
                  <c:v>0.41259234139091999</c:v>
                </c:pt>
                <c:pt idx="32">
                  <c:v>7.0187093537168885E-2</c:v>
                </c:pt>
                <c:pt idx="33">
                  <c:v>4.9017260660010983E-2</c:v>
                </c:pt>
                <c:pt idx="34">
                  <c:v>7.251612496042779</c:v>
                </c:pt>
                <c:pt idx="35">
                  <c:v>0.70630092057660232</c:v>
                </c:pt>
                <c:pt idx="36">
                  <c:v>0.24870287317998785</c:v>
                </c:pt>
                <c:pt idx="37">
                  <c:v>4.1445771528812578</c:v>
                </c:pt>
                <c:pt idx="38">
                  <c:v>0.37353245392702406</c:v>
                </c:pt>
                <c:pt idx="39">
                  <c:v>0.31892250305402997</c:v>
                </c:pt>
                <c:pt idx="40">
                  <c:v>35.172919845178214</c:v>
                </c:pt>
                <c:pt idx="41">
                  <c:v>3.9830601541448636</c:v>
                </c:pt>
                <c:pt idx="42">
                  <c:v>1.6315035032383653</c:v>
                </c:pt>
                <c:pt idx="43">
                  <c:v>1.2243495074232551</c:v>
                </c:pt>
                <c:pt idx="44">
                  <c:v>0.33946596604672291</c:v>
                </c:pt>
                <c:pt idx="45">
                  <c:v>0.30229563143286414</c:v>
                </c:pt>
                <c:pt idx="46">
                  <c:v>0</c:v>
                </c:pt>
                <c:pt idx="47">
                  <c:v>0.37095035165260398</c:v>
                </c:pt>
                <c:pt idx="48">
                  <c:v>1.2578861691203327</c:v>
                </c:pt>
                <c:pt idx="49">
                  <c:v>3.716532880730241E-2</c:v>
                </c:pt>
                <c:pt idx="50">
                  <c:v>3.0740431313498042E-2</c:v>
                </c:pt>
                <c:pt idx="51">
                  <c:v>3.3824243623119497</c:v>
                </c:pt>
                <c:pt idx="52">
                  <c:v>0.89422336637922462</c:v>
                </c:pt>
                <c:pt idx="53">
                  <c:v>9.8778943888328232</c:v>
                </c:pt>
                <c:pt idx="54">
                  <c:v>4.1846493785488796</c:v>
                </c:pt>
                <c:pt idx="55">
                  <c:v>6.625201890622015E-2</c:v>
                </c:pt>
                <c:pt idx="56">
                  <c:v>2.5859071030483727</c:v>
                </c:pt>
                <c:pt idx="57">
                  <c:v>0.15096830075056372</c:v>
                </c:pt>
                <c:pt idx="58">
                  <c:v>0.23537349183871184</c:v>
                </c:pt>
                <c:pt idx="59">
                  <c:v>6.3743516211028708E-2</c:v>
                </c:pt>
                <c:pt idx="60">
                  <c:v>0.3081845120801841</c:v>
                </c:pt>
                <c:pt idx="61">
                  <c:v>0.11749791779963455</c:v>
                </c:pt>
                <c:pt idx="62">
                  <c:v>0.10102428354206959</c:v>
                </c:pt>
                <c:pt idx="63">
                  <c:v>0.12476022252572611</c:v>
                </c:pt>
                <c:pt idx="64">
                  <c:v>0.58521296419015556</c:v>
                </c:pt>
                <c:pt idx="65">
                  <c:v>5.9535781568944943E-2</c:v>
                </c:pt>
                <c:pt idx="66">
                  <c:v>1.1579268632227011</c:v>
                </c:pt>
                <c:pt idx="67">
                  <c:v>2.6908677334445943</c:v>
                </c:pt>
                <c:pt idx="68">
                  <c:v>8.0326552793694059</c:v>
                </c:pt>
                <c:pt idx="69">
                  <c:v>1.3165157649159827</c:v>
                </c:pt>
                <c:pt idx="70">
                  <c:v>2.9811827926448444</c:v>
                </c:pt>
                <c:pt idx="71">
                  <c:v>5.3809241540996275</c:v>
                </c:pt>
                <c:pt idx="72">
                  <c:v>1.7836549198144875</c:v>
                </c:pt>
                <c:pt idx="73">
                  <c:v>0.46058547397811589</c:v>
                </c:pt>
                <c:pt idx="74">
                  <c:v>18.526361729020156</c:v>
                </c:pt>
                <c:pt idx="75">
                  <c:v>2.5425633420847871</c:v>
                </c:pt>
                <c:pt idx="76">
                  <c:v>3.9185037111512884</c:v>
                </c:pt>
                <c:pt idx="77">
                  <c:v>0.31338979205920342</c:v>
                </c:pt>
                <c:pt idx="78">
                  <c:v>0.13637796209634129</c:v>
                </c:pt>
                <c:pt idx="79">
                  <c:v>27.733128705207108</c:v>
                </c:pt>
                <c:pt idx="80">
                  <c:v>0.29132893326955933</c:v>
                </c:pt>
                <c:pt idx="81">
                  <c:v>9.6664655385316892E-2</c:v>
                </c:pt>
                <c:pt idx="82">
                  <c:v>4.3124685057907479</c:v>
                </c:pt>
                <c:pt idx="83">
                  <c:v>0.86164683001763021</c:v>
                </c:pt>
                <c:pt idx="84">
                  <c:v>0.18130783549231827</c:v>
                </c:pt>
                <c:pt idx="85">
                  <c:v>0</c:v>
                </c:pt>
                <c:pt idx="86">
                  <c:v>1.0921982082535033</c:v>
                </c:pt>
                <c:pt idx="87">
                  <c:v>9.2721060840693023E-2</c:v>
                </c:pt>
                <c:pt idx="88">
                  <c:v>0.26091983214701986</c:v>
                </c:pt>
                <c:pt idx="89">
                  <c:v>0.22373130111963238</c:v>
                </c:pt>
                <c:pt idx="90">
                  <c:v>10.932121055425831</c:v>
                </c:pt>
                <c:pt idx="91">
                  <c:v>7.9630122990028931E-2</c:v>
                </c:pt>
                <c:pt idx="92">
                  <c:v>7.2920709463092592E-2</c:v>
                </c:pt>
                <c:pt idx="93">
                  <c:v>0.42315656055777495</c:v>
                </c:pt>
                <c:pt idx="94">
                  <c:v>0.44320557131593369</c:v>
                </c:pt>
                <c:pt idx="95">
                  <c:v>0.47002240199212569</c:v>
                </c:pt>
                <c:pt idx="96">
                  <c:v>3.3617314628540353</c:v>
                </c:pt>
                <c:pt idx="97">
                  <c:v>4.8292110636584805E-2</c:v>
                </c:pt>
                <c:pt idx="98">
                  <c:v>3.6735637771941387E-2</c:v>
                </c:pt>
                <c:pt idx="99">
                  <c:v>0.40430438967130788</c:v>
                </c:pt>
                <c:pt idx="100">
                  <c:v>0.11270558044895512</c:v>
                </c:pt>
                <c:pt idx="101">
                  <c:v>6.1661666265013564E-2</c:v>
                </c:pt>
                <c:pt idx="102">
                  <c:v>1.9162799891017806E-2</c:v>
                </c:pt>
                <c:pt idx="103">
                  <c:v>0.31177057867534375</c:v>
                </c:pt>
                <c:pt idx="104">
                  <c:v>2.5569871877833035</c:v>
                </c:pt>
                <c:pt idx="105">
                  <c:v>0.1883517809770969</c:v>
                </c:pt>
                <c:pt idx="106">
                  <c:v>0.16462880304908142</c:v>
                </c:pt>
                <c:pt idx="107">
                  <c:v>1.7361935878657657</c:v>
                </c:pt>
                <c:pt idx="108">
                  <c:v>7.2998713084043779E-2</c:v>
                </c:pt>
                <c:pt idx="109">
                  <c:v>0.50571759939252858</c:v>
                </c:pt>
                <c:pt idx="110">
                  <c:v>2.3899196277749057</c:v>
                </c:pt>
                <c:pt idx="111">
                  <c:v>1.9159732987961828</c:v>
                </c:pt>
                <c:pt idx="112">
                  <c:v>0.19732935124519058</c:v>
                </c:pt>
                <c:pt idx="113">
                  <c:v>0.18940874028328147</c:v>
                </c:pt>
                <c:pt idx="114">
                  <c:v>0.51704423278978784</c:v>
                </c:pt>
                <c:pt idx="115">
                  <c:v>1.135501582068316E-2</c:v>
                </c:pt>
                <c:pt idx="116">
                  <c:v>4.4489524701018093E-2</c:v>
                </c:pt>
                <c:pt idx="117">
                  <c:v>0.38971814494877349</c:v>
                </c:pt>
                <c:pt idx="118">
                  <c:v>2.052364975423682E-2</c:v>
                </c:pt>
                <c:pt idx="119">
                  <c:v>0.40608297355077527</c:v>
                </c:pt>
                <c:pt idx="120">
                  <c:v>4.829022904000154</c:v>
                </c:pt>
                <c:pt idx="121">
                  <c:v>1.4942355675105864E-2</c:v>
                </c:pt>
                <c:pt idx="122">
                  <c:v>2.6521742509275002E-2</c:v>
                </c:pt>
                <c:pt idx="123">
                  <c:v>3.1078766933024311E-2</c:v>
                </c:pt>
                <c:pt idx="124">
                  <c:v>2.2265424633046087</c:v>
                </c:pt>
                <c:pt idx="125">
                  <c:v>8.5112230037387229E-2</c:v>
                </c:pt>
                <c:pt idx="126">
                  <c:v>5.8956258824957959E-3</c:v>
                </c:pt>
                <c:pt idx="127">
                  <c:v>0.10967082563776674</c:v>
                </c:pt>
                <c:pt idx="128">
                  <c:v>0.26413216551801594</c:v>
                </c:pt>
                <c:pt idx="129">
                  <c:v>1.2567560231277065E-2</c:v>
                </c:pt>
                <c:pt idx="130">
                  <c:v>3.3135465544189009E-2</c:v>
                </c:pt>
                <c:pt idx="131">
                  <c:v>1.486001255812818E-2</c:v>
                </c:pt>
                <c:pt idx="132">
                  <c:v>9.5836325122505301E-3</c:v>
                </c:pt>
                <c:pt idx="133">
                  <c:v>0.14995257114634974</c:v>
                </c:pt>
                <c:pt idx="134">
                  <c:v>9.7974438463185494E-3</c:v>
                </c:pt>
                <c:pt idx="135">
                  <c:v>5.7270496889974987E-2</c:v>
                </c:pt>
                <c:pt idx="136">
                  <c:v>1.0956185992852486E-2</c:v>
                </c:pt>
                <c:pt idx="137">
                  <c:v>6.0486772830776955E-2</c:v>
                </c:pt>
                <c:pt idx="138">
                  <c:v>5.9213323567480755E-2</c:v>
                </c:pt>
                <c:pt idx="139">
                  <c:v>2.6684596461427741E-2</c:v>
                </c:pt>
                <c:pt idx="140">
                  <c:v>0.10038241479233607</c:v>
                </c:pt>
                <c:pt idx="141">
                  <c:v>1.5852772255293121E-2</c:v>
                </c:pt>
                <c:pt idx="142">
                  <c:v>5.4899053197038965E-2</c:v>
                </c:pt>
                <c:pt idx="143">
                  <c:v>7.7050175269782528E-2</c:v>
                </c:pt>
                <c:pt idx="144">
                  <c:v>4.7915589165580169E-2</c:v>
                </c:pt>
                <c:pt idx="145">
                  <c:v>0.13661081799855684</c:v>
                </c:pt>
                <c:pt idx="146">
                  <c:v>0.1123071840283635</c:v>
                </c:pt>
                <c:pt idx="147">
                  <c:v>2.2853598861611518E-2</c:v>
                </c:pt>
                <c:pt idx="148">
                  <c:v>2.9028470115028879E-2</c:v>
                </c:pt>
                <c:pt idx="149">
                  <c:v>9.653587783570021E-2</c:v>
                </c:pt>
                <c:pt idx="150">
                  <c:v>2.7317199229051119E-2</c:v>
                </c:pt>
                <c:pt idx="151">
                  <c:v>3.3349631626301779E-2</c:v>
                </c:pt>
                <c:pt idx="152">
                  <c:v>1.2887484202417103E-2</c:v>
                </c:pt>
                <c:pt idx="153">
                  <c:v>0.15439692404606237</c:v>
                </c:pt>
                <c:pt idx="154">
                  <c:v>2.1908875081407961E-2</c:v>
                </c:pt>
                <c:pt idx="155">
                  <c:v>3.1095846589141159E-2</c:v>
                </c:pt>
                <c:pt idx="156">
                  <c:v>2.6513877010802153E-2</c:v>
                </c:pt>
                <c:pt idx="157">
                  <c:v>1.6047750328970802E-2</c:v>
                </c:pt>
                <c:pt idx="158">
                  <c:v>1.0246735544877235E-2</c:v>
                </c:pt>
                <c:pt idx="159">
                  <c:v>1.4352241254880275E-2</c:v>
                </c:pt>
                <c:pt idx="160">
                  <c:v>1.8673164865160189E-2</c:v>
                </c:pt>
                <c:pt idx="161">
                  <c:v>1.1728438867151064E-2</c:v>
                </c:pt>
                <c:pt idx="162">
                  <c:v>1.0337314747787239E-2</c:v>
                </c:pt>
                <c:pt idx="163">
                  <c:v>2.5210140187335077E-2</c:v>
                </c:pt>
                <c:pt idx="164">
                  <c:v>9.0880778297891037E-3</c:v>
                </c:pt>
                <c:pt idx="165">
                  <c:v>1.2512928885527803E-2</c:v>
                </c:pt>
                <c:pt idx="166">
                  <c:v>1.7994967208625461E-2</c:v>
                </c:pt>
                <c:pt idx="167">
                  <c:v>1.7784650972556184E-2</c:v>
                </c:pt>
                <c:pt idx="168">
                  <c:v>1.7039168005172866E-2</c:v>
                </c:pt>
                <c:pt idx="169">
                  <c:v>2.6517854289883097E-2</c:v>
                </c:pt>
                <c:pt idx="170">
                  <c:v>1.5696327467852607E-2</c:v>
                </c:pt>
                <c:pt idx="171">
                  <c:v>1.5545880320569064E-2</c:v>
                </c:pt>
                <c:pt idx="172">
                  <c:v>2.9068185173175221E-2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D-EE46-8AE4-D2F0F9F3D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PUF!$U$2</c:f>
              <c:strCache>
                <c:ptCount val="1"/>
                <c:pt idx="0">
                  <c:v>PUF002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PUF!$S$3:$S$175</c:f>
              <c:strCache>
                <c:ptCount val="173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 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PCB51 </c:v>
                </c:pt>
                <c:pt idx="45">
                  <c:v>PCB52 </c:v>
                </c:pt>
                <c:pt idx="46">
                  <c:v>PCB54 </c:v>
                </c:pt>
                <c:pt idx="47">
                  <c:v>PCB55 </c:v>
                </c:pt>
                <c:pt idx="48">
                  <c:v>PCB56 </c:v>
                </c:pt>
                <c:pt idx="49">
                  <c:v>PCB57 </c:v>
                </c:pt>
                <c:pt idx="50">
                  <c:v>PCB58 </c:v>
                </c:pt>
                <c:pt idx="51">
                  <c:v>PCB59+62+75 </c:v>
                </c:pt>
                <c:pt idx="52">
                  <c:v>PCB60 </c:v>
                </c:pt>
                <c:pt idx="53">
                  <c:v>PCB61+70+74+76 </c:v>
                </c:pt>
                <c:pt idx="54">
                  <c:v>PCB63</c:v>
                </c:pt>
                <c:pt idx="55">
                  <c:v>PCB64 </c:v>
                </c:pt>
                <c:pt idx="56">
                  <c:v>PCB66 </c:v>
                </c:pt>
                <c:pt idx="57">
                  <c:v>PCB67 </c:v>
                </c:pt>
                <c:pt idx="58">
                  <c:v>PCB68 </c:v>
                </c:pt>
                <c:pt idx="59">
                  <c:v>PCB72 </c:v>
                </c:pt>
                <c:pt idx="60">
                  <c:v>PCB73 </c:v>
                </c:pt>
                <c:pt idx="61">
                  <c:v>PCB77 </c:v>
                </c:pt>
                <c:pt idx="62">
                  <c:v>PCB78 </c:v>
                </c:pt>
                <c:pt idx="63">
                  <c:v>PCB79 </c:v>
                </c:pt>
                <c:pt idx="64">
                  <c:v>PCB80 </c:v>
                </c:pt>
                <c:pt idx="65">
                  <c:v>PCB81 </c:v>
                </c:pt>
                <c:pt idx="66">
                  <c:v>PCB82 </c:v>
                </c:pt>
                <c:pt idx="67">
                  <c:v>PCB83 </c:v>
                </c:pt>
                <c:pt idx="68">
                  <c:v>PCB84 </c:v>
                </c:pt>
                <c:pt idx="69">
                  <c:v>PCB85+116 </c:v>
                </c:pt>
                <c:pt idx="70">
                  <c:v>PCB86+97+109+119 </c:v>
                </c:pt>
                <c:pt idx="71">
                  <c:v>PCB87+125 </c:v>
                </c:pt>
                <c:pt idx="72">
                  <c:v>PCB88 </c:v>
                </c:pt>
                <c:pt idx="73">
                  <c:v>PCB89 </c:v>
                </c:pt>
                <c:pt idx="74">
                  <c:v>PCB90+101+113 </c:v>
                </c:pt>
                <c:pt idx="75">
                  <c:v>PCB91 </c:v>
                </c:pt>
                <c:pt idx="76">
                  <c:v>PCB92 </c:v>
                </c:pt>
                <c:pt idx="77">
                  <c:v>PCB93+100 </c:v>
                </c:pt>
                <c:pt idx="78">
                  <c:v>PCB94 </c:v>
                </c:pt>
                <c:pt idx="79">
                  <c:v>PCB95 </c:v>
                </c:pt>
                <c:pt idx="80">
                  <c:v>PCB96 </c:v>
                </c:pt>
                <c:pt idx="81">
                  <c:v>PCB98 </c:v>
                </c:pt>
                <c:pt idx="82">
                  <c:v>PCB99 </c:v>
                </c:pt>
                <c:pt idx="83">
                  <c:v>PCB102 </c:v>
                </c:pt>
                <c:pt idx="84">
                  <c:v>PCB103 </c:v>
                </c:pt>
                <c:pt idx="85">
                  <c:v>PCB104 </c:v>
                </c:pt>
                <c:pt idx="86">
                  <c:v>PCB105 </c:v>
                </c:pt>
                <c:pt idx="87">
                  <c:v>PCB106 </c:v>
                </c:pt>
                <c:pt idx="88">
                  <c:v>PCB107 </c:v>
                </c:pt>
                <c:pt idx="89">
                  <c:v>PCB108+124 </c:v>
                </c:pt>
                <c:pt idx="90">
                  <c:v>PCB110 </c:v>
                </c:pt>
                <c:pt idx="91">
                  <c:v>PCB111 </c:v>
                </c:pt>
                <c:pt idx="92">
                  <c:v>PCB112 </c:v>
                </c:pt>
                <c:pt idx="93">
                  <c:v>PCB114 </c:v>
                </c:pt>
                <c:pt idx="94">
                  <c:v>PCB115 </c:v>
                </c:pt>
                <c:pt idx="95">
                  <c:v>PCB117 </c:v>
                </c:pt>
                <c:pt idx="96">
                  <c:v>PCB118 </c:v>
                </c:pt>
                <c:pt idx="97">
                  <c:v>PCB120 </c:v>
                </c:pt>
                <c:pt idx="98">
                  <c:v>PCB121 </c:v>
                </c:pt>
                <c:pt idx="99">
                  <c:v>PCB122 </c:v>
                </c:pt>
                <c:pt idx="100">
                  <c:v>PCB123 </c:v>
                </c:pt>
                <c:pt idx="101">
                  <c:v>PCB126 </c:v>
                </c:pt>
                <c:pt idx="102">
                  <c:v>PCB127 </c:v>
                </c:pt>
                <c:pt idx="103">
                  <c:v>PCB128+166</c:v>
                </c:pt>
                <c:pt idx="104">
                  <c:v>PCB129+138+163 </c:v>
                </c:pt>
                <c:pt idx="105">
                  <c:v>PCB130 </c:v>
                </c:pt>
                <c:pt idx="106">
                  <c:v>PCB131 </c:v>
                </c:pt>
                <c:pt idx="107">
                  <c:v>PCB132 </c:v>
                </c:pt>
                <c:pt idx="108">
                  <c:v>PCB133 </c:v>
                </c:pt>
                <c:pt idx="109">
                  <c:v>PCB134 </c:v>
                </c:pt>
                <c:pt idx="110">
                  <c:v>PCB135+151 </c:v>
                </c:pt>
                <c:pt idx="111">
                  <c:v>PCB136 </c:v>
                </c:pt>
                <c:pt idx="112">
                  <c:v>PCB137 </c:v>
                </c:pt>
                <c:pt idx="113">
                  <c:v>PCB139+140 </c:v>
                </c:pt>
                <c:pt idx="114">
                  <c:v>PCB141 </c:v>
                </c:pt>
                <c:pt idx="115">
                  <c:v>PCB143 </c:v>
                </c:pt>
                <c:pt idx="116">
                  <c:v>PCB142 </c:v>
                </c:pt>
                <c:pt idx="117">
                  <c:v>PCB144 </c:v>
                </c:pt>
                <c:pt idx="118">
                  <c:v>PCB145 </c:v>
                </c:pt>
                <c:pt idx="119">
                  <c:v>PCB146 </c:v>
                </c:pt>
                <c:pt idx="120">
                  <c:v>PCB147+149 </c:v>
                </c:pt>
                <c:pt idx="121">
                  <c:v>PCB148 </c:v>
                </c:pt>
                <c:pt idx="122">
                  <c:v>PCB150 </c:v>
                </c:pt>
                <c:pt idx="123">
                  <c:v>PCB152 </c:v>
                </c:pt>
                <c:pt idx="124">
                  <c:v>PCB153+168 </c:v>
                </c:pt>
                <c:pt idx="125">
                  <c:v>PCB154 </c:v>
                </c:pt>
                <c:pt idx="126">
                  <c:v>PCB155 </c:v>
                </c:pt>
                <c:pt idx="127">
                  <c:v>PCB156+157 </c:v>
                </c:pt>
                <c:pt idx="128">
                  <c:v>PCB158 </c:v>
                </c:pt>
                <c:pt idx="129">
                  <c:v>PCB159 </c:v>
                </c:pt>
                <c:pt idx="130">
                  <c:v>PCB160 </c:v>
                </c:pt>
                <c:pt idx="131">
                  <c:v>PCB161 </c:v>
                </c:pt>
                <c:pt idx="132">
                  <c:v>PCB162 </c:v>
                </c:pt>
                <c:pt idx="133">
                  <c:v>PCB164 </c:v>
                </c:pt>
                <c:pt idx="134">
                  <c:v>PCB165 </c:v>
                </c:pt>
                <c:pt idx="135">
                  <c:v>PCB167 </c:v>
                </c:pt>
                <c:pt idx="136">
                  <c:v>PCB169 </c:v>
                </c:pt>
                <c:pt idx="137">
                  <c:v>PCB170 </c:v>
                </c:pt>
                <c:pt idx="138">
                  <c:v>PCB171+173 </c:v>
                </c:pt>
                <c:pt idx="139">
                  <c:v>PCB172 </c:v>
                </c:pt>
                <c:pt idx="140">
                  <c:v>PCB174 </c:v>
                </c:pt>
                <c:pt idx="141">
                  <c:v>PCB175 </c:v>
                </c:pt>
                <c:pt idx="142">
                  <c:v>PCB176 </c:v>
                </c:pt>
                <c:pt idx="143">
                  <c:v>PCB177 </c:v>
                </c:pt>
                <c:pt idx="144">
                  <c:v>PCB178 </c:v>
                </c:pt>
                <c:pt idx="145">
                  <c:v>PCB179 </c:v>
                </c:pt>
                <c:pt idx="146">
                  <c:v>PCB180+193 </c:v>
                </c:pt>
                <c:pt idx="147">
                  <c:v>PCB181 </c:v>
                </c:pt>
                <c:pt idx="148">
                  <c:v>PCB182 </c:v>
                </c:pt>
                <c:pt idx="149">
                  <c:v>PCB183 </c:v>
                </c:pt>
                <c:pt idx="150">
                  <c:v>PCB184 </c:v>
                </c:pt>
                <c:pt idx="151">
                  <c:v>PCB185 </c:v>
                </c:pt>
                <c:pt idx="152">
                  <c:v>PCB186 </c:v>
                </c:pt>
                <c:pt idx="153">
                  <c:v>PCB187 </c:v>
                </c:pt>
                <c:pt idx="154">
                  <c:v>PCB188 </c:v>
                </c:pt>
                <c:pt idx="155">
                  <c:v>PCB189 </c:v>
                </c:pt>
                <c:pt idx="156">
                  <c:v>PCB190 </c:v>
                </c:pt>
                <c:pt idx="157">
                  <c:v>PCB191 </c:v>
                </c:pt>
                <c:pt idx="158">
                  <c:v>PCB192 </c:v>
                </c:pt>
                <c:pt idx="159">
                  <c:v>PCB194 </c:v>
                </c:pt>
                <c:pt idx="160">
                  <c:v>PCB195 </c:v>
                </c:pt>
                <c:pt idx="161">
                  <c:v>PCB196 </c:v>
                </c:pt>
                <c:pt idx="162">
                  <c:v>PCB197 </c:v>
                </c:pt>
                <c:pt idx="163">
                  <c:v>PCB198+199 </c:v>
                </c:pt>
                <c:pt idx="164">
                  <c:v>PCB200 </c:v>
                </c:pt>
                <c:pt idx="165">
                  <c:v>PCB201 </c:v>
                </c:pt>
                <c:pt idx="166">
                  <c:v>PCB202 </c:v>
                </c:pt>
                <c:pt idx="167">
                  <c:v>PCB203 </c:v>
                </c:pt>
                <c:pt idx="168">
                  <c:v>PCB205 </c:v>
                </c:pt>
                <c:pt idx="169">
                  <c:v>PCB206 </c:v>
                </c:pt>
                <c:pt idx="170">
                  <c:v>PCB207 </c:v>
                </c:pt>
                <c:pt idx="171">
                  <c:v>PCB208 </c:v>
                </c:pt>
                <c:pt idx="172">
                  <c:v>PCB209 </c:v>
                </c:pt>
              </c:strCache>
            </c:strRef>
          </c:cat>
          <c:val>
            <c:numRef>
              <c:f>PUF!$U$3:$U$175</c:f>
              <c:numCache>
                <c:formatCode>General</c:formatCode>
                <c:ptCount val="173"/>
                <c:pt idx="0">
                  <c:v>0.33408326647951625</c:v>
                </c:pt>
                <c:pt idx="1">
                  <c:v>1.2768073081504011E-2</c:v>
                </c:pt>
                <c:pt idx="2">
                  <c:v>9.0049284539763561E-2</c:v>
                </c:pt>
                <c:pt idx="3">
                  <c:v>0.91704291306167429</c:v>
                </c:pt>
                <c:pt idx="4">
                  <c:v>8.9802135167874886E-2</c:v>
                </c:pt>
                <c:pt idx="5">
                  <c:v>0.48660052471138515</c:v>
                </c:pt>
                <c:pt idx="6">
                  <c:v>0.13071508709454407</c:v>
                </c:pt>
                <c:pt idx="7">
                  <c:v>2.2396086681530383</c:v>
                </c:pt>
                <c:pt idx="8">
                  <c:v>0.17037170936895818</c:v>
                </c:pt>
                <c:pt idx="9">
                  <c:v>8.738410233900322E-2</c:v>
                </c:pt>
                <c:pt idx="10">
                  <c:v>0.73257281461483548</c:v>
                </c:pt>
                <c:pt idx="11">
                  <c:v>0.23903336313163082</c:v>
                </c:pt>
                <c:pt idx="12">
                  <c:v>5.7948610250304872E-2</c:v>
                </c:pt>
                <c:pt idx="13">
                  <c:v>0.77532559914842392</c:v>
                </c:pt>
                <c:pt idx="14">
                  <c:v>1.0264795832696871</c:v>
                </c:pt>
                <c:pt idx="15">
                  <c:v>1.1877810834637097</c:v>
                </c:pt>
                <c:pt idx="16">
                  <c:v>2.8281287899324989</c:v>
                </c:pt>
                <c:pt idx="17">
                  <c:v>0.26329506722976737</c:v>
                </c:pt>
                <c:pt idx="18">
                  <c:v>6.9730225573023841</c:v>
                </c:pt>
                <c:pt idx="19">
                  <c:v>1.8708342069049735</c:v>
                </c:pt>
                <c:pt idx="20">
                  <c:v>0.8898757451404129</c:v>
                </c:pt>
                <c:pt idx="21">
                  <c:v>0</c:v>
                </c:pt>
                <c:pt idx="22">
                  <c:v>8.0719866220515454E-2</c:v>
                </c:pt>
                <c:pt idx="23">
                  <c:v>0.2151881382188314</c:v>
                </c:pt>
                <c:pt idx="24">
                  <c:v>0.45852939431583795</c:v>
                </c:pt>
                <c:pt idx="25">
                  <c:v>0.16662903231536988</c:v>
                </c:pt>
                <c:pt idx="26">
                  <c:v>2.4162761982426888</c:v>
                </c:pt>
                <c:pt idx="27">
                  <c:v>0.7149073288059864</c:v>
                </c:pt>
                <c:pt idx="28">
                  <c:v>0</c:v>
                </c:pt>
                <c:pt idx="29">
                  <c:v>0.1244129118555978</c:v>
                </c:pt>
                <c:pt idx="30">
                  <c:v>0.14271229946146985</c:v>
                </c:pt>
                <c:pt idx="31">
                  <c:v>0.52168998902524211</c:v>
                </c:pt>
                <c:pt idx="32">
                  <c:v>0.13526057998666149</c:v>
                </c:pt>
                <c:pt idx="33">
                  <c:v>0.10397977194696627</c:v>
                </c:pt>
                <c:pt idx="34">
                  <c:v>10.595124663049059</c:v>
                </c:pt>
                <c:pt idx="35">
                  <c:v>0.86591035524207915</c:v>
                </c:pt>
                <c:pt idx="36">
                  <c:v>0.59052821140054779</c:v>
                </c:pt>
                <c:pt idx="37">
                  <c:v>5.2176896026064341</c:v>
                </c:pt>
                <c:pt idx="38">
                  <c:v>0.49527759111621505</c:v>
                </c:pt>
                <c:pt idx="39">
                  <c:v>0.32300511022006834</c:v>
                </c:pt>
                <c:pt idx="40">
                  <c:v>43.333170907608952</c:v>
                </c:pt>
                <c:pt idx="41">
                  <c:v>5.257920849782133</c:v>
                </c:pt>
                <c:pt idx="42">
                  <c:v>2.1953797921153675</c:v>
                </c:pt>
                <c:pt idx="43">
                  <c:v>1.2910706432549701</c:v>
                </c:pt>
                <c:pt idx="44">
                  <c:v>0</c:v>
                </c:pt>
                <c:pt idx="45">
                  <c:v>0.48719120614513495</c:v>
                </c:pt>
                <c:pt idx="46">
                  <c:v>0</c:v>
                </c:pt>
                <c:pt idx="47">
                  <c:v>0.62270131412631458</c:v>
                </c:pt>
                <c:pt idx="48">
                  <c:v>1.7371643571274096</c:v>
                </c:pt>
                <c:pt idx="49">
                  <c:v>0</c:v>
                </c:pt>
                <c:pt idx="50">
                  <c:v>0</c:v>
                </c:pt>
                <c:pt idx="51">
                  <c:v>4.2887523526949112</c:v>
                </c:pt>
                <c:pt idx="52">
                  <c:v>0.99527318390419672</c:v>
                </c:pt>
                <c:pt idx="53">
                  <c:v>22.667384285013743</c:v>
                </c:pt>
                <c:pt idx="54">
                  <c:v>4.0140249061315245</c:v>
                </c:pt>
                <c:pt idx="55">
                  <c:v>0</c:v>
                </c:pt>
                <c:pt idx="56">
                  <c:v>4.7377980750525763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2.6977414967357376</c:v>
                </c:pt>
                <c:pt idx="67">
                  <c:v>6.4281884613369256</c:v>
                </c:pt>
                <c:pt idx="68">
                  <c:v>10.253438747237141</c:v>
                </c:pt>
                <c:pt idx="69">
                  <c:v>5.8248357790395477</c:v>
                </c:pt>
                <c:pt idx="70">
                  <c:v>11.382443961160797</c:v>
                </c:pt>
                <c:pt idx="71">
                  <c:v>6.8769639669982041</c:v>
                </c:pt>
                <c:pt idx="72">
                  <c:v>1.1679815387065877</c:v>
                </c:pt>
                <c:pt idx="73">
                  <c:v>0</c:v>
                </c:pt>
                <c:pt idx="74">
                  <c:v>38.281349056637175</c:v>
                </c:pt>
                <c:pt idx="75">
                  <c:v>3.1095848046646233</c:v>
                </c:pt>
                <c:pt idx="76">
                  <c:v>7.0060118316448552</c:v>
                </c:pt>
                <c:pt idx="77">
                  <c:v>0.94753767434513747</c:v>
                </c:pt>
                <c:pt idx="78">
                  <c:v>0</c:v>
                </c:pt>
                <c:pt idx="79">
                  <c:v>82.480310109180351</c:v>
                </c:pt>
                <c:pt idx="80">
                  <c:v>0</c:v>
                </c:pt>
                <c:pt idx="81">
                  <c:v>0</c:v>
                </c:pt>
                <c:pt idx="82">
                  <c:v>8.5284351325265586</c:v>
                </c:pt>
                <c:pt idx="83">
                  <c:v>0.86149417701110187</c:v>
                </c:pt>
                <c:pt idx="84">
                  <c:v>0</c:v>
                </c:pt>
                <c:pt idx="85">
                  <c:v>0</c:v>
                </c:pt>
                <c:pt idx="86">
                  <c:v>2.2155616608676372</c:v>
                </c:pt>
                <c:pt idx="87">
                  <c:v>0</c:v>
                </c:pt>
                <c:pt idx="88">
                  <c:v>0.62596566325848235</c:v>
                </c:pt>
                <c:pt idx="89">
                  <c:v>0</c:v>
                </c:pt>
                <c:pt idx="90">
                  <c:v>20.779295386044211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2.1782888012310591</c:v>
                </c:pt>
                <c:pt idx="95">
                  <c:v>1.3863994350987288</c:v>
                </c:pt>
                <c:pt idx="96">
                  <c:v>8.3007900241995713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1.2450518340155516</c:v>
                </c:pt>
                <c:pt idx="104">
                  <c:v>9.205356822200681</c:v>
                </c:pt>
                <c:pt idx="105">
                  <c:v>0.72210586538911503</c:v>
                </c:pt>
                <c:pt idx="106">
                  <c:v>0.45335885678452925</c:v>
                </c:pt>
                <c:pt idx="107">
                  <c:v>6.2806914004995189</c:v>
                </c:pt>
                <c:pt idx="108">
                  <c:v>0.23525631188943422</c:v>
                </c:pt>
                <c:pt idx="109">
                  <c:v>1.6242006869184642</c:v>
                </c:pt>
                <c:pt idx="110">
                  <c:v>7.5478090215683133</c:v>
                </c:pt>
                <c:pt idx="111">
                  <c:v>4.6345289343100777</c:v>
                </c:pt>
                <c:pt idx="112">
                  <c:v>0.73971809983172077</c:v>
                </c:pt>
                <c:pt idx="113">
                  <c:v>0.57979293333333592</c:v>
                </c:pt>
                <c:pt idx="114">
                  <c:v>1.6937674455739862</c:v>
                </c:pt>
                <c:pt idx="115">
                  <c:v>1.8931058335910889E-3</c:v>
                </c:pt>
                <c:pt idx="116">
                  <c:v>1.9191574345742933E-3</c:v>
                </c:pt>
                <c:pt idx="117">
                  <c:v>1.1960857575984083</c:v>
                </c:pt>
                <c:pt idx="118">
                  <c:v>1.2115104885022506E-3</c:v>
                </c:pt>
                <c:pt idx="119">
                  <c:v>1.4737381819168691</c:v>
                </c:pt>
                <c:pt idx="120">
                  <c:v>16.159215471753392</c:v>
                </c:pt>
                <c:pt idx="121">
                  <c:v>1.7897843856528256E-3</c:v>
                </c:pt>
                <c:pt idx="122">
                  <c:v>1.2441283190495541E-3</c:v>
                </c:pt>
                <c:pt idx="123">
                  <c:v>1.2250062709201147E-3</c:v>
                </c:pt>
                <c:pt idx="124">
                  <c:v>8.719678371559004</c:v>
                </c:pt>
                <c:pt idx="125">
                  <c:v>0.23696939108424042</c:v>
                </c:pt>
                <c:pt idx="126">
                  <c:v>1.2122649153520975E-3</c:v>
                </c:pt>
                <c:pt idx="127">
                  <c:v>0.33708129740023096</c:v>
                </c:pt>
                <c:pt idx="128">
                  <c:v>0.95022652282867781</c:v>
                </c:pt>
                <c:pt idx="129">
                  <c:v>1.2503976822161352E-3</c:v>
                </c:pt>
                <c:pt idx="130">
                  <c:v>1.1883749919109098E-3</c:v>
                </c:pt>
                <c:pt idx="131">
                  <c:v>1.0721163913571933E-3</c:v>
                </c:pt>
                <c:pt idx="132">
                  <c:v>1.2713527696177785E-3</c:v>
                </c:pt>
                <c:pt idx="133">
                  <c:v>0.54196698244697084</c:v>
                </c:pt>
                <c:pt idx="134">
                  <c:v>1.0602952150899365E-3</c:v>
                </c:pt>
                <c:pt idx="135">
                  <c:v>0.16433670901067693</c:v>
                </c:pt>
                <c:pt idx="136">
                  <c:v>1.1455030735244788E-3</c:v>
                </c:pt>
                <c:pt idx="137">
                  <c:v>0.2187786301957077</c:v>
                </c:pt>
                <c:pt idx="138">
                  <c:v>0.22974770295401251</c:v>
                </c:pt>
                <c:pt idx="139">
                  <c:v>7.3476098149266061E-2</c:v>
                </c:pt>
                <c:pt idx="140">
                  <c:v>0.88642080430221792</c:v>
                </c:pt>
                <c:pt idx="141">
                  <c:v>6.7046876716162856E-2</c:v>
                </c:pt>
                <c:pt idx="142">
                  <c:v>0.27561756918895758</c:v>
                </c:pt>
                <c:pt idx="143">
                  <c:v>0.39347136566984919</c:v>
                </c:pt>
                <c:pt idx="144">
                  <c:v>0.24047022211521388</c:v>
                </c:pt>
                <c:pt idx="145">
                  <c:v>0.76538739394853617</c:v>
                </c:pt>
                <c:pt idx="146">
                  <c:v>0.67153174247165559</c:v>
                </c:pt>
                <c:pt idx="147">
                  <c:v>3.3272344401618067E-2</c:v>
                </c:pt>
                <c:pt idx="148">
                  <c:v>3.229386610568772E-2</c:v>
                </c:pt>
                <c:pt idx="149">
                  <c:v>0.6434975176334512</c:v>
                </c:pt>
                <c:pt idx="150">
                  <c:v>1.9079180216856544E-2</c:v>
                </c:pt>
                <c:pt idx="151">
                  <c:v>0.15597516170479284</c:v>
                </c:pt>
                <c:pt idx="152">
                  <c:v>1.3156995866631124E-3</c:v>
                </c:pt>
                <c:pt idx="153">
                  <c:v>1.4984742101752346</c:v>
                </c:pt>
                <c:pt idx="154">
                  <c:v>1.6678343197190307E-2</c:v>
                </c:pt>
                <c:pt idx="155">
                  <c:v>3.20343975800296E-2</c:v>
                </c:pt>
                <c:pt idx="156">
                  <c:v>6.6174923359092377E-2</c:v>
                </c:pt>
                <c:pt idx="157">
                  <c:v>2.6624761715739166E-2</c:v>
                </c:pt>
                <c:pt idx="158">
                  <c:v>1.5403626764193201E-3</c:v>
                </c:pt>
                <c:pt idx="159">
                  <c:v>8.5005750423685605E-2</c:v>
                </c:pt>
                <c:pt idx="160">
                  <c:v>4.7527799152877449E-2</c:v>
                </c:pt>
                <c:pt idx="161">
                  <c:v>7.2710364919799361E-2</c:v>
                </c:pt>
                <c:pt idx="162">
                  <c:v>3.6161436771937637E-2</c:v>
                </c:pt>
                <c:pt idx="163">
                  <c:v>0.2216477309402235</c:v>
                </c:pt>
                <c:pt idx="164">
                  <c:v>4.139373110948992E-2</c:v>
                </c:pt>
                <c:pt idx="165">
                  <c:v>7.4551448620773383E-2</c:v>
                </c:pt>
                <c:pt idx="166">
                  <c:v>0.15834274081861149</c:v>
                </c:pt>
                <c:pt idx="167">
                  <c:v>0.12623883260818697</c:v>
                </c:pt>
                <c:pt idx="168">
                  <c:v>2.8244435461605464E-2</c:v>
                </c:pt>
                <c:pt idx="169">
                  <c:v>6.0725948495454998E-2</c:v>
                </c:pt>
                <c:pt idx="170">
                  <c:v>2.6716607181403163E-2</c:v>
                </c:pt>
                <c:pt idx="171">
                  <c:v>5.8885546070869585E-2</c:v>
                </c:pt>
                <c:pt idx="172">
                  <c:v>2.2770561345225818E-2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7-0E47-BF29-F712B9D6F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PUF!$V$2</c:f>
              <c:strCache>
                <c:ptCount val="1"/>
                <c:pt idx="0">
                  <c:v>PUF003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PUF!$S$3:$S$175</c:f>
              <c:strCache>
                <c:ptCount val="173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 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PCB51 </c:v>
                </c:pt>
                <c:pt idx="45">
                  <c:v>PCB52 </c:v>
                </c:pt>
                <c:pt idx="46">
                  <c:v>PCB54 </c:v>
                </c:pt>
                <c:pt idx="47">
                  <c:v>PCB55 </c:v>
                </c:pt>
                <c:pt idx="48">
                  <c:v>PCB56 </c:v>
                </c:pt>
                <c:pt idx="49">
                  <c:v>PCB57 </c:v>
                </c:pt>
                <c:pt idx="50">
                  <c:v>PCB58 </c:v>
                </c:pt>
                <c:pt idx="51">
                  <c:v>PCB59+62+75 </c:v>
                </c:pt>
                <c:pt idx="52">
                  <c:v>PCB60 </c:v>
                </c:pt>
                <c:pt idx="53">
                  <c:v>PCB61+70+74+76 </c:v>
                </c:pt>
                <c:pt idx="54">
                  <c:v>PCB63</c:v>
                </c:pt>
                <c:pt idx="55">
                  <c:v>PCB64 </c:v>
                </c:pt>
                <c:pt idx="56">
                  <c:v>PCB66 </c:v>
                </c:pt>
                <c:pt idx="57">
                  <c:v>PCB67 </c:v>
                </c:pt>
                <c:pt idx="58">
                  <c:v>PCB68 </c:v>
                </c:pt>
                <c:pt idx="59">
                  <c:v>PCB72 </c:v>
                </c:pt>
                <c:pt idx="60">
                  <c:v>PCB73 </c:v>
                </c:pt>
                <c:pt idx="61">
                  <c:v>PCB77 </c:v>
                </c:pt>
                <c:pt idx="62">
                  <c:v>PCB78 </c:v>
                </c:pt>
                <c:pt idx="63">
                  <c:v>PCB79 </c:v>
                </c:pt>
                <c:pt idx="64">
                  <c:v>PCB80 </c:v>
                </c:pt>
                <c:pt idx="65">
                  <c:v>PCB81 </c:v>
                </c:pt>
                <c:pt idx="66">
                  <c:v>PCB82 </c:v>
                </c:pt>
                <c:pt idx="67">
                  <c:v>PCB83 </c:v>
                </c:pt>
                <c:pt idx="68">
                  <c:v>PCB84 </c:v>
                </c:pt>
                <c:pt idx="69">
                  <c:v>PCB85+116 </c:v>
                </c:pt>
                <c:pt idx="70">
                  <c:v>PCB86+97+109+119 </c:v>
                </c:pt>
                <c:pt idx="71">
                  <c:v>PCB87+125 </c:v>
                </c:pt>
                <c:pt idx="72">
                  <c:v>PCB88 </c:v>
                </c:pt>
                <c:pt idx="73">
                  <c:v>PCB89 </c:v>
                </c:pt>
                <c:pt idx="74">
                  <c:v>PCB90+101+113 </c:v>
                </c:pt>
                <c:pt idx="75">
                  <c:v>PCB91 </c:v>
                </c:pt>
                <c:pt idx="76">
                  <c:v>PCB92 </c:v>
                </c:pt>
                <c:pt idx="77">
                  <c:v>PCB93+100 </c:v>
                </c:pt>
                <c:pt idx="78">
                  <c:v>PCB94 </c:v>
                </c:pt>
                <c:pt idx="79">
                  <c:v>PCB95 </c:v>
                </c:pt>
                <c:pt idx="80">
                  <c:v>PCB96 </c:v>
                </c:pt>
                <c:pt idx="81">
                  <c:v>PCB98 </c:v>
                </c:pt>
                <c:pt idx="82">
                  <c:v>PCB99 </c:v>
                </c:pt>
                <c:pt idx="83">
                  <c:v>PCB102 </c:v>
                </c:pt>
                <c:pt idx="84">
                  <c:v>PCB103 </c:v>
                </c:pt>
                <c:pt idx="85">
                  <c:v>PCB104 </c:v>
                </c:pt>
                <c:pt idx="86">
                  <c:v>PCB105 </c:v>
                </c:pt>
                <c:pt idx="87">
                  <c:v>PCB106 </c:v>
                </c:pt>
                <c:pt idx="88">
                  <c:v>PCB107 </c:v>
                </c:pt>
                <c:pt idx="89">
                  <c:v>PCB108+124 </c:v>
                </c:pt>
                <c:pt idx="90">
                  <c:v>PCB110 </c:v>
                </c:pt>
                <c:pt idx="91">
                  <c:v>PCB111 </c:v>
                </c:pt>
                <c:pt idx="92">
                  <c:v>PCB112 </c:v>
                </c:pt>
                <c:pt idx="93">
                  <c:v>PCB114 </c:v>
                </c:pt>
                <c:pt idx="94">
                  <c:v>PCB115 </c:v>
                </c:pt>
                <c:pt idx="95">
                  <c:v>PCB117 </c:v>
                </c:pt>
                <c:pt idx="96">
                  <c:v>PCB118 </c:v>
                </c:pt>
                <c:pt idx="97">
                  <c:v>PCB120 </c:v>
                </c:pt>
                <c:pt idx="98">
                  <c:v>PCB121 </c:v>
                </c:pt>
                <c:pt idx="99">
                  <c:v>PCB122 </c:v>
                </c:pt>
                <c:pt idx="100">
                  <c:v>PCB123 </c:v>
                </c:pt>
                <c:pt idx="101">
                  <c:v>PCB126 </c:v>
                </c:pt>
                <c:pt idx="102">
                  <c:v>PCB127 </c:v>
                </c:pt>
                <c:pt idx="103">
                  <c:v>PCB128+166</c:v>
                </c:pt>
                <c:pt idx="104">
                  <c:v>PCB129+138+163 </c:v>
                </c:pt>
                <c:pt idx="105">
                  <c:v>PCB130 </c:v>
                </c:pt>
                <c:pt idx="106">
                  <c:v>PCB131 </c:v>
                </c:pt>
                <c:pt idx="107">
                  <c:v>PCB132 </c:v>
                </c:pt>
                <c:pt idx="108">
                  <c:v>PCB133 </c:v>
                </c:pt>
                <c:pt idx="109">
                  <c:v>PCB134 </c:v>
                </c:pt>
                <c:pt idx="110">
                  <c:v>PCB135+151 </c:v>
                </c:pt>
                <c:pt idx="111">
                  <c:v>PCB136 </c:v>
                </c:pt>
                <c:pt idx="112">
                  <c:v>PCB137 </c:v>
                </c:pt>
                <c:pt idx="113">
                  <c:v>PCB139+140 </c:v>
                </c:pt>
                <c:pt idx="114">
                  <c:v>PCB141 </c:v>
                </c:pt>
                <c:pt idx="115">
                  <c:v>PCB143 </c:v>
                </c:pt>
                <c:pt idx="116">
                  <c:v>PCB142 </c:v>
                </c:pt>
                <c:pt idx="117">
                  <c:v>PCB144 </c:v>
                </c:pt>
                <c:pt idx="118">
                  <c:v>PCB145 </c:v>
                </c:pt>
                <c:pt idx="119">
                  <c:v>PCB146 </c:v>
                </c:pt>
                <c:pt idx="120">
                  <c:v>PCB147+149 </c:v>
                </c:pt>
                <c:pt idx="121">
                  <c:v>PCB148 </c:v>
                </c:pt>
                <c:pt idx="122">
                  <c:v>PCB150 </c:v>
                </c:pt>
                <c:pt idx="123">
                  <c:v>PCB152 </c:v>
                </c:pt>
                <c:pt idx="124">
                  <c:v>PCB153+168 </c:v>
                </c:pt>
                <c:pt idx="125">
                  <c:v>PCB154 </c:v>
                </c:pt>
                <c:pt idx="126">
                  <c:v>PCB155 </c:v>
                </c:pt>
                <c:pt idx="127">
                  <c:v>PCB156+157 </c:v>
                </c:pt>
                <c:pt idx="128">
                  <c:v>PCB158 </c:v>
                </c:pt>
                <c:pt idx="129">
                  <c:v>PCB159 </c:v>
                </c:pt>
                <c:pt idx="130">
                  <c:v>PCB160 </c:v>
                </c:pt>
                <c:pt idx="131">
                  <c:v>PCB161 </c:v>
                </c:pt>
                <c:pt idx="132">
                  <c:v>PCB162 </c:v>
                </c:pt>
                <c:pt idx="133">
                  <c:v>PCB164 </c:v>
                </c:pt>
                <c:pt idx="134">
                  <c:v>PCB165 </c:v>
                </c:pt>
                <c:pt idx="135">
                  <c:v>PCB167 </c:v>
                </c:pt>
                <c:pt idx="136">
                  <c:v>PCB169 </c:v>
                </c:pt>
                <c:pt idx="137">
                  <c:v>PCB170 </c:v>
                </c:pt>
                <c:pt idx="138">
                  <c:v>PCB171+173 </c:v>
                </c:pt>
                <c:pt idx="139">
                  <c:v>PCB172 </c:v>
                </c:pt>
                <c:pt idx="140">
                  <c:v>PCB174 </c:v>
                </c:pt>
                <c:pt idx="141">
                  <c:v>PCB175 </c:v>
                </c:pt>
                <c:pt idx="142">
                  <c:v>PCB176 </c:v>
                </c:pt>
                <c:pt idx="143">
                  <c:v>PCB177 </c:v>
                </c:pt>
                <c:pt idx="144">
                  <c:v>PCB178 </c:v>
                </c:pt>
                <c:pt idx="145">
                  <c:v>PCB179 </c:v>
                </c:pt>
                <c:pt idx="146">
                  <c:v>PCB180+193 </c:v>
                </c:pt>
                <c:pt idx="147">
                  <c:v>PCB181 </c:v>
                </c:pt>
                <c:pt idx="148">
                  <c:v>PCB182 </c:v>
                </c:pt>
                <c:pt idx="149">
                  <c:v>PCB183 </c:v>
                </c:pt>
                <c:pt idx="150">
                  <c:v>PCB184 </c:v>
                </c:pt>
                <c:pt idx="151">
                  <c:v>PCB185 </c:v>
                </c:pt>
                <c:pt idx="152">
                  <c:v>PCB186 </c:v>
                </c:pt>
                <c:pt idx="153">
                  <c:v>PCB187 </c:v>
                </c:pt>
                <c:pt idx="154">
                  <c:v>PCB188 </c:v>
                </c:pt>
                <c:pt idx="155">
                  <c:v>PCB189 </c:v>
                </c:pt>
                <c:pt idx="156">
                  <c:v>PCB190 </c:v>
                </c:pt>
                <c:pt idx="157">
                  <c:v>PCB191 </c:v>
                </c:pt>
                <c:pt idx="158">
                  <c:v>PCB192 </c:v>
                </c:pt>
                <c:pt idx="159">
                  <c:v>PCB194 </c:v>
                </c:pt>
                <c:pt idx="160">
                  <c:v>PCB195 </c:v>
                </c:pt>
                <c:pt idx="161">
                  <c:v>PCB196 </c:v>
                </c:pt>
                <c:pt idx="162">
                  <c:v>PCB197 </c:v>
                </c:pt>
                <c:pt idx="163">
                  <c:v>PCB198+199 </c:v>
                </c:pt>
                <c:pt idx="164">
                  <c:v>PCB200 </c:v>
                </c:pt>
                <c:pt idx="165">
                  <c:v>PCB201 </c:v>
                </c:pt>
                <c:pt idx="166">
                  <c:v>PCB202 </c:v>
                </c:pt>
                <c:pt idx="167">
                  <c:v>PCB203 </c:v>
                </c:pt>
                <c:pt idx="168">
                  <c:v>PCB205 </c:v>
                </c:pt>
                <c:pt idx="169">
                  <c:v>PCB206 </c:v>
                </c:pt>
                <c:pt idx="170">
                  <c:v>PCB207 </c:v>
                </c:pt>
                <c:pt idx="171">
                  <c:v>PCB208 </c:v>
                </c:pt>
                <c:pt idx="172">
                  <c:v>PCB209 </c:v>
                </c:pt>
              </c:strCache>
            </c:strRef>
          </c:cat>
          <c:val>
            <c:numRef>
              <c:f>PUF!$V$3:$V$175</c:f>
              <c:numCache>
                <c:formatCode>General</c:formatCode>
                <c:ptCount val="173"/>
                <c:pt idx="0">
                  <c:v>8.2262613032993245E-2</c:v>
                </c:pt>
                <c:pt idx="1">
                  <c:v>0</c:v>
                </c:pt>
                <c:pt idx="2">
                  <c:v>2.4972987443171744E-2</c:v>
                </c:pt>
                <c:pt idx="3">
                  <c:v>0.1451143158486676</c:v>
                </c:pt>
                <c:pt idx="4">
                  <c:v>1.9346390774458877E-2</c:v>
                </c:pt>
                <c:pt idx="5">
                  <c:v>6.0974136152159263E-2</c:v>
                </c:pt>
                <c:pt idx="6">
                  <c:v>2.82881016846383E-2</c:v>
                </c:pt>
                <c:pt idx="7">
                  <c:v>0.25758111775264697</c:v>
                </c:pt>
                <c:pt idx="8">
                  <c:v>2.4063636854031401E-2</c:v>
                </c:pt>
                <c:pt idx="9">
                  <c:v>2.6183984963100392E-2</c:v>
                </c:pt>
                <c:pt idx="10">
                  <c:v>6.9473617660571474E-2</c:v>
                </c:pt>
                <c:pt idx="11">
                  <c:v>5.2315568984480421E-2</c:v>
                </c:pt>
                <c:pt idx="12">
                  <c:v>0</c:v>
                </c:pt>
                <c:pt idx="13">
                  <c:v>0.12354277852800447</c:v>
                </c:pt>
                <c:pt idx="14">
                  <c:v>0.14815658558404168</c:v>
                </c:pt>
                <c:pt idx="15">
                  <c:v>0.12490016887714343</c:v>
                </c:pt>
                <c:pt idx="16">
                  <c:v>0.2720681705223949</c:v>
                </c:pt>
                <c:pt idx="17">
                  <c:v>3.5559248286217426E-2</c:v>
                </c:pt>
                <c:pt idx="18">
                  <c:v>0.23108952545253442</c:v>
                </c:pt>
                <c:pt idx="19">
                  <c:v>0.24842108143925101</c:v>
                </c:pt>
                <c:pt idx="20">
                  <c:v>0.12055976860242722</c:v>
                </c:pt>
                <c:pt idx="21">
                  <c:v>0</c:v>
                </c:pt>
                <c:pt idx="22">
                  <c:v>0</c:v>
                </c:pt>
                <c:pt idx="23">
                  <c:v>3.6546983584946492E-2</c:v>
                </c:pt>
                <c:pt idx="24">
                  <c:v>5.3729558639106841E-2</c:v>
                </c:pt>
                <c:pt idx="25">
                  <c:v>2.1662904011632553E-2</c:v>
                </c:pt>
                <c:pt idx="26">
                  <c:v>0.30940706159943343</c:v>
                </c:pt>
                <c:pt idx="27">
                  <c:v>7.5896539060031173E-2</c:v>
                </c:pt>
                <c:pt idx="28">
                  <c:v>0</c:v>
                </c:pt>
                <c:pt idx="29">
                  <c:v>1.187587555743809E-2</c:v>
                </c:pt>
                <c:pt idx="30">
                  <c:v>2.6659165567904784E-2</c:v>
                </c:pt>
                <c:pt idx="31">
                  <c:v>3.8196321876882135E-2</c:v>
                </c:pt>
                <c:pt idx="32">
                  <c:v>1.3553343019592219E-2</c:v>
                </c:pt>
                <c:pt idx="33">
                  <c:v>1.4135495257743489E-2</c:v>
                </c:pt>
                <c:pt idx="34">
                  <c:v>0.74406607268137115</c:v>
                </c:pt>
                <c:pt idx="35">
                  <c:v>7.8709966457024882E-2</c:v>
                </c:pt>
                <c:pt idx="36">
                  <c:v>6.0439737522323428E-2</c:v>
                </c:pt>
                <c:pt idx="37">
                  <c:v>0.51934173760830094</c:v>
                </c:pt>
                <c:pt idx="38">
                  <c:v>8.3444980812017552E-2</c:v>
                </c:pt>
                <c:pt idx="39">
                  <c:v>4.3704370247709311E-2</c:v>
                </c:pt>
                <c:pt idx="40">
                  <c:v>4.0948680604298104</c:v>
                </c:pt>
                <c:pt idx="41">
                  <c:v>0.50540533185467917</c:v>
                </c:pt>
                <c:pt idx="42">
                  <c:v>0.23646159321400195</c:v>
                </c:pt>
                <c:pt idx="43">
                  <c:v>0.15720349040119178</c:v>
                </c:pt>
                <c:pt idx="44">
                  <c:v>0</c:v>
                </c:pt>
                <c:pt idx="45">
                  <c:v>0.10250885630103618</c:v>
                </c:pt>
                <c:pt idx="46">
                  <c:v>0</c:v>
                </c:pt>
                <c:pt idx="47">
                  <c:v>8.658419951322982E-2</c:v>
                </c:pt>
                <c:pt idx="48">
                  <c:v>0.12115549300028275</c:v>
                </c:pt>
                <c:pt idx="49">
                  <c:v>0</c:v>
                </c:pt>
                <c:pt idx="50">
                  <c:v>0</c:v>
                </c:pt>
                <c:pt idx="51">
                  <c:v>0.52511318913982019</c:v>
                </c:pt>
                <c:pt idx="52">
                  <c:v>8.1456738357503555E-2</c:v>
                </c:pt>
                <c:pt idx="53">
                  <c:v>1.3289194167870637</c:v>
                </c:pt>
                <c:pt idx="54">
                  <c:v>0.16752517124997029</c:v>
                </c:pt>
                <c:pt idx="55">
                  <c:v>0</c:v>
                </c:pt>
                <c:pt idx="56">
                  <c:v>0.27245173268772022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6.2732457512480772E-2</c:v>
                </c:pt>
                <c:pt idx="61">
                  <c:v>0</c:v>
                </c:pt>
                <c:pt idx="62">
                  <c:v>0</c:v>
                </c:pt>
                <c:pt idx="63">
                  <c:v>3.9102678842519827E-2</c:v>
                </c:pt>
                <c:pt idx="64">
                  <c:v>2.9558415820847367E-2</c:v>
                </c:pt>
                <c:pt idx="65">
                  <c:v>0</c:v>
                </c:pt>
                <c:pt idx="66">
                  <c:v>0.16891279833587769</c:v>
                </c:pt>
                <c:pt idx="67">
                  <c:v>0.31624423660824047</c:v>
                </c:pt>
                <c:pt idx="68">
                  <c:v>0.7098205101817513</c:v>
                </c:pt>
                <c:pt idx="69">
                  <c:v>0.42510138949710152</c:v>
                </c:pt>
                <c:pt idx="70">
                  <c:v>0.42595365932792023</c:v>
                </c:pt>
                <c:pt idx="71">
                  <c:v>0.71511532374661979</c:v>
                </c:pt>
                <c:pt idx="72">
                  <c:v>0.1184653223984167</c:v>
                </c:pt>
                <c:pt idx="73">
                  <c:v>4.0398147711690924E-2</c:v>
                </c:pt>
                <c:pt idx="74">
                  <c:v>2.1084711845922128</c:v>
                </c:pt>
                <c:pt idx="75">
                  <c:v>0.2454923770071005</c:v>
                </c:pt>
                <c:pt idx="76">
                  <c:v>0.41060179622214743</c:v>
                </c:pt>
                <c:pt idx="77">
                  <c:v>7.3449190234119319E-2</c:v>
                </c:pt>
                <c:pt idx="78">
                  <c:v>0</c:v>
                </c:pt>
                <c:pt idx="79">
                  <c:v>2.5378317247695579</c:v>
                </c:pt>
                <c:pt idx="80">
                  <c:v>4.3186500079363865E-2</c:v>
                </c:pt>
                <c:pt idx="81">
                  <c:v>0</c:v>
                </c:pt>
                <c:pt idx="82">
                  <c:v>0.51380727067298371</c:v>
                </c:pt>
                <c:pt idx="83">
                  <c:v>6.5813970439657449E-2</c:v>
                </c:pt>
                <c:pt idx="84">
                  <c:v>0</c:v>
                </c:pt>
                <c:pt idx="85">
                  <c:v>0</c:v>
                </c:pt>
                <c:pt idx="86">
                  <c:v>0.12780304457724687</c:v>
                </c:pt>
                <c:pt idx="87">
                  <c:v>1.6849523128104671E-2</c:v>
                </c:pt>
                <c:pt idx="88">
                  <c:v>4.0705286024718609E-2</c:v>
                </c:pt>
                <c:pt idx="89">
                  <c:v>3.8134891389070891E-2</c:v>
                </c:pt>
                <c:pt idx="90">
                  <c:v>1.036745066263598</c:v>
                </c:pt>
                <c:pt idx="91">
                  <c:v>1.756381779819343E-2</c:v>
                </c:pt>
                <c:pt idx="92">
                  <c:v>3.1468576648099426E-2</c:v>
                </c:pt>
                <c:pt idx="93">
                  <c:v>2.4976593384413315E-2</c:v>
                </c:pt>
                <c:pt idx="94">
                  <c:v>0.10450970861213522</c:v>
                </c:pt>
                <c:pt idx="95">
                  <c:v>7.1896169665813997E-2</c:v>
                </c:pt>
                <c:pt idx="96">
                  <c:v>0.46822868706501708</c:v>
                </c:pt>
                <c:pt idx="97">
                  <c:v>0</c:v>
                </c:pt>
                <c:pt idx="98">
                  <c:v>0</c:v>
                </c:pt>
                <c:pt idx="99">
                  <c:v>2.0931803807631259E-2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6.7095227889319001E-2</c:v>
                </c:pt>
                <c:pt idx="104">
                  <c:v>0.43107938579484367</c:v>
                </c:pt>
                <c:pt idx="105">
                  <c:v>4.0674164203640825E-2</c:v>
                </c:pt>
                <c:pt idx="106">
                  <c:v>2.9685280728046316E-2</c:v>
                </c:pt>
                <c:pt idx="107">
                  <c:v>0.25554405690348225</c:v>
                </c:pt>
                <c:pt idx="108">
                  <c:v>2.0884861451138464E-2</c:v>
                </c:pt>
                <c:pt idx="109">
                  <c:v>7.4381138435762661E-2</c:v>
                </c:pt>
                <c:pt idx="110">
                  <c:v>0.33241862735959371</c:v>
                </c:pt>
                <c:pt idx="111">
                  <c:v>0.25147009586803842</c:v>
                </c:pt>
                <c:pt idx="112">
                  <c:v>4.1290204846202633E-2</c:v>
                </c:pt>
                <c:pt idx="113">
                  <c:v>3.8871953082540135E-2</c:v>
                </c:pt>
                <c:pt idx="114">
                  <c:v>8.3139147293822852E-2</c:v>
                </c:pt>
                <c:pt idx="115">
                  <c:v>9.0099803995701624E-3</c:v>
                </c:pt>
                <c:pt idx="116">
                  <c:v>1.4718274298319709E-2</c:v>
                </c:pt>
                <c:pt idx="117">
                  <c:v>5.8910421049468566E-2</c:v>
                </c:pt>
                <c:pt idx="118">
                  <c:v>1.0019727379624165E-2</c:v>
                </c:pt>
                <c:pt idx="119">
                  <c:v>6.8057482510512177E-2</c:v>
                </c:pt>
                <c:pt idx="120">
                  <c:v>0.69920328898172979</c:v>
                </c:pt>
                <c:pt idx="121">
                  <c:v>1.4825661807179905E-2</c:v>
                </c:pt>
                <c:pt idx="122">
                  <c:v>1.0363895942474508E-2</c:v>
                </c:pt>
                <c:pt idx="123">
                  <c:v>8.4783067535855704E-3</c:v>
                </c:pt>
                <c:pt idx="124">
                  <c:v>0.35748483622337485</c:v>
                </c:pt>
                <c:pt idx="125">
                  <c:v>1.6094877635567151E-2</c:v>
                </c:pt>
                <c:pt idx="126">
                  <c:v>6.6475086365392344E-3</c:v>
                </c:pt>
                <c:pt idx="127">
                  <c:v>2.7268601130470974E-2</c:v>
                </c:pt>
                <c:pt idx="128">
                  <c:v>4.8302593008689394E-2</c:v>
                </c:pt>
                <c:pt idx="129">
                  <c:v>1.042020017327714E-2</c:v>
                </c:pt>
                <c:pt idx="130">
                  <c:v>7.6368347055823533E-3</c:v>
                </c:pt>
                <c:pt idx="131">
                  <c:v>6.1646125800547211E-3</c:v>
                </c:pt>
                <c:pt idx="132">
                  <c:v>8.8018371523563895E-3</c:v>
                </c:pt>
                <c:pt idx="133">
                  <c:v>2.1148582090752304E-2</c:v>
                </c:pt>
                <c:pt idx="134">
                  <c:v>9.0342818333090449E-3</c:v>
                </c:pt>
                <c:pt idx="135">
                  <c:v>1.6892360823137897E-2</c:v>
                </c:pt>
                <c:pt idx="136">
                  <c:v>1.672179746727161E-2</c:v>
                </c:pt>
                <c:pt idx="137">
                  <c:v>4.7260532313231365E-2</c:v>
                </c:pt>
                <c:pt idx="138">
                  <c:v>2.8911816424558628E-2</c:v>
                </c:pt>
                <c:pt idx="139">
                  <c:v>2.6687138855516303E-2</c:v>
                </c:pt>
                <c:pt idx="140">
                  <c:v>3.0610934938693646E-2</c:v>
                </c:pt>
                <c:pt idx="141">
                  <c:v>1.3125677601297323E-2</c:v>
                </c:pt>
                <c:pt idx="142">
                  <c:v>1.5545254402948161E-2</c:v>
                </c:pt>
                <c:pt idx="143">
                  <c:v>2.8996036742126214E-2</c:v>
                </c:pt>
                <c:pt idx="144">
                  <c:v>2.4344908371104444E-2</c:v>
                </c:pt>
                <c:pt idx="145">
                  <c:v>2.9165642865655678E-2</c:v>
                </c:pt>
                <c:pt idx="146">
                  <c:v>3.7535881247517951E-2</c:v>
                </c:pt>
                <c:pt idx="147">
                  <c:v>3.2447226904834779E-2</c:v>
                </c:pt>
                <c:pt idx="148">
                  <c:v>3.1386052907519425E-2</c:v>
                </c:pt>
                <c:pt idx="149">
                  <c:v>2.5358894634700476E-2</c:v>
                </c:pt>
                <c:pt idx="150">
                  <c:v>3.8379595822786286E-2</c:v>
                </c:pt>
                <c:pt idx="151">
                  <c:v>1.2107520106952719E-2</c:v>
                </c:pt>
                <c:pt idx="152">
                  <c:v>1.3995273307806401E-2</c:v>
                </c:pt>
                <c:pt idx="153">
                  <c:v>3.7659927746092128E-2</c:v>
                </c:pt>
                <c:pt idx="154">
                  <c:v>2.2620933433548318E-2</c:v>
                </c:pt>
                <c:pt idx="155">
                  <c:v>3.0980380106558975E-2</c:v>
                </c:pt>
                <c:pt idx="156">
                  <c:v>2.7411307530992718E-2</c:v>
                </c:pt>
                <c:pt idx="157">
                  <c:v>2.1496084546211387E-2</c:v>
                </c:pt>
                <c:pt idx="158">
                  <c:v>1.1794541599224002E-2</c:v>
                </c:pt>
                <c:pt idx="159">
                  <c:v>3.8066912699645641E-2</c:v>
                </c:pt>
                <c:pt idx="160">
                  <c:v>2.5222306312104526E-2</c:v>
                </c:pt>
                <c:pt idx="161">
                  <c:v>1.440172080708985E-2</c:v>
                </c:pt>
                <c:pt idx="162">
                  <c:v>1.4444345257286866E-2</c:v>
                </c:pt>
                <c:pt idx="163">
                  <c:v>2.5238512121388005E-2</c:v>
                </c:pt>
                <c:pt idx="164">
                  <c:v>1.1774451350670224E-2</c:v>
                </c:pt>
                <c:pt idx="165">
                  <c:v>8.6922118219908452E-3</c:v>
                </c:pt>
                <c:pt idx="166">
                  <c:v>8.6247976556567737E-3</c:v>
                </c:pt>
                <c:pt idx="167">
                  <c:v>1.720506669222174E-2</c:v>
                </c:pt>
                <c:pt idx="168">
                  <c:v>2.1119854703728416E-2</c:v>
                </c:pt>
                <c:pt idx="169">
                  <c:v>4.8060328227940478E-2</c:v>
                </c:pt>
                <c:pt idx="170">
                  <c:v>1.5810589238885467E-2</c:v>
                </c:pt>
                <c:pt idx="171">
                  <c:v>1.5375752551063496E-2</c:v>
                </c:pt>
                <c:pt idx="172">
                  <c:v>3.1747616265409298E-2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5-424B-ABC6-13E532068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PUF!$W$2</c:f>
              <c:strCache>
                <c:ptCount val="1"/>
                <c:pt idx="0">
                  <c:v>PUF004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PUF!$S$3:$S$175</c:f>
              <c:strCache>
                <c:ptCount val="173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 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PCB51 </c:v>
                </c:pt>
                <c:pt idx="45">
                  <c:v>PCB52 </c:v>
                </c:pt>
                <c:pt idx="46">
                  <c:v>PCB54 </c:v>
                </c:pt>
                <c:pt idx="47">
                  <c:v>PCB55 </c:v>
                </c:pt>
                <c:pt idx="48">
                  <c:v>PCB56 </c:v>
                </c:pt>
                <c:pt idx="49">
                  <c:v>PCB57 </c:v>
                </c:pt>
                <c:pt idx="50">
                  <c:v>PCB58 </c:v>
                </c:pt>
                <c:pt idx="51">
                  <c:v>PCB59+62+75 </c:v>
                </c:pt>
                <c:pt idx="52">
                  <c:v>PCB60 </c:v>
                </c:pt>
                <c:pt idx="53">
                  <c:v>PCB61+70+74+76 </c:v>
                </c:pt>
                <c:pt idx="54">
                  <c:v>PCB63</c:v>
                </c:pt>
                <c:pt idx="55">
                  <c:v>PCB64 </c:v>
                </c:pt>
                <c:pt idx="56">
                  <c:v>PCB66 </c:v>
                </c:pt>
                <c:pt idx="57">
                  <c:v>PCB67 </c:v>
                </c:pt>
                <c:pt idx="58">
                  <c:v>PCB68 </c:v>
                </c:pt>
                <c:pt idx="59">
                  <c:v>PCB72 </c:v>
                </c:pt>
                <c:pt idx="60">
                  <c:v>PCB73 </c:v>
                </c:pt>
                <c:pt idx="61">
                  <c:v>PCB77 </c:v>
                </c:pt>
                <c:pt idx="62">
                  <c:v>PCB78 </c:v>
                </c:pt>
                <c:pt idx="63">
                  <c:v>PCB79 </c:v>
                </c:pt>
                <c:pt idx="64">
                  <c:v>PCB80 </c:v>
                </c:pt>
                <c:pt idx="65">
                  <c:v>PCB81 </c:v>
                </c:pt>
                <c:pt idx="66">
                  <c:v>PCB82 </c:v>
                </c:pt>
                <c:pt idx="67">
                  <c:v>PCB83 </c:v>
                </c:pt>
                <c:pt idx="68">
                  <c:v>PCB84 </c:v>
                </c:pt>
                <c:pt idx="69">
                  <c:v>PCB85+116 </c:v>
                </c:pt>
                <c:pt idx="70">
                  <c:v>PCB86+97+109+119 </c:v>
                </c:pt>
                <c:pt idx="71">
                  <c:v>PCB87+125 </c:v>
                </c:pt>
                <c:pt idx="72">
                  <c:v>PCB88 </c:v>
                </c:pt>
                <c:pt idx="73">
                  <c:v>PCB89 </c:v>
                </c:pt>
                <c:pt idx="74">
                  <c:v>PCB90+101+113 </c:v>
                </c:pt>
                <c:pt idx="75">
                  <c:v>PCB91 </c:v>
                </c:pt>
                <c:pt idx="76">
                  <c:v>PCB92 </c:v>
                </c:pt>
                <c:pt idx="77">
                  <c:v>PCB93+100 </c:v>
                </c:pt>
                <c:pt idx="78">
                  <c:v>PCB94 </c:v>
                </c:pt>
                <c:pt idx="79">
                  <c:v>PCB95 </c:v>
                </c:pt>
                <c:pt idx="80">
                  <c:v>PCB96 </c:v>
                </c:pt>
                <c:pt idx="81">
                  <c:v>PCB98 </c:v>
                </c:pt>
                <c:pt idx="82">
                  <c:v>PCB99 </c:v>
                </c:pt>
                <c:pt idx="83">
                  <c:v>PCB102 </c:v>
                </c:pt>
                <c:pt idx="84">
                  <c:v>PCB103 </c:v>
                </c:pt>
                <c:pt idx="85">
                  <c:v>PCB104 </c:v>
                </c:pt>
                <c:pt idx="86">
                  <c:v>PCB105 </c:v>
                </c:pt>
                <c:pt idx="87">
                  <c:v>PCB106 </c:v>
                </c:pt>
                <c:pt idx="88">
                  <c:v>PCB107 </c:v>
                </c:pt>
                <c:pt idx="89">
                  <c:v>PCB108+124 </c:v>
                </c:pt>
                <c:pt idx="90">
                  <c:v>PCB110 </c:v>
                </c:pt>
                <c:pt idx="91">
                  <c:v>PCB111 </c:v>
                </c:pt>
                <c:pt idx="92">
                  <c:v>PCB112 </c:v>
                </c:pt>
                <c:pt idx="93">
                  <c:v>PCB114 </c:v>
                </c:pt>
                <c:pt idx="94">
                  <c:v>PCB115 </c:v>
                </c:pt>
                <c:pt idx="95">
                  <c:v>PCB117 </c:v>
                </c:pt>
                <c:pt idx="96">
                  <c:v>PCB118 </c:v>
                </c:pt>
                <c:pt idx="97">
                  <c:v>PCB120 </c:v>
                </c:pt>
                <c:pt idx="98">
                  <c:v>PCB121 </c:v>
                </c:pt>
                <c:pt idx="99">
                  <c:v>PCB122 </c:v>
                </c:pt>
                <c:pt idx="100">
                  <c:v>PCB123 </c:v>
                </c:pt>
                <c:pt idx="101">
                  <c:v>PCB126 </c:v>
                </c:pt>
                <c:pt idx="102">
                  <c:v>PCB127 </c:v>
                </c:pt>
                <c:pt idx="103">
                  <c:v>PCB128+166</c:v>
                </c:pt>
                <c:pt idx="104">
                  <c:v>PCB129+138+163 </c:v>
                </c:pt>
                <c:pt idx="105">
                  <c:v>PCB130 </c:v>
                </c:pt>
                <c:pt idx="106">
                  <c:v>PCB131 </c:v>
                </c:pt>
                <c:pt idx="107">
                  <c:v>PCB132 </c:v>
                </c:pt>
                <c:pt idx="108">
                  <c:v>PCB133 </c:v>
                </c:pt>
                <c:pt idx="109">
                  <c:v>PCB134 </c:v>
                </c:pt>
                <c:pt idx="110">
                  <c:v>PCB135+151 </c:v>
                </c:pt>
                <c:pt idx="111">
                  <c:v>PCB136 </c:v>
                </c:pt>
                <c:pt idx="112">
                  <c:v>PCB137 </c:v>
                </c:pt>
                <c:pt idx="113">
                  <c:v>PCB139+140 </c:v>
                </c:pt>
                <c:pt idx="114">
                  <c:v>PCB141 </c:v>
                </c:pt>
                <c:pt idx="115">
                  <c:v>PCB143 </c:v>
                </c:pt>
                <c:pt idx="116">
                  <c:v>PCB142 </c:v>
                </c:pt>
                <c:pt idx="117">
                  <c:v>PCB144 </c:v>
                </c:pt>
                <c:pt idx="118">
                  <c:v>PCB145 </c:v>
                </c:pt>
                <c:pt idx="119">
                  <c:v>PCB146 </c:v>
                </c:pt>
                <c:pt idx="120">
                  <c:v>PCB147+149 </c:v>
                </c:pt>
                <c:pt idx="121">
                  <c:v>PCB148 </c:v>
                </c:pt>
                <c:pt idx="122">
                  <c:v>PCB150 </c:v>
                </c:pt>
                <c:pt idx="123">
                  <c:v>PCB152 </c:v>
                </c:pt>
                <c:pt idx="124">
                  <c:v>PCB153+168 </c:v>
                </c:pt>
                <c:pt idx="125">
                  <c:v>PCB154 </c:v>
                </c:pt>
                <c:pt idx="126">
                  <c:v>PCB155 </c:v>
                </c:pt>
                <c:pt idx="127">
                  <c:v>PCB156+157 </c:v>
                </c:pt>
                <c:pt idx="128">
                  <c:v>PCB158 </c:v>
                </c:pt>
                <c:pt idx="129">
                  <c:v>PCB159 </c:v>
                </c:pt>
                <c:pt idx="130">
                  <c:v>PCB160 </c:v>
                </c:pt>
                <c:pt idx="131">
                  <c:v>PCB161 </c:v>
                </c:pt>
                <c:pt idx="132">
                  <c:v>PCB162 </c:v>
                </c:pt>
                <c:pt idx="133">
                  <c:v>PCB164 </c:v>
                </c:pt>
                <c:pt idx="134">
                  <c:v>PCB165 </c:v>
                </c:pt>
                <c:pt idx="135">
                  <c:v>PCB167 </c:v>
                </c:pt>
                <c:pt idx="136">
                  <c:v>PCB169 </c:v>
                </c:pt>
                <c:pt idx="137">
                  <c:v>PCB170 </c:v>
                </c:pt>
                <c:pt idx="138">
                  <c:v>PCB171+173 </c:v>
                </c:pt>
                <c:pt idx="139">
                  <c:v>PCB172 </c:v>
                </c:pt>
                <c:pt idx="140">
                  <c:v>PCB174 </c:v>
                </c:pt>
                <c:pt idx="141">
                  <c:v>PCB175 </c:v>
                </c:pt>
                <c:pt idx="142">
                  <c:v>PCB176 </c:v>
                </c:pt>
                <c:pt idx="143">
                  <c:v>PCB177 </c:v>
                </c:pt>
                <c:pt idx="144">
                  <c:v>PCB178 </c:v>
                </c:pt>
                <c:pt idx="145">
                  <c:v>PCB179 </c:v>
                </c:pt>
                <c:pt idx="146">
                  <c:v>PCB180+193 </c:v>
                </c:pt>
                <c:pt idx="147">
                  <c:v>PCB181 </c:v>
                </c:pt>
                <c:pt idx="148">
                  <c:v>PCB182 </c:v>
                </c:pt>
                <c:pt idx="149">
                  <c:v>PCB183 </c:v>
                </c:pt>
                <c:pt idx="150">
                  <c:v>PCB184 </c:v>
                </c:pt>
                <c:pt idx="151">
                  <c:v>PCB185 </c:v>
                </c:pt>
                <c:pt idx="152">
                  <c:v>PCB186 </c:v>
                </c:pt>
                <c:pt idx="153">
                  <c:v>PCB187 </c:v>
                </c:pt>
                <c:pt idx="154">
                  <c:v>PCB188 </c:v>
                </c:pt>
                <c:pt idx="155">
                  <c:v>PCB189 </c:v>
                </c:pt>
                <c:pt idx="156">
                  <c:v>PCB190 </c:v>
                </c:pt>
                <c:pt idx="157">
                  <c:v>PCB191 </c:v>
                </c:pt>
                <c:pt idx="158">
                  <c:v>PCB192 </c:v>
                </c:pt>
                <c:pt idx="159">
                  <c:v>PCB194 </c:v>
                </c:pt>
                <c:pt idx="160">
                  <c:v>PCB195 </c:v>
                </c:pt>
                <c:pt idx="161">
                  <c:v>PCB196 </c:v>
                </c:pt>
                <c:pt idx="162">
                  <c:v>PCB197 </c:v>
                </c:pt>
                <c:pt idx="163">
                  <c:v>PCB198+199 </c:v>
                </c:pt>
                <c:pt idx="164">
                  <c:v>PCB200 </c:v>
                </c:pt>
                <c:pt idx="165">
                  <c:v>PCB201 </c:v>
                </c:pt>
                <c:pt idx="166">
                  <c:v>PCB202 </c:v>
                </c:pt>
                <c:pt idx="167">
                  <c:v>PCB203 </c:v>
                </c:pt>
                <c:pt idx="168">
                  <c:v>PCB205 </c:v>
                </c:pt>
                <c:pt idx="169">
                  <c:v>PCB206 </c:v>
                </c:pt>
                <c:pt idx="170">
                  <c:v>PCB207 </c:v>
                </c:pt>
                <c:pt idx="171">
                  <c:v>PCB208 </c:v>
                </c:pt>
                <c:pt idx="172">
                  <c:v>PCB209 </c:v>
                </c:pt>
              </c:strCache>
            </c:strRef>
          </c:cat>
          <c:val>
            <c:numRef>
              <c:f>PUF!$W$3:$W$175</c:f>
              <c:numCache>
                <c:formatCode>General</c:formatCode>
                <c:ptCount val="173"/>
                <c:pt idx="0">
                  <c:v>0.26111492013406346</c:v>
                </c:pt>
                <c:pt idx="1">
                  <c:v>0</c:v>
                </c:pt>
                <c:pt idx="2">
                  <c:v>7.0381291432241172E-2</c:v>
                </c:pt>
                <c:pt idx="3">
                  <c:v>0.99483902480778463</c:v>
                </c:pt>
                <c:pt idx="4">
                  <c:v>0.11754399788465468</c:v>
                </c:pt>
                <c:pt idx="5">
                  <c:v>0.47645627896565756</c:v>
                </c:pt>
                <c:pt idx="6">
                  <c:v>0.13229113166700091</c:v>
                </c:pt>
                <c:pt idx="7">
                  <c:v>2.1371781374991006</c:v>
                </c:pt>
                <c:pt idx="8">
                  <c:v>0.16381268613005376</c:v>
                </c:pt>
                <c:pt idx="9">
                  <c:v>8.1133992636259408E-2</c:v>
                </c:pt>
                <c:pt idx="10">
                  <c:v>0.43581464262529462</c:v>
                </c:pt>
                <c:pt idx="11">
                  <c:v>0.19525344616005391</c:v>
                </c:pt>
                <c:pt idx="12">
                  <c:v>4.5147285608433112E-2</c:v>
                </c:pt>
                <c:pt idx="13">
                  <c:v>0.73578128499454176</c:v>
                </c:pt>
                <c:pt idx="14">
                  <c:v>1.0307604383323086</c:v>
                </c:pt>
                <c:pt idx="15">
                  <c:v>1.1473874845679422</c:v>
                </c:pt>
                <c:pt idx="16">
                  <c:v>2.5637387893827013</c:v>
                </c:pt>
                <c:pt idx="17">
                  <c:v>0.27249600298859061</c:v>
                </c:pt>
                <c:pt idx="18">
                  <c:v>1.9892173951489189</c:v>
                </c:pt>
                <c:pt idx="19">
                  <c:v>1.7156267459741563</c:v>
                </c:pt>
                <c:pt idx="20">
                  <c:v>0.88680806523494227</c:v>
                </c:pt>
                <c:pt idx="21">
                  <c:v>0</c:v>
                </c:pt>
                <c:pt idx="22">
                  <c:v>0.14582365817694881</c:v>
                </c:pt>
                <c:pt idx="23">
                  <c:v>0.24434244100601576</c:v>
                </c:pt>
                <c:pt idx="24">
                  <c:v>0.42741309564542179</c:v>
                </c:pt>
                <c:pt idx="25">
                  <c:v>0.18685922900255814</c:v>
                </c:pt>
                <c:pt idx="26">
                  <c:v>2.5291430307478548</c:v>
                </c:pt>
                <c:pt idx="27">
                  <c:v>0.64712163471950912</c:v>
                </c:pt>
                <c:pt idx="28">
                  <c:v>0</c:v>
                </c:pt>
                <c:pt idx="29">
                  <c:v>4.6998362050162015E-2</c:v>
                </c:pt>
                <c:pt idx="30">
                  <c:v>0.11467272038726806</c:v>
                </c:pt>
                <c:pt idx="31">
                  <c:v>0.34319255541527194</c:v>
                </c:pt>
                <c:pt idx="32">
                  <c:v>4.2949154603721985E-2</c:v>
                </c:pt>
                <c:pt idx="33">
                  <c:v>4.3441614150381329E-2</c:v>
                </c:pt>
                <c:pt idx="34">
                  <c:v>7.4579831287328604</c:v>
                </c:pt>
                <c:pt idx="35">
                  <c:v>0.77020285861829652</c:v>
                </c:pt>
                <c:pt idx="36">
                  <c:v>0</c:v>
                </c:pt>
                <c:pt idx="37">
                  <c:v>4.2309636391007865</c:v>
                </c:pt>
                <c:pt idx="38">
                  <c:v>0.3802593224022518</c:v>
                </c:pt>
                <c:pt idx="39">
                  <c:v>0.31800790802196904</c:v>
                </c:pt>
                <c:pt idx="40">
                  <c:v>35.337327750580563</c:v>
                </c:pt>
                <c:pt idx="41">
                  <c:v>3.9488250898089254</c:v>
                </c:pt>
                <c:pt idx="42">
                  <c:v>1.6126242188896935</c:v>
                </c:pt>
                <c:pt idx="43">
                  <c:v>1.1269901839378946</c:v>
                </c:pt>
                <c:pt idx="44">
                  <c:v>0</c:v>
                </c:pt>
                <c:pt idx="45">
                  <c:v>0.32714282852779958</c:v>
                </c:pt>
                <c:pt idx="46">
                  <c:v>0</c:v>
                </c:pt>
                <c:pt idx="47">
                  <c:v>0.45233552407221028</c:v>
                </c:pt>
                <c:pt idx="48">
                  <c:v>1.1347322762745418</c:v>
                </c:pt>
                <c:pt idx="49">
                  <c:v>0</c:v>
                </c:pt>
                <c:pt idx="50">
                  <c:v>0</c:v>
                </c:pt>
                <c:pt idx="51">
                  <c:v>3.6318867390957652</c:v>
                </c:pt>
                <c:pt idx="52">
                  <c:v>0.66683608072116873</c:v>
                </c:pt>
                <c:pt idx="53">
                  <c:v>13.393585797125386</c:v>
                </c:pt>
                <c:pt idx="54">
                  <c:v>2.9968915716419646</c:v>
                </c:pt>
                <c:pt idx="55">
                  <c:v>0</c:v>
                </c:pt>
                <c:pt idx="56">
                  <c:v>2.8740805644059471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1.1598713542486891</c:v>
                </c:pt>
                <c:pt idx="67">
                  <c:v>3.8495796894126957</c:v>
                </c:pt>
                <c:pt idx="68">
                  <c:v>6.0809276616963102</c:v>
                </c:pt>
                <c:pt idx="69">
                  <c:v>2.1628765038138535</c:v>
                </c:pt>
                <c:pt idx="70">
                  <c:v>4.7311597722469871</c:v>
                </c:pt>
                <c:pt idx="71">
                  <c:v>5.6306805641446624</c:v>
                </c:pt>
                <c:pt idx="72">
                  <c:v>1.1902184649623386</c:v>
                </c:pt>
                <c:pt idx="73">
                  <c:v>0</c:v>
                </c:pt>
                <c:pt idx="74">
                  <c:v>18.909074585243324</c:v>
                </c:pt>
                <c:pt idx="75">
                  <c:v>2.0385308042725709</c:v>
                </c:pt>
                <c:pt idx="76">
                  <c:v>3.554927512730933</c:v>
                </c:pt>
                <c:pt idx="77">
                  <c:v>0.42302088096737023</c:v>
                </c:pt>
                <c:pt idx="78">
                  <c:v>0</c:v>
                </c:pt>
                <c:pt idx="79">
                  <c:v>22.348139692911943</c:v>
                </c:pt>
                <c:pt idx="80">
                  <c:v>0</c:v>
                </c:pt>
                <c:pt idx="81">
                  <c:v>0</c:v>
                </c:pt>
                <c:pt idx="82">
                  <c:v>3.6995068244382536</c:v>
                </c:pt>
                <c:pt idx="83">
                  <c:v>0.48801893479353869</c:v>
                </c:pt>
                <c:pt idx="84">
                  <c:v>0</c:v>
                </c:pt>
                <c:pt idx="85">
                  <c:v>0</c:v>
                </c:pt>
                <c:pt idx="86">
                  <c:v>0.9668445482913719</c:v>
                </c:pt>
                <c:pt idx="87">
                  <c:v>0</c:v>
                </c:pt>
                <c:pt idx="88">
                  <c:v>0.27950911727370803</c:v>
                </c:pt>
                <c:pt idx="89">
                  <c:v>0.23203155901044223</c:v>
                </c:pt>
                <c:pt idx="90">
                  <c:v>10.516963857269058</c:v>
                </c:pt>
                <c:pt idx="91">
                  <c:v>0</c:v>
                </c:pt>
                <c:pt idx="92">
                  <c:v>0.17620963458066521</c:v>
                </c:pt>
                <c:pt idx="93">
                  <c:v>0.12965358966202603</c:v>
                </c:pt>
                <c:pt idx="94">
                  <c:v>0.59345180033002953</c:v>
                </c:pt>
                <c:pt idx="95">
                  <c:v>0.65131534294990157</c:v>
                </c:pt>
                <c:pt idx="96">
                  <c:v>3.8591327251929903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0.39099232823537583</c:v>
                </c:pt>
                <c:pt idx="104">
                  <c:v>3.2797635358728825</c:v>
                </c:pt>
                <c:pt idx="105">
                  <c:v>0.25812062118505097</c:v>
                </c:pt>
                <c:pt idx="106">
                  <c:v>0.23130679177757743</c:v>
                </c:pt>
                <c:pt idx="107">
                  <c:v>2.5685705157637324</c:v>
                </c:pt>
                <c:pt idx="108">
                  <c:v>0.11351062871829679</c:v>
                </c:pt>
                <c:pt idx="109">
                  <c:v>0.73038333312949677</c:v>
                </c:pt>
                <c:pt idx="110">
                  <c:v>3.4505067701323622</c:v>
                </c:pt>
                <c:pt idx="111">
                  <c:v>2.6796976317312531</c:v>
                </c:pt>
                <c:pt idx="112">
                  <c:v>0.30588366975101472</c:v>
                </c:pt>
                <c:pt idx="113">
                  <c:v>0.27444730268604078</c:v>
                </c:pt>
                <c:pt idx="114">
                  <c:v>0.57373280686489381</c:v>
                </c:pt>
                <c:pt idx="115">
                  <c:v>1.7501975737873245E-3</c:v>
                </c:pt>
                <c:pt idx="116">
                  <c:v>1.7742825710574393E-3</c:v>
                </c:pt>
                <c:pt idx="117">
                  <c:v>0.55657353705109958</c:v>
                </c:pt>
                <c:pt idx="118">
                  <c:v>1.120055033358763E-3</c:v>
                </c:pt>
                <c:pt idx="119">
                  <c:v>0.58965940426272534</c:v>
                </c:pt>
                <c:pt idx="120">
                  <c:v>7.1744132954111253</c:v>
                </c:pt>
                <c:pt idx="121">
                  <c:v>1.6546757364483556E-3</c:v>
                </c:pt>
                <c:pt idx="122">
                  <c:v>1.1502105834992455E-3</c:v>
                </c:pt>
                <c:pt idx="123">
                  <c:v>1.13253203555536E-3</c:v>
                </c:pt>
                <c:pt idx="124">
                  <c:v>2.8703719077089827</c:v>
                </c:pt>
                <c:pt idx="125">
                  <c:v>0.10784787211971826</c:v>
                </c:pt>
                <c:pt idx="126">
                  <c:v>1.1207525094421244E-3</c:v>
                </c:pt>
                <c:pt idx="127">
                  <c:v>0.13898221703966479</c:v>
                </c:pt>
                <c:pt idx="128">
                  <c:v>0.31184352185946929</c:v>
                </c:pt>
                <c:pt idx="129">
                  <c:v>1.156006680055838E-3</c:v>
                </c:pt>
                <c:pt idx="130">
                  <c:v>1.0986660073021902E-3</c:v>
                </c:pt>
                <c:pt idx="131">
                  <c:v>9.9118362728382327E-4</c:v>
                </c:pt>
                <c:pt idx="132">
                  <c:v>1.1753798933638792E-3</c:v>
                </c:pt>
                <c:pt idx="133">
                  <c:v>0.15416092838191511</c:v>
                </c:pt>
                <c:pt idx="134">
                  <c:v>9.8025481725368406E-4</c:v>
                </c:pt>
                <c:pt idx="135">
                  <c:v>7.2850913629411637E-2</c:v>
                </c:pt>
                <c:pt idx="136">
                  <c:v>1.0590304379578155E-3</c:v>
                </c:pt>
                <c:pt idx="137">
                  <c:v>7.0146489882909321E-2</c:v>
                </c:pt>
                <c:pt idx="138">
                  <c:v>6.7793939265568953E-2</c:v>
                </c:pt>
                <c:pt idx="139">
                  <c:v>2.7743154411482278E-2</c:v>
                </c:pt>
                <c:pt idx="140">
                  <c:v>9.0839437707815898E-2</c:v>
                </c:pt>
                <c:pt idx="141">
                  <c:v>2.3767169269819335E-2</c:v>
                </c:pt>
                <c:pt idx="142">
                  <c:v>6.4219426373112037E-2</c:v>
                </c:pt>
                <c:pt idx="143">
                  <c:v>0.10072639462390619</c:v>
                </c:pt>
                <c:pt idx="144">
                  <c:v>5.1219057795624794E-2</c:v>
                </c:pt>
                <c:pt idx="145">
                  <c:v>0.18707554033557364</c:v>
                </c:pt>
                <c:pt idx="146">
                  <c:v>0.14366294351830575</c:v>
                </c:pt>
                <c:pt idx="147">
                  <c:v>3.2222847582803853E-2</c:v>
                </c:pt>
                <c:pt idx="148">
                  <c:v>4.1749755958640541E-2</c:v>
                </c:pt>
                <c:pt idx="149">
                  <c:v>0.12375555026807497</c:v>
                </c:pt>
                <c:pt idx="150">
                  <c:v>4.8682292093522338E-2</c:v>
                </c:pt>
                <c:pt idx="151">
                  <c:v>5.9561826767888508E-2</c:v>
                </c:pt>
                <c:pt idx="152">
                  <c:v>9.3007995632321521E-3</c:v>
                </c:pt>
                <c:pt idx="153">
                  <c:v>0.19417436877435634</c:v>
                </c:pt>
                <c:pt idx="154">
                  <c:v>3.1113779043907174E-2</c:v>
                </c:pt>
                <c:pt idx="155">
                  <c:v>2.5664048700497218E-2</c:v>
                </c:pt>
                <c:pt idx="156">
                  <c:v>2.8989769661646351E-2</c:v>
                </c:pt>
                <c:pt idx="157">
                  <c:v>1.7277768963507991E-2</c:v>
                </c:pt>
                <c:pt idx="158">
                  <c:v>1.0863205843149648E-2</c:v>
                </c:pt>
                <c:pt idx="159">
                  <c:v>2.1911802356204602E-2</c:v>
                </c:pt>
                <c:pt idx="160">
                  <c:v>1.1864402868924765E-2</c:v>
                </c:pt>
                <c:pt idx="161">
                  <c:v>1.492166681147309E-2</c:v>
                </c:pt>
                <c:pt idx="162">
                  <c:v>1.2379143444340327E-2</c:v>
                </c:pt>
                <c:pt idx="163">
                  <c:v>2.7979102145411078E-2</c:v>
                </c:pt>
                <c:pt idx="164">
                  <c:v>1.0767131846199436E-2</c:v>
                </c:pt>
                <c:pt idx="165">
                  <c:v>9.8213876377988337E-3</c:v>
                </c:pt>
                <c:pt idx="166">
                  <c:v>2.1262289291573089E-2</c:v>
                </c:pt>
                <c:pt idx="167">
                  <c:v>1.843662375760274E-2</c:v>
                </c:pt>
                <c:pt idx="168">
                  <c:v>1.8079431013173278E-2</c:v>
                </c:pt>
                <c:pt idx="169">
                  <c:v>3.7304443584824702E-2</c:v>
                </c:pt>
                <c:pt idx="170">
                  <c:v>1.9224185585572161E-2</c:v>
                </c:pt>
                <c:pt idx="171">
                  <c:v>1.0365520857894626E-2</c:v>
                </c:pt>
                <c:pt idx="172">
                  <c:v>2.512673062017029E-2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B-9240-899B-0A43F755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WD!$AB$10</c:f>
              <c:strCache>
                <c:ptCount val="1"/>
                <c:pt idx="0">
                  <c:v>PCB8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WD!$AC$10:$AF$10</c:f>
              <c:numCache>
                <c:formatCode>General</c:formatCode>
                <c:ptCount val="4"/>
                <c:pt idx="0">
                  <c:v>0.29856263482700918</c:v>
                </c:pt>
                <c:pt idx="1">
                  <c:v>0.58166126621919156</c:v>
                </c:pt>
                <c:pt idx="2">
                  <c:v>0.57144027105830741</c:v>
                </c:pt>
                <c:pt idx="3">
                  <c:v>0.95024379638583079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114E-B493-8D0094A00579}"/>
            </c:ext>
          </c:extLst>
        </c:ser>
        <c:ser>
          <c:idx val="1"/>
          <c:order val="1"/>
          <c:tx>
            <c:strRef>
              <c:f>WD!$AB$13</c:f>
              <c:strCache>
                <c:ptCount val="1"/>
                <c:pt idx="0">
                  <c:v>PCB11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WD!$AC$13:$AF$13</c:f>
              <c:numCache>
                <c:formatCode>General</c:formatCode>
                <c:ptCount val="4"/>
                <c:pt idx="0">
                  <c:v>0.1933323331392468</c:v>
                </c:pt>
                <c:pt idx="1">
                  <c:v>0.1988729032485341</c:v>
                </c:pt>
                <c:pt idx="2">
                  <c:v>0.17247709300267874</c:v>
                </c:pt>
                <c:pt idx="3">
                  <c:v>0.16120470899041731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114E-B493-8D0094A00579}"/>
            </c:ext>
          </c:extLst>
        </c:ser>
        <c:ser>
          <c:idx val="2"/>
          <c:order val="2"/>
          <c:tx>
            <c:strRef>
              <c:f>WD!$AB$16</c:f>
              <c:strCache>
                <c:ptCount val="1"/>
                <c:pt idx="0">
                  <c:v>PCB15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WD!$AC$16:$AF$16</c:f>
              <c:numCache>
                <c:formatCode>General</c:formatCode>
                <c:ptCount val="4"/>
                <c:pt idx="0">
                  <c:v>0.12270775681051591</c:v>
                </c:pt>
                <c:pt idx="1">
                  <c:v>0.22506863868922425</c:v>
                </c:pt>
                <c:pt idx="2">
                  <c:v>0.1893340618046343</c:v>
                </c:pt>
                <c:pt idx="3">
                  <c:v>0.22130712589294146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114E-B493-8D0094A00579}"/>
            </c:ext>
          </c:extLst>
        </c:ser>
        <c:ser>
          <c:idx val="3"/>
          <c:order val="3"/>
          <c:tx>
            <c:strRef>
              <c:f>WD!$AB$17</c:f>
              <c:strCache>
                <c:ptCount val="1"/>
                <c:pt idx="0">
                  <c:v>PCB16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24</c:v>
                </c:pt>
              </c:numCache>
            </c:numRef>
          </c:xVal>
          <c:yVal>
            <c:numRef>
              <c:f>WD!$AC$17:$AG$17</c:f>
              <c:numCache>
                <c:formatCode>General</c:formatCode>
                <c:ptCount val="5"/>
                <c:pt idx="0">
                  <c:v>0.11585037432826782</c:v>
                </c:pt>
                <c:pt idx="1">
                  <c:v>0.38348037871719315</c:v>
                </c:pt>
                <c:pt idx="2">
                  <c:v>0.4814119526996547</c:v>
                </c:pt>
                <c:pt idx="3">
                  <c:v>0.40424804103075263</c:v>
                </c:pt>
                <c:pt idx="4">
                  <c:v>0.3067406436182189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2-114E-B493-8D0094A00579}"/>
            </c:ext>
          </c:extLst>
        </c:ser>
        <c:ser>
          <c:idx val="4"/>
          <c:order val="4"/>
          <c:tx>
            <c:strRef>
              <c:f>WD!$AB$18</c:f>
              <c:strCache>
                <c:ptCount val="1"/>
                <c:pt idx="0">
                  <c:v>PCB17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WD!$AC$18:$AF$18</c:f>
              <c:numCache>
                <c:formatCode>General</c:formatCode>
                <c:ptCount val="4"/>
                <c:pt idx="0">
                  <c:v>0.1170406826102816</c:v>
                </c:pt>
                <c:pt idx="1">
                  <c:v>0.32385176003069743</c:v>
                </c:pt>
                <c:pt idx="2">
                  <c:v>0.45566892499980982</c:v>
                </c:pt>
                <c:pt idx="3">
                  <c:v>0.43624126645672223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52-114E-B493-8D0094A00579}"/>
            </c:ext>
          </c:extLst>
        </c:ser>
        <c:ser>
          <c:idx val="5"/>
          <c:order val="5"/>
          <c:tx>
            <c:strRef>
              <c:f>WD!$AB$19</c:f>
              <c:strCache>
                <c:ptCount val="1"/>
                <c:pt idx="0">
                  <c:v>PCB18+30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WD!$AC$19:$AF$19</c:f>
              <c:numCache>
                <c:formatCode>General</c:formatCode>
                <c:ptCount val="4"/>
                <c:pt idx="0">
                  <c:v>0.25061524996490187</c:v>
                </c:pt>
                <c:pt idx="1">
                  <c:v>0.67022522881323787</c:v>
                </c:pt>
                <c:pt idx="2">
                  <c:v>0.95037002013055338</c:v>
                </c:pt>
                <c:pt idx="3">
                  <c:v>1.1043313762778644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B-9749-A0CB-DE949862F742}"/>
            </c:ext>
          </c:extLst>
        </c:ser>
        <c:ser>
          <c:idx val="6"/>
          <c:order val="6"/>
          <c:tx>
            <c:strRef>
              <c:f>WD!$AB$21</c:f>
              <c:strCache>
                <c:ptCount val="1"/>
                <c:pt idx="0">
                  <c:v>PCB20+28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WD!$AC$21:$AF$21</c:f>
              <c:numCache>
                <c:formatCode>General</c:formatCode>
                <c:ptCount val="4"/>
                <c:pt idx="0">
                  <c:v>0.21206453627833413</c:v>
                </c:pt>
                <c:pt idx="1">
                  <c:v>0.49092534926551018</c:v>
                </c:pt>
                <c:pt idx="2">
                  <c:v>0.55973359971257741</c:v>
                </c:pt>
                <c:pt idx="3">
                  <c:v>0.79027469818928087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B-9749-A0CB-DE949862F742}"/>
            </c:ext>
          </c:extLst>
        </c:ser>
        <c:ser>
          <c:idx val="7"/>
          <c:order val="7"/>
          <c:tx>
            <c:strRef>
              <c:f>WD!$AB$22</c:f>
              <c:strCache>
                <c:ptCount val="1"/>
                <c:pt idx="0">
                  <c:v>PCB21+33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WD!$AC$22:$AF$22</c:f>
              <c:numCache>
                <c:formatCode>General</c:formatCode>
                <c:ptCount val="4"/>
                <c:pt idx="0">
                  <c:v>0.18666057345294831</c:v>
                </c:pt>
                <c:pt idx="1">
                  <c:v>0.41203897159526459</c:v>
                </c:pt>
                <c:pt idx="2">
                  <c:v>0.44543422932662158</c:v>
                </c:pt>
                <c:pt idx="3">
                  <c:v>0.66050419905592639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B-9749-A0CB-DE949862F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WD!$AB$27</c:f>
              <c:strCache>
                <c:ptCount val="1"/>
                <c:pt idx="0">
                  <c:v>PCB26+29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24</c:v>
                </c:pt>
              </c:numCache>
            </c:numRef>
          </c:xVal>
          <c:yVal>
            <c:numRef>
              <c:f>WD!$AC$27:$AG$27</c:f>
              <c:numCache>
                <c:formatCode>General</c:formatCode>
                <c:ptCount val="5"/>
                <c:pt idx="0">
                  <c:v>6.948246209793886E-2</c:v>
                </c:pt>
                <c:pt idx="1">
                  <c:v>0.12431228307312484</c:v>
                </c:pt>
                <c:pt idx="2">
                  <c:v>0.1639847351320779</c:v>
                </c:pt>
                <c:pt idx="3">
                  <c:v>0.17097659042575064</c:v>
                </c:pt>
                <c:pt idx="4">
                  <c:v>0.11405943671830404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98-D247-870F-BFE522E95BE2}"/>
            </c:ext>
          </c:extLst>
        </c:ser>
        <c:ser>
          <c:idx val="6"/>
          <c:order val="1"/>
          <c:tx>
            <c:strRef>
              <c:f>WD!$AB$34</c:f>
              <c:strCache>
                <c:ptCount val="1"/>
                <c:pt idx="0">
                  <c:v>PCB37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24</c:v>
                </c:pt>
              </c:numCache>
            </c:numRef>
          </c:xVal>
          <c:yVal>
            <c:numRef>
              <c:f>WD!$AC$34:$AG$34</c:f>
              <c:numCache>
                <c:formatCode>General</c:formatCode>
                <c:ptCount val="5"/>
                <c:pt idx="0">
                  <c:v>6.5692005969579734E-2</c:v>
                </c:pt>
                <c:pt idx="1">
                  <c:v>0.11571843357721968</c:v>
                </c:pt>
                <c:pt idx="2">
                  <c:v>0.12746865030874172</c:v>
                </c:pt>
                <c:pt idx="3">
                  <c:v>0.14529396443809453</c:v>
                </c:pt>
                <c:pt idx="4">
                  <c:v>0.12896553710307559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98-D247-870F-BFE522E95BE2}"/>
            </c:ext>
          </c:extLst>
        </c:ser>
        <c:ser>
          <c:idx val="7"/>
          <c:order val="2"/>
          <c:tx>
            <c:strRef>
              <c:f>WD!$AB$29</c:f>
              <c:strCache>
                <c:ptCount val="1"/>
                <c:pt idx="0">
                  <c:v>PCB31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WD!$AC$29:$AF$29</c:f>
              <c:numCache>
                <c:formatCode>General</c:formatCode>
                <c:ptCount val="4"/>
                <c:pt idx="0">
                  <c:v>0.3316639323059033</c:v>
                </c:pt>
                <c:pt idx="1">
                  <c:v>0.72290954436770583</c:v>
                </c:pt>
                <c:pt idx="2">
                  <c:v>0.79997884908016359</c:v>
                </c:pt>
                <c:pt idx="3">
                  <c:v>0.96296156313896375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98-D247-870F-BFE522E95BE2}"/>
            </c:ext>
          </c:extLst>
        </c:ser>
        <c:ser>
          <c:idx val="0"/>
          <c:order val="3"/>
          <c:tx>
            <c:strRef>
              <c:f>WD!$AB$37</c:f>
              <c:strCache>
                <c:ptCount val="1"/>
                <c:pt idx="0">
                  <c:v>PCB40+71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WD!$AC$37:$AF$37</c:f>
              <c:numCache>
                <c:formatCode>General</c:formatCode>
                <c:ptCount val="4"/>
                <c:pt idx="0">
                  <c:v>1.1108990129832408</c:v>
                </c:pt>
                <c:pt idx="1">
                  <c:v>2.2819743472373775</c:v>
                </c:pt>
                <c:pt idx="2">
                  <c:v>2.5319094200580192</c:v>
                </c:pt>
                <c:pt idx="3">
                  <c:v>3.1787405861574434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98-D247-870F-BFE522E95BE2}"/>
            </c:ext>
          </c:extLst>
        </c:ser>
        <c:ser>
          <c:idx val="1"/>
          <c:order val="4"/>
          <c:tx>
            <c:strRef>
              <c:f>WD!$AB$39</c:f>
              <c:strCache>
                <c:ptCount val="1"/>
                <c:pt idx="0">
                  <c:v>PCB42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24</c:v>
                </c:pt>
              </c:numCache>
            </c:numRef>
          </c:xVal>
          <c:yVal>
            <c:numRef>
              <c:f>WD!$AC$39:$AG$39</c:f>
              <c:numCache>
                <c:formatCode>General</c:formatCode>
                <c:ptCount val="5"/>
                <c:pt idx="0">
                  <c:v>7.106176662144631E-2</c:v>
                </c:pt>
                <c:pt idx="1">
                  <c:v>0.12382111938264141</c:v>
                </c:pt>
                <c:pt idx="2">
                  <c:v>0.11339054992728222</c:v>
                </c:pt>
                <c:pt idx="3">
                  <c:v>0.19505520360846276</c:v>
                </c:pt>
                <c:pt idx="4">
                  <c:v>4.5094610010114174E-2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98-D247-870F-BFE522E95BE2}"/>
            </c:ext>
          </c:extLst>
        </c:ser>
        <c:ser>
          <c:idx val="2"/>
          <c:order val="5"/>
          <c:tx>
            <c:strRef>
              <c:f>WD!$AB$41</c:f>
              <c:strCache>
                <c:ptCount val="1"/>
                <c:pt idx="0">
                  <c:v>PCB44+47+65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WD!$AC$41:$AF$41</c:f>
              <c:numCache>
                <c:formatCode>General</c:formatCode>
                <c:ptCount val="4"/>
                <c:pt idx="0">
                  <c:v>8.14867492489144E-2</c:v>
                </c:pt>
                <c:pt idx="1">
                  <c:v>0.15433136277643889</c:v>
                </c:pt>
                <c:pt idx="2">
                  <c:v>0.12644526931944344</c:v>
                </c:pt>
                <c:pt idx="3">
                  <c:v>0.20047391941877793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98-D247-870F-BFE522E95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WD!$AB$45</c:f>
              <c:strCache>
                <c:ptCount val="1"/>
                <c:pt idx="0">
                  <c:v>PCB49+69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WD!$AC$45:$AF$45</c:f>
              <c:numCache>
                <c:formatCode>General</c:formatCode>
                <c:ptCount val="4"/>
                <c:pt idx="0">
                  <c:v>0.27121624370933828</c:v>
                </c:pt>
                <c:pt idx="1">
                  <c:v>0.49022159432264062</c:v>
                </c:pt>
                <c:pt idx="2">
                  <c:v>0.57184931305538145</c:v>
                </c:pt>
                <c:pt idx="3">
                  <c:v>0.78042274127427402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96-024B-AC33-D1C03DE1E37D}"/>
            </c:ext>
          </c:extLst>
        </c:ser>
        <c:ser>
          <c:idx val="1"/>
          <c:order val="1"/>
          <c:tx>
            <c:strRef>
              <c:f>WD!$AB$48</c:f>
              <c:strCache>
                <c:ptCount val="1"/>
                <c:pt idx="0">
                  <c:v>PCB52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24</c:v>
                </c:pt>
              </c:numCache>
            </c:numRef>
          </c:xVal>
          <c:yVal>
            <c:numRef>
              <c:f>WD!$AC$48:$AG$48</c:f>
              <c:numCache>
                <c:formatCode>General</c:formatCode>
                <c:ptCount val="5"/>
                <c:pt idx="0">
                  <c:v>0.10522093726262036</c:v>
                </c:pt>
                <c:pt idx="1">
                  <c:v>0.20712763277332633</c:v>
                </c:pt>
                <c:pt idx="2">
                  <c:v>0.11466138997203948</c:v>
                </c:pt>
                <c:pt idx="3">
                  <c:v>0.42071555974181013</c:v>
                </c:pt>
                <c:pt idx="4">
                  <c:v>5.6364086212118789E-2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96-024B-AC33-D1C03DE1E37D}"/>
            </c:ext>
          </c:extLst>
        </c:ser>
        <c:ser>
          <c:idx val="2"/>
          <c:order val="2"/>
          <c:tx>
            <c:strRef>
              <c:f>WD!$AB$56</c:f>
              <c:strCache>
                <c:ptCount val="1"/>
                <c:pt idx="0">
                  <c:v>PCB61+70+74+76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WD!$AC$56:$AF$56</c:f>
              <c:numCache>
                <c:formatCode>General</c:formatCode>
                <c:ptCount val="4"/>
                <c:pt idx="0">
                  <c:v>1.7061318716466922</c:v>
                </c:pt>
                <c:pt idx="1">
                  <c:v>4.2839312785130899</c:v>
                </c:pt>
                <c:pt idx="2">
                  <c:v>3.9217063500946225</c:v>
                </c:pt>
                <c:pt idx="3">
                  <c:v>5.4025399699043772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96-024B-AC33-D1C03DE1E37D}"/>
            </c:ext>
          </c:extLst>
        </c:ser>
        <c:ser>
          <c:idx val="3"/>
          <c:order val="3"/>
          <c:tx>
            <c:strRef>
              <c:f>WD!$AB$58</c:f>
              <c:strCache>
                <c:ptCount val="1"/>
                <c:pt idx="0">
                  <c:v>PCB64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24</c:v>
                </c:pt>
              </c:numCache>
            </c:numRef>
          </c:xVal>
          <c:yVal>
            <c:numRef>
              <c:f>WD!$AC$58:$AG$58</c:f>
              <c:numCache>
                <c:formatCode>General</c:formatCode>
                <c:ptCount val="5"/>
                <c:pt idx="0">
                  <c:v>0</c:v>
                </c:pt>
                <c:pt idx="1">
                  <c:v>3.2990314415063941E-2</c:v>
                </c:pt>
                <c:pt idx="2">
                  <c:v>3.8365822079055076E-2</c:v>
                </c:pt>
                <c:pt idx="3">
                  <c:v>2.9605325025576477E-2</c:v>
                </c:pt>
                <c:pt idx="4">
                  <c:v>2.6049468520270354E-2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96-024B-AC33-D1C03DE1E37D}"/>
            </c:ext>
          </c:extLst>
        </c:ser>
        <c:ser>
          <c:idx val="4"/>
          <c:order val="4"/>
          <c:tx>
            <c:strRef>
              <c:f>WD!$AB$59</c:f>
              <c:strCache>
                <c:ptCount val="1"/>
                <c:pt idx="0">
                  <c:v>PCB66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WD!$AC$59:$AF$59</c:f>
              <c:numCache>
                <c:formatCode>General</c:formatCode>
                <c:ptCount val="4"/>
                <c:pt idx="0">
                  <c:v>0.43010817606513108</c:v>
                </c:pt>
                <c:pt idx="1">
                  <c:v>0.82043921780500839</c:v>
                </c:pt>
                <c:pt idx="2">
                  <c:v>0.98527424610698267</c:v>
                </c:pt>
                <c:pt idx="3">
                  <c:v>1.1931856101802436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96-024B-AC33-D1C03DE1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WD!$AB$69</c:f>
              <c:strCache>
                <c:ptCount val="1"/>
                <c:pt idx="0">
                  <c:v>PCB82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WD!$AC$69:$AF$69</c:f>
              <c:numCache>
                <c:formatCode>General</c:formatCode>
                <c:ptCount val="4"/>
                <c:pt idx="0">
                  <c:v>0.17004061100896264</c:v>
                </c:pt>
                <c:pt idx="1">
                  <c:v>0.32856934235221447</c:v>
                </c:pt>
                <c:pt idx="2">
                  <c:v>0.36983180622264283</c:v>
                </c:pt>
                <c:pt idx="3">
                  <c:v>0.44082566380953747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E-0348-A3DC-B17C5B809221}"/>
            </c:ext>
          </c:extLst>
        </c:ser>
        <c:ser>
          <c:idx val="1"/>
          <c:order val="1"/>
          <c:tx>
            <c:strRef>
              <c:f>WD!$AB$71</c:f>
              <c:strCache>
                <c:ptCount val="1"/>
                <c:pt idx="0">
                  <c:v>PCB84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WD!$AC$71:$AF$71</c:f>
              <c:numCache>
                <c:formatCode>General</c:formatCode>
                <c:ptCount val="4"/>
                <c:pt idx="0">
                  <c:v>0.91077303807183252</c:v>
                </c:pt>
                <c:pt idx="1">
                  <c:v>2.0070587883483446</c:v>
                </c:pt>
                <c:pt idx="2">
                  <c:v>1.8774228117383265</c:v>
                </c:pt>
                <c:pt idx="3">
                  <c:v>2.2149184215666002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E-0348-A3DC-B17C5B809221}"/>
            </c:ext>
          </c:extLst>
        </c:ser>
        <c:ser>
          <c:idx val="2"/>
          <c:order val="2"/>
          <c:tx>
            <c:strRef>
              <c:f>WD!$AB$72</c:f>
              <c:strCache>
                <c:ptCount val="1"/>
                <c:pt idx="0">
                  <c:v>PCB85+116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WD!$AC$72:$AF$72</c:f>
              <c:numCache>
                <c:formatCode>General</c:formatCode>
                <c:ptCount val="4"/>
                <c:pt idx="0">
                  <c:v>0.17497653491201606</c:v>
                </c:pt>
                <c:pt idx="1">
                  <c:v>0.64350468314139408</c:v>
                </c:pt>
                <c:pt idx="2">
                  <c:v>1.3150887910653621</c:v>
                </c:pt>
                <c:pt idx="3">
                  <c:v>1.0708567392398278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E-0348-A3DC-B17C5B809221}"/>
            </c:ext>
          </c:extLst>
        </c:ser>
        <c:ser>
          <c:idx val="3"/>
          <c:order val="3"/>
          <c:tx>
            <c:strRef>
              <c:f>WD!$AB$73</c:f>
              <c:strCache>
                <c:ptCount val="1"/>
                <c:pt idx="0">
                  <c:v>PCB86+97+109+119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WD!$AC$73:$AF$73</c:f>
              <c:numCache>
                <c:formatCode>General</c:formatCode>
                <c:ptCount val="4"/>
                <c:pt idx="0">
                  <c:v>0.45978357425369443</c:v>
                </c:pt>
                <c:pt idx="1">
                  <c:v>1.4140056773277869</c:v>
                </c:pt>
                <c:pt idx="2">
                  <c:v>1.6836813186791435</c:v>
                </c:pt>
                <c:pt idx="3">
                  <c:v>1.7104471431086621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E-0348-A3DC-B17C5B809221}"/>
            </c:ext>
          </c:extLst>
        </c:ser>
        <c:ser>
          <c:idx val="4"/>
          <c:order val="4"/>
          <c:tx>
            <c:strRef>
              <c:f>WD!$AB$74</c:f>
              <c:strCache>
                <c:ptCount val="1"/>
                <c:pt idx="0">
                  <c:v>PCB87+125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WD!$AC$74:$AF$74</c:f>
              <c:numCache>
                <c:formatCode>General</c:formatCode>
                <c:ptCount val="4"/>
                <c:pt idx="0">
                  <c:v>0.93252135532172609</c:v>
                </c:pt>
                <c:pt idx="1">
                  <c:v>0.99730286970339543</c:v>
                </c:pt>
                <c:pt idx="2">
                  <c:v>1.1268236044629847</c:v>
                </c:pt>
                <c:pt idx="3">
                  <c:v>1.6230292390311187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BE-0348-A3DC-B17C5B80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WD!$AB$77</c:f>
              <c:strCache>
                <c:ptCount val="1"/>
                <c:pt idx="0">
                  <c:v>PCB90+101+113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WD!$AC$77:$AF$77</c:f>
              <c:numCache>
                <c:formatCode>General</c:formatCode>
                <c:ptCount val="4"/>
                <c:pt idx="0">
                  <c:v>2.390100823590505</c:v>
                </c:pt>
                <c:pt idx="1">
                  <c:v>5.426945907848455</c:v>
                </c:pt>
                <c:pt idx="2">
                  <c:v>5.4003982543273983</c:v>
                </c:pt>
                <c:pt idx="3">
                  <c:v>6.3067727597177923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13-5741-BFB6-1C87CE825F6C}"/>
            </c:ext>
          </c:extLst>
        </c:ser>
        <c:ser>
          <c:idx val="1"/>
          <c:order val="1"/>
          <c:tx>
            <c:strRef>
              <c:f>WD!$AB$79</c:f>
              <c:strCache>
                <c:ptCount val="1"/>
                <c:pt idx="0">
                  <c:v>PCB92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WD!$AC$79:$AF$79</c:f>
              <c:numCache>
                <c:formatCode>General</c:formatCode>
                <c:ptCount val="4"/>
                <c:pt idx="0">
                  <c:v>0.44816645240147596</c:v>
                </c:pt>
                <c:pt idx="1">
                  <c:v>0.97618341984992518</c:v>
                </c:pt>
                <c:pt idx="2">
                  <c:v>1.0118445920420855</c:v>
                </c:pt>
                <c:pt idx="3">
                  <c:v>1.1820901794468952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13-5741-BFB6-1C87CE825F6C}"/>
            </c:ext>
          </c:extLst>
        </c:ser>
        <c:ser>
          <c:idx val="2"/>
          <c:order val="2"/>
          <c:tx>
            <c:strRef>
              <c:f>WD!$AB$82</c:f>
              <c:strCache>
                <c:ptCount val="1"/>
                <c:pt idx="0">
                  <c:v>PCB95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WD!$AC$82:$AF$82</c:f>
              <c:numCache>
                <c:formatCode>General</c:formatCode>
                <c:ptCount val="4"/>
                <c:pt idx="0">
                  <c:v>3.0979607454418501</c:v>
                </c:pt>
                <c:pt idx="1">
                  <c:v>7.3101764914774652</c:v>
                </c:pt>
                <c:pt idx="2">
                  <c:v>7.3841375406699594</c:v>
                </c:pt>
                <c:pt idx="3">
                  <c:v>8.026467498108385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13-5741-BFB6-1C87CE825F6C}"/>
            </c:ext>
          </c:extLst>
        </c:ser>
        <c:ser>
          <c:idx val="3"/>
          <c:order val="3"/>
          <c:tx>
            <c:strRef>
              <c:f>WD!$AB$85</c:f>
              <c:strCache>
                <c:ptCount val="1"/>
                <c:pt idx="0">
                  <c:v>PCB99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WD!$AC$85:$AF$85</c:f>
              <c:numCache>
                <c:formatCode>General</c:formatCode>
                <c:ptCount val="4"/>
                <c:pt idx="0">
                  <c:v>0.62000732469991304</c:v>
                </c:pt>
                <c:pt idx="1">
                  <c:v>1.2996327088570718</c:v>
                </c:pt>
                <c:pt idx="2">
                  <c:v>1.2442746938832865</c:v>
                </c:pt>
                <c:pt idx="3">
                  <c:v>1.7537477241980479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13-5741-BFB6-1C87CE825F6C}"/>
            </c:ext>
          </c:extLst>
        </c:ser>
        <c:ser>
          <c:idx val="4"/>
          <c:order val="4"/>
          <c:tx>
            <c:strRef>
              <c:f>WD!$AB$93</c:f>
              <c:strCache>
                <c:ptCount val="1"/>
                <c:pt idx="0">
                  <c:v>PCB110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</c:numCache>
            </c:numRef>
          </c:xVal>
          <c:yVal>
            <c:numRef>
              <c:f>WD!$AC$93:$AF$93</c:f>
              <c:numCache>
                <c:formatCode>General</c:formatCode>
                <c:ptCount val="4"/>
                <c:pt idx="0">
                  <c:v>1.4349888875546561</c:v>
                </c:pt>
                <c:pt idx="1">
                  <c:v>2.1676317370524409</c:v>
                </c:pt>
                <c:pt idx="2">
                  <c:v>1.9911066940864095</c:v>
                </c:pt>
                <c:pt idx="3">
                  <c:v>2.8696806125523051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13-5741-BFB6-1C87CE82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WD!$AB$3</c:f>
              <c:strCache>
                <c:ptCount val="1"/>
                <c:pt idx="0">
                  <c:v>PCB1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WD!$AC$1:$AG$1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24</c:v>
                </c:pt>
              </c:numCache>
            </c:numRef>
          </c:xVal>
          <c:yVal>
            <c:numRef>
              <c:f>WD!$AC$3:$AG$3</c:f>
              <c:numCache>
                <c:formatCode>General</c:formatCode>
                <c:ptCount val="5"/>
                <c:pt idx="0">
                  <c:v>7.6492449809108673E-2</c:v>
                </c:pt>
                <c:pt idx="1">
                  <c:v>0.10938608501556719</c:v>
                </c:pt>
                <c:pt idx="2">
                  <c:v>9.3014667588035907E-2</c:v>
                </c:pt>
                <c:pt idx="3">
                  <c:v>0.10628560086471424</c:v>
                </c:pt>
                <c:pt idx="4">
                  <c:v>0.10433904595014939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36-B544-BC06-94676862A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0677217914887293"/>
                  <c:y val="5.00105755022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PCBSamplingRate!$B$6:$E$6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PCBSamplingRate!$B$7:$E$7</c:f>
              <c:numCache>
                <c:formatCode>General</c:formatCode>
                <c:ptCount val="4"/>
                <c:pt idx="0">
                  <c:v>0.12483492510990947</c:v>
                </c:pt>
                <c:pt idx="1">
                  <c:v>0.33384846395975487</c:v>
                </c:pt>
                <c:pt idx="2">
                  <c:v>0.4733924623753582</c:v>
                </c:pt>
                <c:pt idx="3">
                  <c:v>0.55008274505832078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BA-D74F-886F-33ADCF88A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242607"/>
        <c:axId val="954686591"/>
      </c:scatterChart>
      <c:valAx>
        <c:axId val="96124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86591"/>
        <c:crosses val="autoZero"/>
        <c:crossBetween val="midCat"/>
      </c:valAx>
      <c:valAx>
        <c:axId val="9546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4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0677217914887293"/>
                  <c:y val="5.00105755022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PCBSamplingRate!$B$6:$E$6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PCBSamplingRate!$B$15:$E$15</c:f>
              <c:numCache>
                <c:formatCode>General</c:formatCode>
                <c:ptCount val="4"/>
                <c:pt idx="0">
                  <c:v>0.31466834594530685</c:v>
                </c:pt>
                <c:pt idx="1">
                  <c:v>0.64002591424232524</c:v>
                </c:pt>
                <c:pt idx="2">
                  <c:v>0.88753823456185976</c:v>
                </c:pt>
                <c:pt idx="3">
                  <c:v>1.1135684171065259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3-B243-AA18-A9677712D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242607"/>
        <c:axId val="954686591"/>
      </c:scatterChart>
      <c:valAx>
        <c:axId val="96124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86591"/>
        <c:crosses val="autoZero"/>
        <c:crossBetween val="midCat"/>
      </c:valAx>
      <c:valAx>
        <c:axId val="9546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4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43961</xdr:colOff>
      <xdr:row>1</xdr:row>
      <xdr:rowOff>9768</xdr:rowOff>
    </xdr:from>
    <xdr:to>
      <xdr:col>32</xdr:col>
      <xdr:colOff>654538</xdr:colOff>
      <xdr:row>11</xdr:row>
      <xdr:rowOff>91831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F812C-62F3-3144-8FC9-800A3FED1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13</xdr:row>
      <xdr:rowOff>0</xdr:rowOff>
    </xdr:from>
    <xdr:to>
      <xdr:col>32</xdr:col>
      <xdr:colOff>610577</xdr:colOff>
      <xdr:row>23</xdr:row>
      <xdr:rowOff>82063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C62C3-753B-1045-BBAA-DB1DC101E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25</xdr:row>
      <xdr:rowOff>0</xdr:rowOff>
    </xdr:from>
    <xdr:to>
      <xdr:col>32</xdr:col>
      <xdr:colOff>610577</xdr:colOff>
      <xdr:row>35</xdr:row>
      <xdr:rowOff>82062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7AD3BA-8370-B84B-AAED-A33F51B47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37</xdr:row>
      <xdr:rowOff>0</xdr:rowOff>
    </xdr:from>
    <xdr:to>
      <xdr:col>32</xdr:col>
      <xdr:colOff>610577</xdr:colOff>
      <xdr:row>47</xdr:row>
      <xdr:rowOff>82062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979F6E-0D3E-A44A-AAC3-205F58C17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743857</xdr:colOff>
      <xdr:row>0</xdr:row>
      <xdr:rowOff>170542</xdr:rowOff>
    </xdr:from>
    <xdr:to>
      <xdr:col>47</xdr:col>
      <xdr:colOff>426357</xdr:colOff>
      <xdr:row>17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B51D0-468D-6143-8BA0-114F222E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20</xdr:row>
      <xdr:rowOff>0</xdr:rowOff>
    </xdr:from>
    <xdr:to>
      <xdr:col>47</xdr:col>
      <xdr:colOff>517071</xdr:colOff>
      <xdr:row>36</xdr:row>
      <xdr:rowOff>192315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FF332-98FB-5A44-AAFA-4634C5732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40</xdr:row>
      <xdr:rowOff>0</xdr:rowOff>
    </xdr:from>
    <xdr:to>
      <xdr:col>47</xdr:col>
      <xdr:colOff>517071</xdr:colOff>
      <xdr:row>56</xdr:row>
      <xdr:rowOff>192314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707AE-F779-4B41-BB37-5E7E4BBC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59</xdr:row>
      <xdr:rowOff>0</xdr:rowOff>
    </xdr:from>
    <xdr:to>
      <xdr:col>47</xdr:col>
      <xdr:colOff>517071</xdr:colOff>
      <xdr:row>75</xdr:row>
      <xdr:rowOff>192314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38A68-64C8-4940-8AFD-55DF1057B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0</xdr:colOff>
      <xdr:row>77</xdr:row>
      <xdr:rowOff>199571</xdr:rowOff>
    </xdr:from>
    <xdr:to>
      <xdr:col>47</xdr:col>
      <xdr:colOff>517071</xdr:colOff>
      <xdr:row>94</xdr:row>
      <xdr:rowOff>192314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3268E2-79EF-BA41-8F1D-0622E682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444500</xdr:colOff>
      <xdr:row>3</xdr:row>
      <xdr:rowOff>45357</xdr:rowOff>
    </xdr:from>
    <xdr:to>
      <xdr:col>60</xdr:col>
      <xdr:colOff>127000</xdr:colOff>
      <xdr:row>20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476055-AB04-4A42-BDE5-7E04C2541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580292</xdr:colOff>
      <xdr:row>1</xdr:row>
      <xdr:rowOff>195385</xdr:rowOff>
    </xdr:from>
    <xdr:to>
      <xdr:col>12</xdr:col>
      <xdr:colOff>194408</xdr:colOff>
      <xdr:row>15</xdr:row>
      <xdr:rowOff>93785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B5D3E-C633-4A4C-836C-AA5129203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537307</xdr:colOff>
      <xdr:row>16</xdr:row>
      <xdr:rowOff>87924</xdr:rowOff>
    </xdr:from>
    <xdr:to>
      <xdr:col>12</xdr:col>
      <xdr:colOff>151423</xdr:colOff>
      <xdr:row>28</xdr:row>
      <xdr:rowOff>191478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A7E45B-DE59-6847-AAD8-377632B54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owa-my.sharepoint.com/Users/andres/OneDrive%20-%20University%20of%20Iowa/work/ISRP/Project3/Wristband/UptakeExperiments/Analysis/LOQ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owa-my.sharepoint.com/Users/andres/OneDrive%20-%20University%20of%20Iowa/work/ISRP/Project3/Wristband/Nervana/Experiments/PUFSummaryV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owa-my.sharepoint.com/personal/martie_uiowa_edu/Documents/work/ISRP/Project3/Wristband/WBSamplingRates/LOQNMV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owa-my.sharepoint.com/personal/martie_uiowa_edu/Documents/work/ISRP/Project3/Wristband/UptakeExperiments/Data/IREH%20Run_Batch%201_20220318_V2_N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owa-my.sharepoint.com/personal/martie_uiowa_edu/Documents/work/ISRP/Project3/Wristband/UptakeExperiments/Data/IREH%20Run_Batch%202_20220325_V1_N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owa-my.sharepoint.com/personal/martie_uiowa_edu/Documents/work/ISRP/Project3/Wristband/UptakeExperiments/Data/LOQNM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F"/>
      <sheetName val="WB"/>
    </sheetNames>
    <sheetDataSet>
      <sheetData sheetId="0">
        <row r="2">
          <cell r="G2" t="str">
            <v>95 CI</v>
          </cell>
        </row>
      </sheetData>
      <sheetData sheetId="1">
        <row r="2">
          <cell r="K2" t="str">
            <v>95 CI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"/>
      <sheetName val="Sheet2"/>
    </sheetNames>
    <sheetDataSet>
      <sheetData sheetId="0">
        <row r="2">
          <cell r="T2">
            <v>0.10208238686623423</v>
          </cell>
        </row>
        <row r="3">
          <cell r="T3">
            <v>4.4076334988931404E-2</v>
          </cell>
        </row>
        <row r="4">
          <cell r="T4">
            <v>2.9699272336804632E-2</v>
          </cell>
        </row>
        <row r="5">
          <cell r="T5">
            <v>8.0609543649877324E-2</v>
          </cell>
        </row>
        <row r="6">
          <cell r="T6">
            <v>6.6119350953790457E-2</v>
          </cell>
        </row>
        <row r="7">
          <cell r="T7">
            <v>7.3052994473091881E-2</v>
          </cell>
        </row>
        <row r="8">
          <cell r="T8">
            <v>8.8354864379422887E-2</v>
          </cell>
        </row>
        <row r="9">
          <cell r="T9">
            <v>0.10175195161909692</v>
          </cell>
        </row>
        <row r="10">
          <cell r="T10">
            <v>5.9927747177371316E-2</v>
          </cell>
        </row>
        <row r="11">
          <cell r="T11">
            <v>6.9508196633390321E-2</v>
          </cell>
        </row>
        <row r="12">
          <cell r="T12">
            <v>6.1120146903326657E-2</v>
          </cell>
        </row>
        <row r="13">
          <cell r="T13">
            <v>8.0165819049794682E-2</v>
          </cell>
        </row>
        <row r="14">
          <cell r="T14">
            <v>8.6553175419723544E-2</v>
          </cell>
        </row>
        <row r="15">
          <cell r="T15">
            <v>0.20599448763877562</v>
          </cell>
        </row>
        <row r="16">
          <cell r="T16">
            <v>6.3473111160173443E-2</v>
          </cell>
        </row>
        <row r="17">
          <cell r="T17">
            <v>6.1533540710765833E-2</v>
          </cell>
        </row>
        <row r="18">
          <cell r="T18">
            <v>0.11259879914476356</v>
          </cell>
        </row>
        <row r="19">
          <cell r="T19">
            <v>7.6206329621087934E-2</v>
          </cell>
        </row>
        <row r="20">
          <cell r="T20">
            <v>0.1028781905895528</v>
          </cell>
        </row>
        <row r="21">
          <cell r="T21">
            <v>0.10221013807484797</v>
          </cell>
        </row>
        <row r="22">
          <cell r="T22">
            <v>6.7810048561061348E-2</v>
          </cell>
        </row>
        <row r="23">
          <cell r="T23">
            <v>5.2966325351472367E-2</v>
          </cell>
        </row>
        <row r="24">
          <cell r="T24">
            <v>5.2196521841123444E-2</v>
          </cell>
        </row>
        <row r="25">
          <cell r="T25">
            <v>4.6643735508269328E-2</v>
          </cell>
        </row>
        <row r="26">
          <cell r="T26">
            <v>8.1416475605122329E-2</v>
          </cell>
        </row>
        <row r="27">
          <cell r="T27">
            <v>4.1805674952559838E-2</v>
          </cell>
        </row>
        <row r="28">
          <cell r="T28">
            <v>6.7175916575233779E-2</v>
          </cell>
        </row>
        <row r="29">
          <cell r="T29">
            <v>5.8194148018948871E-2</v>
          </cell>
        </row>
        <row r="30">
          <cell r="T30">
            <v>4.378818951364491E-2</v>
          </cell>
        </row>
        <row r="31">
          <cell r="T31">
            <v>4.1194838032210378E-2</v>
          </cell>
        </row>
        <row r="32">
          <cell r="T32">
            <v>4.7113538394428223E-2</v>
          </cell>
        </row>
        <row r="33">
          <cell r="T33">
            <v>6.3425218457330845E-2</v>
          </cell>
        </row>
        <row r="34">
          <cell r="T34">
            <v>4.0080237194337807E-2</v>
          </cell>
        </row>
        <row r="35">
          <cell r="T35">
            <v>4.1125150885073652E-2</v>
          </cell>
        </row>
        <row r="36">
          <cell r="T36">
            <v>0.1985369714331795</v>
          </cell>
        </row>
        <row r="37">
          <cell r="T37">
            <v>7.2395826103574604E-2</v>
          </cell>
        </row>
        <row r="38">
          <cell r="T38">
            <v>9.0017954989573573E-2</v>
          </cell>
        </row>
        <row r="39">
          <cell r="T39">
            <v>0.10836931676602471</v>
          </cell>
        </row>
        <row r="40">
          <cell r="T40">
            <v>0.1802072149234191</v>
          </cell>
        </row>
        <row r="41">
          <cell r="T41">
            <v>6.6041569460585883E-2</v>
          </cell>
        </row>
        <row r="42">
          <cell r="T42">
            <v>0.23075102288034516</v>
          </cell>
        </row>
        <row r="43">
          <cell r="T43">
            <v>7.5026700765039603E-2</v>
          </cell>
        </row>
        <row r="44">
          <cell r="T44">
            <v>0.14659115174866044</v>
          </cell>
        </row>
        <row r="45">
          <cell r="T45">
            <v>0.13059650340007134</v>
          </cell>
        </row>
        <row r="46">
          <cell r="T46">
            <v>0.10477752139766233</v>
          </cell>
        </row>
        <row r="47">
          <cell r="T47">
            <v>5.2417758006140763E-2</v>
          </cell>
        </row>
        <row r="48">
          <cell r="T48">
            <v>9.4485526227251398E-2</v>
          </cell>
        </row>
        <row r="49">
          <cell r="T49">
            <v>0.11187209442559305</v>
          </cell>
        </row>
        <row r="50">
          <cell r="T50">
            <v>9.6798742671853746E-2</v>
          </cell>
        </row>
        <row r="51">
          <cell r="T51">
            <v>4.4943333810095465E-2</v>
          </cell>
        </row>
        <row r="52">
          <cell r="T52">
            <v>9.0424380896394457E-2</v>
          </cell>
        </row>
        <row r="53">
          <cell r="T53">
            <v>0.3665853093670523</v>
          </cell>
        </row>
        <row r="54">
          <cell r="T54">
            <v>0.11586864317580295</v>
          </cell>
        </row>
        <row r="55">
          <cell r="T55">
            <v>0.3719094077853845</v>
          </cell>
        </row>
        <row r="56">
          <cell r="T56">
            <v>0.13304547499818783</v>
          </cell>
        </row>
        <row r="57">
          <cell r="T57">
            <v>7.2007178715708484E-2</v>
          </cell>
        </row>
        <row r="58">
          <cell r="T58">
            <v>8.3838415928206192E-2</v>
          </cell>
        </row>
        <row r="59">
          <cell r="T59">
            <v>6.4480544781881699E-2</v>
          </cell>
        </row>
        <row r="60">
          <cell r="T60">
            <v>8.0447238462954151E-2</v>
          </cell>
        </row>
        <row r="61">
          <cell r="T61">
            <v>7.7604054671784897E-2</v>
          </cell>
        </row>
        <row r="62">
          <cell r="T62">
            <v>6.3138658325817137E-2</v>
          </cell>
        </row>
        <row r="63">
          <cell r="T63">
            <v>6.1263667125682979E-2</v>
          </cell>
        </row>
        <row r="64">
          <cell r="T64">
            <v>9.7610857467477968E-2</v>
          </cell>
        </row>
        <row r="65">
          <cell r="T65">
            <v>0.11160235946091569</v>
          </cell>
        </row>
        <row r="66">
          <cell r="T66">
            <v>9.1521678113878555E-2</v>
          </cell>
        </row>
        <row r="67">
          <cell r="T67">
            <v>7.7309845134124588E-2</v>
          </cell>
        </row>
        <row r="68">
          <cell r="T68">
            <v>8.9739126383790876E-2</v>
          </cell>
        </row>
        <row r="69">
          <cell r="T69">
            <v>4.7408932846605911E-2</v>
          </cell>
        </row>
        <row r="70">
          <cell r="T70">
            <v>0.11682925567538031</v>
          </cell>
        </row>
        <row r="71">
          <cell r="T71">
            <v>7.5241424637951831E-2</v>
          </cell>
        </row>
        <row r="72">
          <cell r="T72">
            <v>0.16711515943503938</v>
          </cell>
        </row>
        <row r="73">
          <cell r="T73">
            <v>0.13213879124074315</v>
          </cell>
        </row>
        <row r="74">
          <cell r="T74">
            <v>6.3869470124745864E-2</v>
          </cell>
        </row>
        <row r="75">
          <cell r="T75">
            <v>5.1167302227953203E-2</v>
          </cell>
        </row>
        <row r="76">
          <cell r="T76">
            <v>0.32333827498691958</v>
          </cell>
        </row>
        <row r="77">
          <cell r="T77">
            <v>7.1847679485058685E-2</v>
          </cell>
        </row>
        <row r="78">
          <cell r="T78">
            <v>7.8982044138662694E-2</v>
          </cell>
        </row>
        <row r="79">
          <cell r="T79">
            <v>9.5548078940432102E-2</v>
          </cell>
        </row>
        <row r="80">
          <cell r="T80">
            <v>5.4323173679965336E-2</v>
          </cell>
        </row>
        <row r="81">
          <cell r="T81">
            <v>0.25584023137104711</v>
          </cell>
        </row>
        <row r="82">
          <cell r="T82">
            <v>7.4275177123050429E-2</v>
          </cell>
        </row>
        <row r="83">
          <cell r="T83">
            <v>7.9082569542472059E-2</v>
          </cell>
        </row>
        <row r="84">
          <cell r="T84">
            <v>0.12684676083201063</v>
          </cell>
        </row>
        <row r="85">
          <cell r="T85">
            <v>5.265002446386307E-2</v>
          </cell>
        </row>
        <row r="86">
          <cell r="T86">
            <v>5.2655170430805462E-2</v>
          </cell>
        </row>
        <row r="87">
          <cell r="T87">
            <v>5.843479555176187E-2</v>
          </cell>
        </row>
        <row r="88">
          <cell r="T88">
            <v>5.8359714419882323E-2</v>
          </cell>
        </row>
        <row r="89">
          <cell r="T89">
            <v>2.4480240862983327E-2</v>
          </cell>
        </row>
        <row r="90">
          <cell r="T90">
            <v>3.1971685476757633E-2</v>
          </cell>
        </row>
        <row r="91">
          <cell r="T91">
            <v>5.8138993313207994E-2</v>
          </cell>
        </row>
        <row r="92">
          <cell r="T92">
            <v>0.24838036710367373</v>
          </cell>
        </row>
        <row r="93">
          <cell r="T93">
            <v>4.4483145364033624E-2</v>
          </cell>
        </row>
        <row r="94">
          <cell r="T94">
            <v>5.337797961222987E-2</v>
          </cell>
        </row>
        <row r="95">
          <cell r="T95">
            <v>3.1754820923259958E-2</v>
          </cell>
        </row>
        <row r="96">
          <cell r="T96">
            <v>4.5089396179620281E-2</v>
          </cell>
        </row>
        <row r="97">
          <cell r="T97">
            <v>6.4742344643185928E-2</v>
          </cell>
        </row>
        <row r="98">
          <cell r="T98">
            <v>0.11858913122188876</v>
          </cell>
        </row>
        <row r="99">
          <cell r="T99">
            <v>3.2259255867411622E-2</v>
          </cell>
        </row>
        <row r="100">
          <cell r="T100">
            <v>3.7803247632468111E-2</v>
          </cell>
        </row>
        <row r="101">
          <cell r="T101">
            <v>3.3699781659062969E-2</v>
          </cell>
        </row>
        <row r="102">
          <cell r="T102">
            <v>3.3128991319637154E-2</v>
          </cell>
        </row>
        <row r="103">
          <cell r="T103">
            <v>2.4004129214456323E-2</v>
          </cell>
        </row>
        <row r="104">
          <cell r="T104">
            <v>3.5217373880950295E-2</v>
          </cell>
        </row>
      </sheetData>
      <sheetData sheetId="1">
        <row r="2">
          <cell r="G2">
            <v>1</v>
          </cell>
          <cell r="H2">
            <v>1.2444513480870945</v>
          </cell>
          <cell r="I2">
            <v>1.2194039226521789</v>
          </cell>
          <cell r="J2">
            <v>0.29840762877809279</v>
          </cell>
          <cell r="K2">
            <v>0.95959733149496307</v>
          </cell>
        </row>
        <row r="3">
          <cell r="G3">
            <v>2</v>
          </cell>
          <cell r="H3">
            <v>8.8540868603592685E-2</v>
          </cell>
          <cell r="I3">
            <v>4.6603466747563958E-2</v>
          </cell>
          <cell r="J3">
            <v>3.7696319519360602E-2</v>
          </cell>
          <cell r="K3">
            <v>3.6674117163827312E-2</v>
          </cell>
        </row>
        <row r="4">
          <cell r="G4">
            <v>3</v>
          </cell>
          <cell r="H4">
            <v>0.34408549807176453</v>
          </cell>
          <cell r="I4">
            <v>0.32867988857066116</v>
          </cell>
          <cell r="J4">
            <v>9.0589511950381688E-2</v>
          </cell>
          <cell r="K4">
            <v>0.25865124601410083</v>
          </cell>
        </row>
        <row r="5">
          <cell r="G5">
            <v>4</v>
          </cell>
          <cell r="H5">
            <v>3.4315127443092148</v>
          </cell>
          <cell r="I5">
            <v>3.3472066326804488</v>
          </cell>
          <cell r="J5">
            <v>0.52640218074264666</v>
          </cell>
          <cell r="K5">
            <v>3.6560334161772947</v>
          </cell>
        </row>
        <row r="6">
          <cell r="G6">
            <v>10</v>
          </cell>
          <cell r="H6">
            <v>0.29806530865642755</v>
          </cell>
          <cell r="I6">
            <v>0.31895197353787036</v>
          </cell>
          <cell r="J6">
            <v>9.4982405453936256E-2</v>
          </cell>
          <cell r="K6">
            <v>0.2981674229389617</v>
          </cell>
        </row>
        <row r="7">
          <cell r="G7">
            <v>9</v>
          </cell>
          <cell r="H7">
            <v>0.57002924108207942</v>
          </cell>
          <cell r="I7">
            <v>0.62185673919768902</v>
          </cell>
          <cell r="J7">
            <v>8.7290842688265036E-2</v>
          </cell>
          <cell r="K7">
            <v>0.60201162152937782</v>
          </cell>
        </row>
        <row r="8">
          <cell r="G8">
            <v>7</v>
          </cell>
          <cell r="H8">
            <v>0.45013095489623572</v>
          </cell>
          <cell r="I8">
            <v>0.47711006789584676</v>
          </cell>
          <cell r="J8">
            <v>0.10261508886133829</v>
          </cell>
          <cell r="K8">
            <v>0.48616990887738337</v>
          </cell>
        </row>
        <row r="9">
          <cell r="G9">
            <v>6</v>
          </cell>
          <cell r="H9">
            <v>1.6060627632905988</v>
          </cell>
          <cell r="I9">
            <v>1.7760919151993881</v>
          </cell>
          <cell r="J9">
            <v>0.22118367889263207</v>
          </cell>
          <cell r="K9">
            <v>1.7509768252029516</v>
          </cell>
        </row>
        <row r="10">
          <cell r="G10">
            <v>5</v>
          </cell>
          <cell r="H10">
            <v>0.35446147525907357</v>
          </cell>
          <cell r="I10">
            <v>0.32777779336326601</v>
          </cell>
          <cell r="J10">
            <v>7.0179032534563535E-2</v>
          </cell>
          <cell r="K10">
            <v>0.43197419222713224</v>
          </cell>
        </row>
        <row r="11">
          <cell r="G11">
            <v>8</v>
          </cell>
          <cell r="H11">
            <v>7.1396725502714542</v>
          </cell>
          <cell r="I11">
            <v>8.1745716387716261</v>
          </cell>
          <cell r="J11">
            <v>0.93437550465057562</v>
          </cell>
          <cell r="K11">
            <v>7.8541296553278537</v>
          </cell>
        </row>
        <row r="12">
          <cell r="G12">
            <v>14</v>
          </cell>
          <cell r="H12">
            <v>0.14736962434326784</v>
          </cell>
          <cell r="I12">
            <v>0.21151242741395007</v>
          </cell>
          <cell r="J12">
            <v>7.7447504711324167E-2</v>
          </cell>
          <cell r="K12">
            <v>0.16591627461138586</v>
          </cell>
        </row>
        <row r="13">
          <cell r="G13">
            <v>11</v>
          </cell>
          <cell r="H13">
            <v>1.4757148381337675</v>
          </cell>
          <cell r="I13">
            <v>2.6738907733484134</v>
          </cell>
          <cell r="J13">
            <v>0.25201554806449139</v>
          </cell>
          <cell r="K13">
            <v>1.6016188116517629</v>
          </cell>
        </row>
        <row r="14">
          <cell r="G14" t="str">
            <v>12/13</v>
          </cell>
          <cell r="H14">
            <v>0.65955283660430464</v>
          </cell>
          <cell r="I14">
            <v>0.87247177543184384</v>
          </cell>
          <cell r="J14">
            <v>0.18977472649178131</v>
          </cell>
          <cell r="K14">
            <v>0.71755641463990294</v>
          </cell>
        </row>
        <row r="15">
          <cell r="G15">
            <v>15</v>
          </cell>
          <cell r="H15">
            <v>2.35250612039881</v>
          </cell>
          <cell r="I15">
            <v>2.8299384368962603</v>
          </cell>
          <cell r="J15">
            <v>0.44815142911170253</v>
          </cell>
          <cell r="K15">
            <v>2.7039962223613649</v>
          </cell>
        </row>
        <row r="16">
          <cell r="G16">
            <v>19</v>
          </cell>
          <cell r="H16">
            <v>0.98876805664948575</v>
          </cell>
          <cell r="I16">
            <v>0.96102699539018344</v>
          </cell>
          <cell r="J16">
            <v>0.12899117315864697</v>
          </cell>
          <cell r="K16">
            <v>1.0014228109854497</v>
          </cell>
        </row>
        <row r="17">
          <cell r="G17" t="str">
            <v>18/30</v>
          </cell>
          <cell r="H17">
            <v>8.7318575021341367</v>
          </cell>
          <cell r="I17">
            <v>10.322670083270083</v>
          </cell>
          <cell r="J17">
            <v>0.98692728857299639</v>
          </cell>
          <cell r="K17">
            <v>9.4217400510038107</v>
          </cell>
        </row>
        <row r="18">
          <cell r="G18">
            <v>17</v>
          </cell>
          <cell r="H18">
            <v>3.8427167575780907</v>
          </cell>
          <cell r="I18">
            <v>4.3354009546494536</v>
          </cell>
          <cell r="J18">
            <v>0.45307536260321912</v>
          </cell>
          <cell r="K18">
            <v>4.2166490057972057</v>
          </cell>
        </row>
        <row r="19">
          <cell r="G19">
            <v>27</v>
          </cell>
          <cell r="H19">
            <v>0.72490311899107918</v>
          </cell>
          <cell r="I19">
            <v>0.60819596795206998</v>
          </cell>
          <cell r="J19">
            <v>7.8582184302436672E-2</v>
          </cell>
          <cell r="K19">
            <v>0.68670766658603266</v>
          </cell>
        </row>
        <row r="20">
          <cell r="G20">
            <v>24</v>
          </cell>
          <cell r="H20">
            <v>0.25351988906268108</v>
          </cell>
          <cell r="I20">
            <v>0.29462751170535123</v>
          </cell>
          <cell r="J20">
            <v>4.2388884911598403E-2</v>
          </cell>
          <cell r="K20">
            <v>0.53590194380156009</v>
          </cell>
        </row>
        <row r="21">
          <cell r="G21">
            <v>16</v>
          </cell>
          <cell r="H21">
            <v>4.3872171875592718</v>
          </cell>
          <cell r="I21">
            <v>3.7466504789403325</v>
          </cell>
          <cell r="J21">
            <v>0.53743801420774973</v>
          </cell>
          <cell r="K21">
            <v>3.7880446108802337</v>
          </cell>
        </row>
        <row r="22">
          <cell r="G22">
            <v>32</v>
          </cell>
          <cell r="H22">
            <v>2.3174790832246628</v>
          </cell>
          <cell r="I22">
            <v>2.6094117501460117</v>
          </cell>
          <cell r="J22">
            <v>0.27531469544110249</v>
          </cell>
          <cell r="K22">
            <v>2.3781720075998463</v>
          </cell>
        </row>
        <row r="23">
          <cell r="G23">
            <v>34</v>
          </cell>
          <cell r="H23">
            <v>4.7137252931384925E-2</v>
          </cell>
          <cell r="I23">
            <v>5.6753197606207555E-3</v>
          </cell>
          <cell r="J23">
            <v>2.7764385446109575E-2</v>
          </cell>
          <cell r="K23">
            <v>5.0063165022342744E-3</v>
          </cell>
        </row>
        <row r="24">
          <cell r="G24">
            <v>23</v>
          </cell>
          <cell r="H24">
            <v>5.4520503279733255E-2</v>
          </cell>
          <cell r="I24">
            <v>5.6495699626210741E-3</v>
          </cell>
          <cell r="J24">
            <v>3.4196301927317756E-2</v>
          </cell>
          <cell r="K24">
            <v>4.9836020748376935E-3</v>
          </cell>
        </row>
        <row r="25">
          <cell r="G25" t="str">
            <v>26/29</v>
          </cell>
          <cell r="H25">
            <v>1.3055160357985343</v>
          </cell>
          <cell r="I25">
            <v>1.6736322892554774</v>
          </cell>
          <cell r="J25">
            <v>0.19490397396395429</v>
          </cell>
          <cell r="K25">
            <v>1.5707431265006568</v>
          </cell>
        </row>
        <row r="26">
          <cell r="G26">
            <v>25</v>
          </cell>
          <cell r="H26">
            <v>0.69625403409886422</v>
          </cell>
          <cell r="I26">
            <v>0.78543670449998715</v>
          </cell>
          <cell r="J26">
            <v>0.13257418295479759</v>
          </cell>
          <cell r="K26">
            <v>0.89795847069924128</v>
          </cell>
        </row>
        <row r="27">
          <cell r="G27">
            <v>31</v>
          </cell>
          <cell r="H27">
            <v>8.3207380839098501</v>
          </cell>
          <cell r="I27">
            <v>8.819408123599878</v>
          </cell>
          <cell r="J27">
            <v>1.1223741159553666</v>
          </cell>
          <cell r="K27">
            <v>9.294600638020448</v>
          </cell>
        </row>
        <row r="28">
          <cell r="G28" t="str">
            <v>20/28</v>
          </cell>
          <cell r="H28">
            <v>6.475968632749205</v>
          </cell>
          <cell r="I28">
            <v>25.45153233419429</v>
          </cell>
          <cell r="J28">
            <v>0.8382772535816243</v>
          </cell>
          <cell r="K28">
            <v>7.3103739271896453</v>
          </cell>
        </row>
        <row r="29">
          <cell r="G29" t="str">
            <v>21/33</v>
          </cell>
          <cell r="H29">
            <v>5.0149055523522366</v>
          </cell>
          <cell r="I29">
            <v>6.8285448552140426</v>
          </cell>
          <cell r="J29">
            <v>0.90114747292363051</v>
          </cell>
          <cell r="K29">
            <v>6.304928291470004</v>
          </cell>
        </row>
        <row r="30">
          <cell r="G30">
            <v>22</v>
          </cell>
          <cell r="H30">
            <v>2.9108852957818221</v>
          </cell>
          <cell r="I30">
            <v>3.2480464697676865</v>
          </cell>
          <cell r="J30">
            <v>0.43733056060663805</v>
          </cell>
          <cell r="K30">
            <v>3.2590196397461555</v>
          </cell>
        </row>
        <row r="31">
          <cell r="G31">
            <v>36</v>
          </cell>
          <cell r="H31">
            <v>0.46297409669528378</v>
          </cell>
          <cell r="I31">
            <v>0.52089989303519557</v>
          </cell>
          <cell r="J31">
            <v>9.670612309786944E-2</v>
          </cell>
          <cell r="K31">
            <v>0.4214222474242113</v>
          </cell>
        </row>
        <row r="32">
          <cell r="G32">
            <v>39</v>
          </cell>
          <cell r="H32">
            <v>0.18087369183569732</v>
          </cell>
          <cell r="I32">
            <v>0.37952616760703212</v>
          </cell>
          <cell r="J32">
            <v>5.1276509047620843E-2</v>
          </cell>
          <cell r="K32">
            <v>0.15964793200303068</v>
          </cell>
        </row>
        <row r="33">
          <cell r="G33">
            <v>38</v>
          </cell>
          <cell r="H33">
            <v>0.25899037515252088</v>
          </cell>
          <cell r="I33">
            <v>0.49370111695210173</v>
          </cell>
          <cell r="J33">
            <v>4.9164751803720666E-2</v>
          </cell>
          <cell r="K33">
            <v>0.15783814316905329</v>
          </cell>
        </row>
        <row r="34">
          <cell r="G34">
            <v>35</v>
          </cell>
          <cell r="H34">
            <v>0.27145744188594773</v>
          </cell>
          <cell r="I34">
            <v>0.45410712827365612</v>
          </cell>
          <cell r="J34">
            <v>4.3079738584738014E-2</v>
          </cell>
          <cell r="K34">
            <v>0.17271898053475576</v>
          </cell>
        </row>
        <row r="35">
          <cell r="G35">
            <v>37</v>
          </cell>
          <cell r="H35">
            <v>1.5224657397346564</v>
          </cell>
          <cell r="I35">
            <v>1.9041684599451703</v>
          </cell>
          <cell r="J35">
            <v>0.13855715760881238</v>
          </cell>
          <cell r="K35">
            <v>1.2612326411541208</v>
          </cell>
        </row>
        <row r="36">
          <cell r="G36">
            <v>54</v>
          </cell>
          <cell r="H36">
            <v>6.4509384820782723E-2</v>
          </cell>
          <cell r="I36">
            <v>1.2033601959523075E-2</v>
          </cell>
          <cell r="J36">
            <v>1.2605265629627648E-2</v>
          </cell>
          <cell r="K36">
            <v>1.0347860305710574E-2</v>
          </cell>
        </row>
        <row r="37">
          <cell r="G37" t="str">
            <v>50/53</v>
          </cell>
          <cell r="H37">
            <v>4.5178496823982259</v>
          </cell>
          <cell r="I37">
            <v>4.7124078478881559</v>
          </cell>
          <cell r="J37">
            <v>0.57025566143206174</v>
          </cell>
          <cell r="K37">
            <v>4.1416889259816028</v>
          </cell>
        </row>
        <row r="38">
          <cell r="G38">
            <v>45</v>
          </cell>
          <cell r="H38">
            <v>1.1768240362710414</v>
          </cell>
          <cell r="I38">
            <v>1.1789686523051295</v>
          </cell>
          <cell r="J38">
            <v>0.15853760307404888</v>
          </cell>
          <cell r="K38">
            <v>1.1686790619835128</v>
          </cell>
        </row>
        <row r="39">
          <cell r="G39">
            <v>51</v>
          </cell>
          <cell r="H39">
            <v>1.2526294147141859</v>
          </cell>
          <cell r="I39">
            <v>1.9898556379362428E-2</v>
          </cell>
          <cell r="J39">
            <v>2.0843849551587308E-2</v>
          </cell>
          <cell r="K39">
            <v>1.7111043093460364E-2</v>
          </cell>
        </row>
        <row r="40">
          <cell r="G40">
            <v>46</v>
          </cell>
          <cell r="H40">
            <v>129.78807422889187</v>
          </cell>
          <cell r="I40">
            <v>158.16607381302489</v>
          </cell>
          <cell r="J40">
            <v>14.854133889254424</v>
          </cell>
          <cell r="K40">
            <v>129.8646794836921</v>
          </cell>
        </row>
        <row r="41">
          <cell r="G41">
            <v>52</v>
          </cell>
          <cell r="H41">
            <v>1.1154708799888524</v>
          </cell>
          <cell r="I41">
            <v>1.7782479024325784</v>
          </cell>
          <cell r="J41">
            <v>0.37185087623314245</v>
          </cell>
          <cell r="K41">
            <v>1.2022498948425198</v>
          </cell>
        </row>
        <row r="42">
          <cell r="G42">
            <v>73</v>
          </cell>
          <cell r="H42">
            <v>1.1372008495774939</v>
          </cell>
          <cell r="I42">
            <v>2.0538544337783796E-2</v>
          </cell>
          <cell r="J42">
            <v>0.22756198962721777</v>
          </cell>
          <cell r="K42">
            <v>1.7661377566327009E-2</v>
          </cell>
        </row>
        <row r="43">
          <cell r="G43">
            <v>43</v>
          </cell>
          <cell r="H43">
            <v>15.293489694153553</v>
          </cell>
          <cell r="I43">
            <v>19.044567049543854</v>
          </cell>
          <cell r="J43">
            <v>1.8839121531798555</v>
          </cell>
          <cell r="K43">
            <v>15.54879137373233</v>
          </cell>
        </row>
        <row r="44">
          <cell r="G44" t="str">
            <v>49/69</v>
          </cell>
          <cell r="H44">
            <v>6.0202479269581151</v>
          </cell>
          <cell r="I44">
            <v>8.0131362412338696</v>
          </cell>
          <cell r="J44">
            <v>0.85776442938640729</v>
          </cell>
          <cell r="K44">
            <v>5.9263940044337033</v>
          </cell>
        </row>
        <row r="45">
          <cell r="G45">
            <v>48</v>
          </cell>
          <cell r="H45">
            <v>14.697491968815413</v>
          </cell>
          <cell r="I45">
            <v>19.19141110173539</v>
          </cell>
          <cell r="J45">
            <v>1.8333578413084382</v>
          </cell>
          <cell r="K45">
            <v>14.511932205082278</v>
          </cell>
        </row>
        <row r="46">
          <cell r="G46" t="str">
            <v>44/47/65</v>
          </cell>
          <cell r="H46">
            <v>1.3783347549926757</v>
          </cell>
          <cell r="I46">
            <v>1.8077632075770678</v>
          </cell>
          <cell r="J46">
            <v>0.30269666789651656</v>
          </cell>
          <cell r="K46">
            <v>1.3974530098315954</v>
          </cell>
        </row>
        <row r="47">
          <cell r="G47" t="str">
            <v>59/62/75</v>
          </cell>
          <cell r="H47">
            <v>12.481145896948814</v>
          </cell>
          <cell r="I47">
            <v>15.653946087361389</v>
          </cell>
          <cell r="J47">
            <v>1.9048480936105054</v>
          </cell>
          <cell r="K47">
            <v>13.347183766208648</v>
          </cell>
        </row>
        <row r="48">
          <cell r="G48">
            <v>42</v>
          </cell>
          <cell r="H48">
            <v>0.91771360203545804</v>
          </cell>
          <cell r="I48">
            <v>2.1554279716154365</v>
          </cell>
          <cell r="J48">
            <v>0.21924514786289667</v>
          </cell>
          <cell r="K48">
            <v>1.6356572993898158E-2</v>
          </cell>
        </row>
        <row r="49">
          <cell r="G49">
            <v>41</v>
          </cell>
          <cell r="H49">
            <v>2.6062503969313626</v>
          </cell>
          <cell r="I49">
            <v>3.160572796638629</v>
          </cell>
          <cell r="J49">
            <v>0.28552040332372824</v>
          </cell>
          <cell r="K49">
            <v>2.8304955054289644</v>
          </cell>
        </row>
        <row r="50">
          <cell r="G50" t="str">
            <v>40/71</v>
          </cell>
          <cell r="H50">
            <v>26.758450110435845</v>
          </cell>
          <cell r="I50">
            <v>38.672205020190738</v>
          </cell>
          <cell r="J50">
            <v>2.6990996786599029</v>
          </cell>
          <cell r="K50">
            <v>27.408087998158379</v>
          </cell>
        </row>
        <row r="51">
          <cell r="G51">
            <v>64</v>
          </cell>
          <cell r="H51">
            <v>0.24446994976429945</v>
          </cell>
          <cell r="I51">
            <v>1.0535463248974489E-2</v>
          </cell>
          <cell r="J51">
            <v>1.1035956917239324E-2</v>
          </cell>
          <cell r="K51">
            <v>9.0595901645276304E-3</v>
          </cell>
        </row>
        <row r="52">
          <cell r="G52">
            <v>72</v>
          </cell>
          <cell r="H52">
            <v>0.23521357481902985</v>
          </cell>
          <cell r="I52">
            <v>1.0103214663111523E-2</v>
          </cell>
          <cell r="J52">
            <v>1.0583174096172043E-2</v>
          </cell>
          <cell r="K52">
            <v>8.6878936434946052E-3</v>
          </cell>
        </row>
        <row r="53">
          <cell r="G53">
            <v>68</v>
          </cell>
          <cell r="H53">
            <v>0.86852818488607975</v>
          </cell>
          <cell r="I53">
            <v>1.206498661809835E-2</v>
          </cell>
          <cell r="J53">
            <v>1.2638141235731889E-2</v>
          </cell>
          <cell r="K53">
            <v>1.0374848406511294E-2</v>
          </cell>
        </row>
        <row r="54">
          <cell r="G54">
            <v>57</v>
          </cell>
          <cell r="H54">
            <v>0.13714006329914061</v>
          </cell>
          <cell r="I54">
            <v>1.0596157931920475E-2</v>
          </cell>
          <cell r="J54">
            <v>1.1099534938468015E-2</v>
          </cell>
          <cell r="K54">
            <v>9.111782359560925E-3</v>
          </cell>
        </row>
        <row r="55">
          <cell r="G55">
            <v>58</v>
          </cell>
          <cell r="H55">
            <v>0.11343219154696882</v>
          </cell>
          <cell r="I55">
            <v>1.1393673033720911E-2</v>
          </cell>
          <cell r="J55">
            <v>1.1934936486204804E-2</v>
          </cell>
          <cell r="K55">
            <v>9.7975765958074196E-3</v>
          </cell>
        </row>
        <row r="56">
          <cell r="G56">
            <v>67</v>
          </cell>
          <cell r="H56">
            <v>0.55707302977037099</v>
          </cell>
          <cell r="I56">
            <v>1.1105589454683771E-2</v>
          </cell>
          <cell r="J56">
            <v>1.1633167319374152E-2</v>
          </cell>
          <cell r="K56">
            <v>9.5498495526267768E-3</v>
          </cell>
        </row>
        <row r="57">
          <cell r="G57">
            <v>63</v>
          </cell>
          <cell r="H57">
            <v>15.441356206867288</v>
          </cell>
          <cell r="I57">
            <v>14.651190907403429</v>
          </cell>
          <cell r="J57">
            <v>0.60769755871111997</v>
          </cell>
          <cell r="K57">
            <v>11.013576525810386</v>
          </cell>
        </row>
        <row r="58">
          <cell r="G58" t="str">
            <v>61/70/74/76</v>
          </cell>
          <cell r="H58">
            <v>36.449430294844866</v>
          </cell>
          <cell r="I58">
            <v>82.735952640432103</v>
          </cell>
          <cell r="J58">
            <v>4.8206551844097705</v>
          </cell>
          <cell r="K58">
            <v>49.221427804552732</v>
          </cell>
        </row>
        <row r="59">
          <cell r="G59">
            <v>66</v>
          </cell>
          <cell r="H59">
            <v>9.5419972102620427</v>
          </cell>
          <cell r="I59">
            <v>17.29296297396948</v>
          </cell>
          <cell r="J59">
            <v>0.98831866032771831</v>
          </cell>
          <cell r="K59">
            <v>10.562246074216949</v>
          </cell>
        </row>
        <row r="60">
          <cell r="G60">
            <v>55</v>
          </cell>
          <cell r="H60">
            <v>1.368806797600052</v>
          </cell>
          <cell r="I60">
            <v>2.2728597965646729</v>
          </cell>
          <cell r="J60">
            <v>0.31408418373519875</v>
          </cell>
          <cell r="K60">
            <v>1.6623330509693222</v>
          </cell>
        </row>
        <row r="61">
          <cell r="G61">
            <v>56</v>
          </cell>
          <cell r="H61">
            <v>4.6415999640606174</v>
          </cell>
          <cell r="I61">
            <v>6.340649903525156</v>
          </cell>
          <cell r="J61">
            <v>0.43949155085986558</v>
          </cell>
          <cell r="K61">
            <v>4.1701411153188488</v>
          </cell>
        </row>
        <row r="62">
          <cell r="G62">
            <v>60</v>
          </cell>
          <cell r="H62">
            <v>3.2996842219440237</v>
          </cell>
          <cell r="I62">
            <v>3.6327471212561111</v>
          </cell>
          <cell r="J62">
            <v>0.29548431839274503</v>
          </cell>
          <cell r="K62">
            <v>2.4506225966561175</v>
          </cell>
        </row>
        <row r="63">
          <cell r="G63">
            <v>80</v>
          </cell>
          <cell r="H63">
            <v>2.15943583786474</v>
          </cell>
          <cell r="I63">
            <v>1.0190650968487612E-2</v>
          </cell>
          <cell r="J63">
            <v>0.10722315339045073</v>
          </cell>
          <cell r="K63">
            <v>8.7630813285055099E-3</v>
          </cell>
        </row>
        <row r="64">
          <cell r="G64">
            <v>79</v>
          </cell>
          <cell r="H64">
            <v>0.46036522112058292</v>
          </cell>
          <cell r="I64">
            <v>1.1278363287526117E-2</v>
          </cell>
          <cell r="J64">
            <v>0.14184496750167314</v>
          </cell>
          <cell r="K64">
            <v>9.6984201545752581E-3</v>
          </cell>
        </row>
        <row r="65">
          <cell r="G65">
            <v>78</v>
          </cell>
          <cell r="H65">
            <v>0.37277960627076606</v>
          </cell>
          <cell r="I65">
            <v>1.1534810817241116E-2</v>
          </cell>
          <cell r="J65">
            <v>1.2082779107028836E-2</v>
          </cell>
          <cell r="K65">
            <v>9.9189429225844932E-3</v>
          </cell>
        </row>
        <row r="66">
          <cell r="G66">
            <v>81</v>
          </cell>
          <cell r="H66">
            <v>0.21968703398971873</v>
          </cell>
          <cell r="I66">
            <v>1.2206955036713419E-2</v>
          </cell>
          <cell r="J66">
            <v>1.2786853951482382E-2</v>
          </cell>
          <cell r="K66">
            <v>1.0496929007863478E-2</v>
          </cell>
        </row>
        <row r="67">
          <cell r="G67">
            <v>77</v>
          </cell>
          <cell r="H67">
            <v>0.43356731668126702</v>
          </cell>
          <cell r="I67">
            <v>1.3774806169947067E-2</v>
          </cell>
          <cell r="J67">
            <v>1.4429186818116948E-2</v>
          </cell>
          <cell r="K67">
            <v>1.1845145822863962E-2</v>
          </cell>
        </row>
        <row r="68">
          <cell r="G68">
            <v>104</v>
          </cell>
          <cell r="H68">
            <v>2.8089386594394458E-2</v>
          </cell>
          <cell r="I68">
            <v>1.2936584207104444E-2</v>
          </cell>
          <cell r="J68">
            <v>1.6041472131915317E-2</v>
          </cell>
          <cell r="K68">
            <v>1.0701740330748673E-2</v>
          </cell>
        </row>
        <row r="69">
          <cell r="G69">
            <v>96</v>
          </cell>
          <cell r="H69">
            <v>1.0750037637662002</v>
          </cell>
          <cell r="I69">
            <v>1.2935938391735492E-2</v>
          </cell>
          <cell r="J69">
            <v>0.15665902903837003</v>
          </cell>
          <cell r="K69">
            <v>1.0701206082428598E-2</v>
          </cell>
        </row>
        <row r="70">
          <cell r="G70">
            <v>103</v>
          </cell>
          <cell r="H70">
            <v>0.66902591296760427</v>
          </cell>
          <cell r="I70">
            <v>1.5987373752848907E-2</v>
          </cell>
          <cell r="J70">
            <v>1.982447657071627E-2</v>
          </cell>
          <cell r="K70">
            <v>1.3225494437678235E-2</v>
          </cell>
        </row>
        <row r="71">
          <cell r="G71">
            <v>94</v>
          </cell>
          <cell r="H71">
            <v>0.50323468013621386</v>
          </cell>
          <cell r="I71">
            <v>1.9535750521767078E-2</v>
          </cell>
          <cell r="J71">
            <v>2.4224493309360221E-2</v>
          </cell>
          <cell r="K71">
            <v>1.6160875692010346E-2</v>
          </cell>
        </row>
        <row r="72">
          <cell r="G72">
            <v>95</v>
          </cell>
          <cell r="H72">
            <v>102.33524492235952</v>
          </cell>
          <cell r="I72">
            <v>301.05313189898834</v>
          </cell>
          <cell r="J72">
            <v>9.2059845816296377</v>
          </cell>
          <cell r="K72">
            <v>82.129413371646507</v>
          </cell>
        </row>
        <row r="73">
          <cell r="G73" t="str">
            <v>93/100</v>
          </cell>
          <cell r="H73">
            <v>1.1564083327001025</v>
          </cell>
          <cell r="I73">
            <v>3.4585125113652668</v>
          </cell>
          <cell r="J73">
            <v>0.26643693757508013</v>
          </cell>
          <cell r="K73">
            <v>1.5546017375587791</v>
          </cell>
        </row>
        <row r="74">
          <cell r="G74">
            <v>102</v>
          </cell>
          <cell r="H74">
            <v>3.1794768027695697</v>
          </cell>
          <cell r="I74">
            <v>3.1444537460955364</v>
          </cell>
          <cell r="J74">
            <v>0.23874017777058526</v>
          </cell>
          <cell r="K74">
            <v>1.7934695853705156</v>
          </cell>
        </row>
        <row r="75">
          <cell r="G75">
            <v>98</v>
          </cell>
          <cell r="H75">
            <v>0.35669257837232576</v>
          </cell>
          <cell r="I75">
            <v>2.6188765808120591E-2</v>
          </cell>
          <cell r="J75">
            <v>3.2474287660069601E-2</v>
          </cell>
          <cell r="K75">
            <v>2.1664557411328202E-2</v>
          </cell>
        </row>
        <row r="76">
          <cell r="G76">
            <v>88</v>
          </cell>
          <cell r="H76">
            <v>6.5816866541248036</v>
          </cell>
          <cell r="I76">
            <v>4.2631326162858434</v>
          </cell>
          <cell r="J76">
            <v>0.42973295700156677</v>
          </cell>
          <cell r="K76">
            <v>4.3740528587469862</v>
          </cell>
        </row>
        <row r="77">
          <cell r="G77">
            <v>91</v>
          </cell>
          <cell r="H77">
            <v>9.3820587323061844</v>
          </cell>
          <cell r="I77">
            <v>11.349984537043975</v>
          </cell>
          <cell r="J77">
            <v>0.89052359759597211</v>
          </cell>
          <cell r="K77">
            <v>7.4916007057194971</v>
          </cell>
        </row>
        <row r="78">
          <cell r="G78">
            <v>84</v>
          </cell>
          <cell r="H78">
            <v>29.640497980915192</v>
          </cell>
          <cell r="I78">
            <v>37.425051427475246</v>
          </cell>
          <cell r="J78">
            <v>2.5748739006921531</v>
          </cell>
          <cell r="K78">
            <v>22.347409156787034</v>
          </cell>
        </row>
        <row r="79">
          <cell r="G79">
            <v>89</v>
          </cell>
          <cell r="H79">
            <v>1.6995603989816606</v>
          </cell>
          <cell r="I79">
            <v>1.8616366301074105E-2</v>
          </cell>
          <cell r="J79">
            <v>0.14654428082460561</v>
          </cell>
          <cell r="K79">
            <v>1.5400318574572762E-2</v>
          </cell>
        </row>
        <row r="80">
          <cell r="G80">
            <v>121</v>
          </cell>
          <cell r="H80">
            <v>0.13555450337865618</v>
          </cell>
          <cell r="I80">
            <v>1.1257816483191768E-2</v>
          </cell>
          <cell r="J80">
            <v>1.3959786176180967E-2</v>
          </cell>
          <cell r="K80">
            <v>9.3129860839290899E-3</v>
          </cell>
        </row>
        <row r="81">
          <cell r="G81">
            <v>92</v>
          </cell>
          <cell r="H81">
            <v>14.459278694168782</v>
          </cell>
          <cell r="I81">
            <v>25.571943185544502</v>
          </cell>
          <cell r="J81">
            <v>1.489458015800381</v>
          </cell>
          <cell r="K81">
            <v>13.064358609317217</v>
          </cell>
        </row>
        <row r="82">
          <cell r="G82" t="str">
            <v>90/101/113</v>
          </cell>
          <cell r="H82">
            <v>68.362274780181437</v>
          </cell>
          <cell r="I82">
            <v>139.72692405694852</v>
          </cell>
          <cell r="J82">
            <v>7.6484792221315709</v>
          </cell>
          <cell r="K82">
            <v>69.490849100934312</v>
          </cell>
        </row>
        <row r="83">
          <cell r="G83">
            <v>83</v>
          </cell>
          <cell r="H83">
            <v>9.9293019364246504</v>
          </cell>
          <cell r="I83">
            <v>23.462887883917194</v>
          </cell>
          <cell r="J83">
            <v>1.1471759682998899</v>
          </cell>
          <cell r="K83">
            <v>14.147205358625268</v>
          </cell>
        </row>
        <row r="84">
          <cell r="G84">
            <v>99</v>
          </cell>
          <cell r="H84">
            <v>15.913008786390451</v>
          </cell>
          <cell r="I84">
            <v>31.128788233771576</v>
          </cell>
          <cell r="J84">
            <v>1.8638358743719308</v>
          </cell>
          <cell r="K84">
            <v>13.595687579842883</v>
          </cell>
        </row>
        <row r="85">
          <cell r="G85">
            <v>112</v>
          </cell>
          <cell r="H85">
            <v>0.26907741791919371</v>
          </cell>
          <cell r="I85">
            <v>1.1455138374984851E-2</v>
          </cell>
          <cell r="J85">
            <v>0.1141522617913287</v>
          </cell>
          <cell r="K85">
            <v>0.64757040708548319</v>
          </cell>
        </row>
        <row r="86">
          <cell r="G86" t="str">
            <v>86/97/109/119</v>
          </cell>
          <cell r="H86">
            <v>11.000564504875094</v>
          </cell>
          <cell r="I86">
            <v>41.545920458303165</v>
          </cell>
          <cell r="J86">
            <v>1.5451468992167414</v>
          </cell>
          <cell r="K86">
            <v>17.387012163048986</v>
          </cell>
        </row>
        <row r="87">
          <cell r="G87" t="str">
            <v>87/125</v>
          </cell>
          <cell r="H87">
            <v>19.855610128655815</v>
          </cell>
          <cell r="I87">
            <v>25.100918479583473</v>
          </cell>
          <cell r="J87">
            <v>2.594080836898772</v>
          </cell>
          <cell r="K87">
            <v>20.692751073280796</v>
          </cell>
        </row>
        <row r="88">
          <cell r="G88">
            <v>117</v>
          </cell>
          <cell r="H88">
            <v>1.7343826633534063</v>
          </cell>
          <cell r="I88">
            <v>5.0603579381184298</v>
          </cell>
          <cell r="J88">
            <v>0.26080335546353539</v>
          </cell>
          <cell r="K88">
            <v>2.3935838853465747</v>
          </cell>
        </row>
        <row r="89">
          <cell r="G89" t="str">
            <v>85/116</v>
          </cell>
          <cell r="H89">
            <v>4.8579431725468734</v>
          </cell>
          <cell r="I89">
            <v>21.260650593528254</v>
          </cell>
          <cell r="J89">
            <v>1.5420552904054372</v>
          </cell>
          <cell r="K89">
            <v>7.9485711515347965</v>
          </cell>
        </row>
        <row r="90">
          <cell r="G90">
            <v>110</v>
          </cell>
          <cell r="H90">
            <v>40.339526694578588</v>
          </cell>
          <cell r="I90">
            <v>75.844428159182314</v>
          </cell>
          <cell r="J90">
            <v>3.7607927278826678</v>
          </cell>
          <cell r="K90">
            <v>38.649842175555612</v>
          </cell>
        </row>
        <row r="91">
          <cell r="G91">
            <v>115</v>
          </cell>
          <cell r="H91">
            <v>1.6354285581581172</v>
          </cell>
          <cell r="I91">
            <v>7.9507541245060445</v>
          </cell>
          <cell r="J91">
            <v>0.37910896799167637</v>
          </cell>
          <cell r="K91">
            <v>2.1809353662180402</v>
          </cell>
        </row>
        <row r="92">
          <cell r="G92">
            <v>82</v>
          </cell>
          <cell r="H92">
            <v>4.2727501252978337</v>
          </cell>
          <cell r="I92">
            <v>9.8467564631011442</v>
          </cell>
          <cell r="J92">
            <v>0.61273117596526439</v>
          </cell>
          <cell r="K92">
            <v>4.2625272268740595</v>
          </cell>
        </row>
        <row r="93">
          <cell r="G93">
            <v>111</v>
          </cell>
          <cell r="H93">
            <v>0.29383515383362391</v>
          </cell>
          <cell r="I93">
            <v>1.181417112316578E-2</v>
          </cell>
          <cell r="J93">
            <v>6.3712749063140922E-2</v>
          </cell>
          <cell r="K93">
            <v>9.7732283544922308E-3</v>
          </cell>
        </row>
        <row r="94">
          <cell r="G94">
            <v>120</v>
          </cell>
          <cell r="H94">
            <v>0.17819788824925092</v>
          </cell>
          <cell r="I94">
            <v>1.0620713091923528E-2</v>
          </cell>
          <cell r="J94">
            <v>1.3169772666234066E-2</v>
          </cell>
          <cell r="K94">
            <v>8.7859447144269485E-3</v>
          </cell>
        </row>
        <row r="95">
          <cell r="G95" t="str">
            <v>108/124</v>
          </cell>
          <cell r="H95">
            <v>0.8255685011326156</v>
          </cell>
          <cell r="I95">
            <v>1.068295496671683E-2</v>
          </cell>
          <cell r="J95">
            <v>0.13833431851427641</v>
          </cell>
          <cell r="K95">
            <v>0.85271597936540111</v>
          </cell>
        </row>
        <row r="96">
          <cell r="G96">
            <v>107</v>
          </cell>
          <cell r="H96">
            <v>0.96279418062387023</v>
          </cell>
          <cell r="I96">
            <v>2.2847746708971042</v>
          </cell>
          <cell r="J96">
            <v>0.14765842505511695</v>
          </cell>
          <cell r="K96">
            <v>1.0271960059833174</v>
          </cell>
        </row>
        <row r="97">
          <cell r="G97">
            <v>123</v>
          </cell>
          <cell r="H97">
            <v>0.41588359185723484</v>
          </cell>
          <cell r="I97">
            <v>1.3292680590354489E-2</v>
          </cell>
          <cell r="J97">
            <v>1.6483034612144402E-2</v>
          </cell>
          <cell r="K97">
            <v>1.0996319716253537E-2</v>
          </cell>
        </row>
        <row r="98">
          <cell r="G98">
            <v>106</v>
          </cell>
          <cell r="H98">
            <v>0.342140714502643</v>
          </cell>
          <cell r="I98">
            <v>1.1218797881709978E-2</v>
          </cell>
          <cell r="J98">
            <v>6.1121645147386043E-2</v>
          </cell>
          <cell r="K98">
            <v>9.2807080935073394E-3</v>
          </cell>
        </row>
        <row r="99">
          <cell r="G99">
            <v>118</v>
          </cell>
          <cell r="H99">
            <v>12.404789097949003</v>
          </cell>
          <cell r="I99">
            <v>30.297883588376749</v>
          </cell>
          <cell r="J99">
            <v>1.6984995623335279</v>
          </cell>
          <cell r="K99">
            <v>14.182312765117933</v>
          </cell>
        </row>
        <row r="100">
          <cell r="G100">
            <v>122</v>
          </cell>
          <cell r="H100">
            <v>1.4918831978892442</v>
          </cell>
          <cell r="I100">
            <v>1.0227286779315937E-2</v>
          </cell>
          <cell r="J100">
            <v>7.5930118312413891E-2</v>
          </cell>
          <cell r="K100">
            <v>8.4604842861248503E-3</v>
          </cell>
        </row>
        <row r="101">
          <cell r="G101">
            <v>114</v>
          </cell>
          <cell r="H101">
            <v>1.5614477084604064</v>
          </cell>
          <cell r="I101">
            <v>8.9992977105303896E-3</v>
          </cell>
          <cell r="J101">
            <v>9.0602592502235527E-2</v>
          </cell>
          <cell r="K101">
            <v>0.47647694200907764</v>
          </cell>
        </row>
        <row r="102">
          <cell r="G102">
            <v>105</v>
          </cell>
          <cell r="H102">
            <v>4.030211388461149</v>
          </cell>
          <cell r="I102">
            <v>8.0868000621797709</v>
          </cell>
          <cell r="J102">
            <v>0.46360554420537642</v>
          </cell>
          <cell r="K102">
            <v>3.5531537149792332</v>
          </cell>
        </row>
        <row r="103">
          <cell r="G103">
            <v>127</v>
          </cell>
          <cell r="H103">
            <v>7.07107315979561E-2</v>
          </cell>
          <cell r="I103">
            <v>9.6817453621626977E-3</v>
          </cell>
          <cell r="J103">
            <v>1.2005444863114736E-2</v>
          </cell>
          <cell r="K103">
            <v>8.0091872132208291E-3</v>
          </cell>
        </row>
        <row r="104">
          <cell r="G104">
            <v>126</v>
          </cell>
          <cell r="H104">
            <v>0.22753154851822308</v>
          </cell>
          <cell r="I104">
            <v>1.3173574113445777E-2</v>
          </cell>
          <cell r="J104">
            <v>1.6335341589050062E-2</v>
          </cell>
          <cell r="K104">
            <v>1.0897789333953132E-2</v>
          </cell>
        </row>
        <row r="105">
          <cell r="G105">
            <v>155</v>
          </cell>
          <cell r="H105">
            <v>2.1754859506440374E-2</v>
          </cell>
          <cell r="I105">
            <v>4.4247669410422122E-3</v>
          </cell>
          <cell r="J105">
            <v>2.4113837579119592E-2</v>
          </cell>
          <cell r="K105">
            <v>4.1187654722095925E-3</v>
          </cell>
        </row>
        <row r="106">
          <cell r="G106">
            <v>152</v>
          </cell>
          <cell r="H106">
            <v>0.11468064998302252</v>
          </cell>
          <cell r="I106">
            <v>4.471272888865549E-3</v>
          </cell>
          <cell r="J106">
            <v>3.0755057748725424E-2</v>
          </cell>
          <cell r="K106">
            <v>4.1620552306758365E-3</v>
          </cell>
        </row>
        <row r="107">
          <cell r="G107">
            <v>150</v>
          </cell>
          <cell r="H107">
            <v>9.7865229859363703E-2</v>
          </cell>
          <cell r="I107">
            <v>4.5410683645381138E-3</v>
          </cell>
          <cell r="J107">
            <v>3.7595032531440899E-2</v>
          </cell>
          <cell r="K107">
            <v>4.22702389436977E-3</v>
          </cell>
        </row>
        <row r="108">
          <cell r="G108">
            <v>136</v>
          </cell>
          <cell r="H108">
            <v>7.0699414725679519</v>
          </cell>
          <cell r="I108">
            <v>16.916030610258758</v>
          </cell>
          <cell r="J108">
            <v>0.91220777276409049</v>
          </cell>
          <cell r="K108">
            <v>9.8478887966357522</v>
          </cell>
        </row>
        <row r="109">
          <cell r="G109">
            <v>145</v>
          </cell>
          <cell r="H109">
            <v>7.5732267593241392E-2</v>
          </cell>
          <cell r="I109">
            <v>4.4220132830402664E-3</v>
          </cell>
          <cell r="J109">
            <v>3.6346561069697469E-2</v>
          </cell>
          <cell r="K109">
            <v>4.1162022476032333E-3</v>
          </cell>
        </row>
        <row r="110">
          <cell r="G110">
            <v>148</v>
          </cell>
          <cell r="H110">
            <v>5.513729244121892E-2</v>
          </cell>
          <cell r="I110">
            <v>6.5327130076432314E-3</v>
          </cell>
          <cell r="J110">
            <v>5.3780088205709072E-2</v>
          </cell>
          <cell r="K110">
            <v>6.0809333314621539E-3</v>
          </cell>
        </row>
        <row r="111">
          <cell r="G111" t="str">
            <v>135/151</v>
          </cell>
          <cell r="H111">
            <v>8.8188034265019226</v>
          </cell>
          <cell r="I111">
            <v>27.549502928768277</v>
          </cell>
          <cell r="J111">
            <v>1.2058485707506026</v>
          </cell>
          <cell r="K111">
            <v>12.680612380266558</v>
          </cell>
        </row>
        <row r="112">
          <cell r="G112">
            <v>154</v>
          </cell>
          <cell r="H112">
            <v>0.31406412883840479</v>
          </cell>
          <cell r="I112">
            <v>0.86493827745885687</v>
          </cell>
          <cell r="J112">
            <v>5.8384168623197848E-2</v>
          </cell>
          <cell r="K112">
            <v>0.39634093004090626</v>
          </cell>
        </row>
        <row r="113">
          <cell r="G113">
            <v>144</v>
          </cell>
          <cell r="H113">
            <v>1.438059954863016</v>
          </cell>
          <cell r="I113">
            <v>4.3657130152411519</v>
          </cell>
          <cell r="J113">
            <v>0.21369755235759874</v>
          </cell>
          <cell r="K113">
            <v>2.0454077486676505</v>
          </cell>
        </row>
        <row r="114">
          <cell r="G114" t="str">
            <v>147/149</v>
          </cell>
          <cell r="H114">
            <v>17.819094515785867</v>
          </cell>
          <cell r="I114">
            <v>58.981136471993935</v>
          </cell>
          <cell r="J114">
            <v>2.5363599307889575</v>
          </cell>
          <cell r="K114">
            <v>26.365968860698526</v>
          </cell>
        </row>
        <row r="115">
          <cell r="G115">
            <v>134</v>
          </cell>
          <cell r="H115">
            <v>1.8660979417610797</v>
          </cell>
          <cell r="I115">
            <v>5.9283325072618478</v>
          </cell>
          <cell r="J115">
            <v>0.26981757967655168</v>
          </cell>
          <cell r="K115">
            <v>2.6841587492572776</v>
          </cell>
        </row>
        <row r="116">
          <cell r="G116">
            <v>143</v>
          </cell>
          <cell r="H116">
            <v>0.16416634614698983</v>
          </cell>
          <cell r="I116">
            <v>7.0049246362073412E-3</v>
          </cell>
          <cell r="J116">
            <v>5.3390540017317523E-2</v>
          </cell>
          <cell r="K116">
            <v>6.5204884486515808E-3</v>
          </cell>
        </row>
        <row r="117">
          <cell r="G117" t="str">
            <v>139/140</v>
          </cell>
          <cell r="H117">
            <v>0.69891825164630095</v>
          </cell>
          <cell r="I117">
            <v>2.1162442066700509</v>
          </cell>
          <cell r="J117">
            <v>0.14100800980734424</v>
          </cell>
          <cell r="K117">
            <v>1.0085938373735961</v>
          </cell>
        </row>
        <row r="118">
          <cell r="G118">
            <v>131</v>
          </cell>
          <cell r="H118">
            <v>0.6074802832519729</v>
          </cell>
          <cell r="I118">
            <v>1.6547598272661705</v>
          </cell>
          <cell r="J118">
            <v>0.10768335584131632</v>
          </cell>
          <cell r="K118">
            <v>0.85005245978461663</v>
          </cell>
        </row>
        <row r="119">
          <cell r="G119">
            <v>142</v>
          </cell>
          <cell r="H119">
            <v>4.190000837838035E-2</v>
          </cell>
          <cell r="I119">
            <v>6.9098362926184936E-3</v>
          </cell>
          <cell r="J119">
            <v>3.2683703899540409E-2</v>
          </cell>
          <cell r="K119">
            <v>6.4319760836836987E-3</v>
          </cell>
        </row>
        <row r="120">
          <cell r="G120">
            <v>132</v>
          </cell>
          <cell r="H120">
            <v>6.4065543392337716</v>
          </cell>
          <cell r="I120">
            <v>22.924523611859801</v>
          </cell>
          <cell r="J120">
            <v>0.92698606642020809</v>
          </cell>
          <cell r="K120">
            <v>9.4394966454541436</v>
          </cell>
        </row>
        <row r="121">
          <cell r="G121">
            <v>133</v>
          </cell>
          <cell r="H121">
            <v>0.26936525128050398</v>
          </cell>
          <cell r="I121">
            <v>0.85868553839780426</v>
          </cell>
          <cell r="J121">
            <v>7.5759834914235755E-2</v>
          </cell>
          <cell r="K121">
            <v>0.41715156054073177</v>
          </cell>
        </row>
        <row r="122">
          <cell r="G122">
            <v>165</v>
          </cell>
          <cell r="H122">
            <v>3.6152567792966772E-2</v>
          </cell>
          <cell r="I122">
            <v>3.8700775350844394E-3</v>
          </cell>
          <cell r="J122">
            <v>3.2771857350428472E-2</v>
          </cell>
          <cell r="K122">
            <v>3.6024364534158479E-3</v>
          </cell>
        </row>
        <row r="123">
          <cell r="G123">
            <v>146</v>
          </cell>
          <cell r="H123">
            <v>1.4984461724044882</v>
          </cell>
          <cell r="I123">
            <v>5.3791443640051506</v>
          </cell>
          <cell r="J123">
            <v>0.24687851780763562</v>
          </cell>
          <cell r="K123">
            <v>2.1669983106706638</v>
          </cell>
        </row>
        <row r="124">
          <cell r="G124">
            <v>161</v>
          </cell>
          <cell r="H124">
            <v>5.4833446339570831E-2</v>
          </cell>
          <cell r="I124">
            <v>3.9132248284599958E-3</v>
          </cell>
          <cell r="J124">
            <v>2.2362132134216679E-2</v>
          </cell>
          <cell r="K124">
            <v>3.6425998302767049E-3</v>
          </cell>
        </row>
        <row r="125">
          <cell r="G125" t="str">
            <v>153/168</v>
          </cell>
          <cell r="H125">
            <v>8.2159416896056712</v>
          </cell>
          <cell r="I125">
            <v>31.826826056241121</v>
          </cell>
          <cell r="J125">
            <v>1.2967762434042458</v>
          </cell>
          <cell r="K125">
            <v>10.548616760855573</v>
          </cell>
        </row>
        <row r="126">
          <cell r="G126">
            <v>141</v>
          </cell>
          <cell r="H126">
            <v>1.9078932189970257</v>
          </cell>
          <cell r="I126">
            <v>6.1822511763549084</v>
          </cell>
          <cell r="J126">
            <v>0.30158725680926185</v>
          </cell>
          <cell r="K126">
            <v>2.1084680652334939</v>
          </cell>
        </row>
        <row r="127">
          <cell r="G127">
            <v>130</v>
          </cell>
          <cell r="H127">
            <v>0.69501807180647435</v>
          </cell>
          <cell r="I127">
            <v>2.6356864086744731</v>
          </cell>
          <cell r="J127">
            <v>0.14754553064915693</v>
          </cell>
          <cell r="K127">
            <v>0.94859328285731603</v>
          </cell>
        </row>
        <row r="128">
          <cell r="G128">
            <v>137</v>
          </cell>
          <cell r="H128">
            <v>0.72814530609578698</v>
          </cell>
          <cell r="I128">
            <v>2.6999710643900863</v>
          </cell>
          <cell r="J128">
            <v>0.1497802180800567</v>
          </cell>
          <cell r="K128">
            <v>1.1241224863376498</v>
          </cell>
        </row>
        <row r="129">
          <cell r="G129">
            <v>164</v>
          </cell>
          <cell r="H129">
            <v>0.55332498753081616</v>
          </cell>
          <cell r="I129">
            <v>1.978179485934598</v>
          </cell>
          <cell r="J129">
            <v>7.6716481534437872E-2</v>
          </cell>
          <cell r="K129">
            <v>0.56654141180488404</v>
          </cell>
        </row>
        <row r="130">
          <cell r="G130" t="str">
            <v>129/138/163</v>
          </cell>
          <cell r="H130">
            <v>9.4352827229337848</v>
          </cell>
          <cell r="I130">
            <v>33.599552401086065</v>
          </cell>
          <cell r="J130">
            <v>1.563740471975563</v>
          </cell>
          <cell r="K130">
            <v>12.05313099436148</v>
          </cell>
        </row>
        <row r="131">
          <cell r="G131">
            <v>160</v>
          </cell>
          <cell r="H131">
            <v>0.12226986785823103</v>
          </cell>
          <cell r="I131">
            <v>4.3375687204817376E-3</v>
          </cell>
          <cell r="J131">
            <v>2.7702617894584447E-2</v>
          </cell>
          <cell r="K131">
            <v>4.0375975768451415E-3</v>
          </cell>
        </row>
        <row r="132">
          <cell r="G132">
            <v>158</v>
          </cell>
          <cell r="H132">
            <v>0.97464769076286262</v>
          </cell>
          <cell r="I132">
            <v>3.4683268083302048</v>
          </cell>
          <cell r="J132">
            <v>0.17521765613955498</v>
          </cell>
          <cell r="K132">
            <v>1.1460249428362723</v>
          </cell>
        </row>
        <row r="133">
          <cell r="G133" t="str">
            <v>128/166</v>
          </cell>
          <cell r="H133">
            <v>1.1504334353136518</v>
          </cell>
          <cell r="I133">
            <v>4.5444391941640108</v>
          </cell>
          <cell r="J133">
            <v>0.2433879391692467</v>
          </cell>
          <cell r="K133">
            <v>1.43689680626842</v>
          </cell>
        </row>
        <row r="134">
          <cell r="G134">
            <v>159</v>
          </cell>
          <cell r="H134">
            <v>4.6374297253478212E-2</v>
          </cell>
          <cell r="I134">
            <v>4.5639515400961719E-3</v>
          </cell>
          <cell r="J134">
            <v>3.7799276128678068E-2</v>
          </cell>
          <cell r="K134">
            <v>4.2483245492152977E-3</v>
          </cell>
        </row>
        <row r="135">
          <cell r="G135">
            <v>162</v>
          </cell>
          <cell r="H135">
            <v>3.5363603970254662E-2</v>
          </cell>
          <cell r="I135">
            <v>4.6404376091122917E-3</v>
          </cell>
          <cell r="J135">
            <v>3.1928664270270149E-2</v>
          </cell>
          <cell r="K135">
            <v>4.3195211081225185E-3</v>
          </cell>
        </row>
        <row r="136">
          <cell r="G136">
            <v>167</v>
          </cell>
          <cell r="H136">
            <v>0.21132813352430774</v>
          </cell>
          <cell r="I136">
            <v>0.59982898788992733</v>
          </cell>
          <cell r="J136">
            <v>6.1277038886119538E-2</v>
          </cell>
          <cell r="K136">
            <v>0.26772710758872381</v>
          </cell>
        </row>
        <row r="137">
          <cell r="G137" t="str">
            <v>156/157</v>
          </cell>
          <cell r="H137">
            <v>0.40468534660393385</v>
          </cell>
          <cell r="I137">
            <v>1.230346735512805</v>
          </cell>
          <cell r="J137">
            <v>9.8916850601085043E-2</v>
          </cell>
          <cell r="K137">
            <v>0.51075964762198156</v>
          </cell>
        </row>
        <row r="138">
          <cell r="G138">
            <v>169</v>
          </cell>
          <cell r="H138">
            <v>4.0428326313683073E-2</v>
          </cell>
          <cell r="I138">
            <v>4.1810862183710154E-3</v>
          </cell>
          <cell r="J138">
            <v>6.0658320312712705E-2</v>
          </cell>
          <cell r="K138">
            <v>3.8919368595042182E-3</v>
          </cell>
        </row>
        <row r="139">
          <cell r="G139">
            <v>188</v>
          </cell>
          <cell r="H139">
            <v>8.0843749050510158E-2</v>
          </cell>
          <cell r="I139">
            <v>6.08759526698417E-2</v>
          </cell>
          <cell r="J139">
            <v>8.2057436030446698E-2</v>
          </cell>
          <cell r="K139">
            <v>0.11434313798663052</v>
          </cell>
        </row>
        <row r="140">
          <cell r="G140">
            <v>179</v>
          </cell>
          <cell r="H140">
            <v>0.50409391841539042</v>
          </cell>
          <cell r="I140">
            <v>2.7936639879166121</v>
          </cell>
          <cell r="J140">
            <v>0.10579836949548853</v>
          </cell>
          <cell r="K140">
            <v>0.68750261073486651</v>
          </cell>
        </row>
        <row r="141">
          <cell r="G141">
            <v>184</v>
          </cell>
          <cell r="H141">
            <v>0.10080046515534175</v>
          </cell>
          <cell r="I141">
            <v>6.9639007791637439E-2</v>
          </cell>
          <cell r="J141">
            <v>0.13922198384758172</v>
          </cell>
          <cell r="K141">
            <v>0.17890742344411964</v>
          </cell>
        </row>
        <row r="142">
          <cell r="G142">
            <v>176</v>
          </cell>
          <cell r="H142">
            <v>0.20257750629736138</v>
          </cell>
          <cell r="I142">
            <v>1.0060041275412994</v>
          </cell>
          <cell r="J142">
            <v>5.6390410346866378E-2</v>
          </cell>
          <cell r="K142">
            <v>0.23600639192174744</v>
          </cell>
        </row>
        <row r="143">
          <cell r="G143">
            <v>186</v>
          </cell>
          <cell r="H143">
            <v>4.7554816706986629E-2</v>
          </cell>
          <cell r="I143">
            <v>4.8023034913280182E-3</v>
          </cell>
          <cell r="J143">
            <v>5.0767853924222499E-2</v>
          </cell>
          <cell r="K143">
            <v>3.4180438394959364E-2</v>
          </cell>
        </row>
        <row r="144">
          <cell r="G144">
            <v>178</v>
          </cell>
          <cell r="H144">
            <v>0.17680852402124184</v>
          </cell>
          <cell r="I144">
            <v>0.87771631072193035</v>
          </cell>
          <cell r="J144">
            <v>8.8311155116450615E-2</v>
          </cell>
          <cell r="K144">
            <v>0.18823003739936831</v>
          </cell>
        </row>
        <row r="145">
          <cell r="G145">
            <v>175</v>
          </cell>
          <cell r="H145">
            <v>5.849672962211467E-2</v>
          </cell>
          <cell r="I145">
            <v>0.24472110001438468</v>
          </cell>
          <cell r="J145">
            <v>4.7613395498851206E-2</v>
          </cell>
          <cell r="K145">
            <v>8.7344347066793573E-2</v>
          </cell>
        </row>
        <row r="146">
          <cell r="G146">
            <v>187</v>
          </cell>
          <cell r="H146">
            <v>0.56972464973077896</v>
          </cell>
          <cell r="I146">
            <v>5.4694308671483283</v>
          </cell>
          <cell r="J146">
            <v>0.13661138789936569</v>
          </cell>
          <cell r="K146">
            <v>0.71359080524745488</v>
          </cell>
        </row>
        <row r="147">
          <cell r="G147">
            <v>182</v>
          </cell>
          <cell r="H147">
            <v>0.10711505472460864</v>
          </cell>
          <cell r="I147">
            <v>0.11787261128594816</v>
          </cell>
          <cell r="J147">
            <v>0.11385290692237382</v>
          </cell>
          <cell r="K147">
            <v>0.1534303531483685</v>
          </cell>
        </row>
        <row r="148">
          <cell r="G148">
            <v>183</v>
          </cell>
          <cell r="H148">
            <v>0.35621738921423951</v>
          </cell>
          <cell r="I148">
            <v>2.3487659393658422</v>
          </cell>
          <cell r="J148">
            <v>9.1989390287656431E-2</v>
          </cell>
          <cell r="K148">
            <v>0.45480164723625605</v>
          </cell>
        </row>
        <row r="149">
          <cell r="G149">
            <v>185</v>
          </cell>
          <cell r="H149">
            <v>0.12306014070122828</v>
          </cell>
          <cell r="I149">
            <v>0.56930934022340174</v>
          </cell>
          <cell r="J149">
            <v>4.3920029188104892E-2</v>
          </cell>
          <cell r="K149">
            <v>0.21888971337251031</v>
          </cell>
        </row>
        <row r="150">
          <cell r="G150">
            <v>174</v>
          </cell>
          <cell r="H150">
            <v>0.37041111058424603</v>
          </cell>
          <cell r="I150">
            <v>3.2354359357082547</v>
          </cell>
          <cell r="J150">
            <v>0.11104116649044975</v>
          </cell>
          <cell r="K150">
            <v>0.33383493357701655</v>
          </cell>
        </row>
        <row r="151">
          <cell r="G151">
            <v>177</v>
          </cell>
          <cell r="H151">
            <v>0.28431514674590119</v>
          </cell>
          <cell r="I151">
            <v>1.4361704846972398</v>
          </cell>
          <cell r="J151">
            <v>0.10518312328238352</v>
          </cell>
          <cell r="K151">
            <v>0.37016950024373468</v>
          </cell>
        </row>
        <row r="152">
          <cell r="G152">
            <v>181</v>
          </cell>
          <cell r="H152">
            <v>8.4329779799466223E-2</v>
          </cell>
          <cell r="I152">
            <v>0.12144405706609962</v>
          </cell>
          <cell r="J152">
            <v>0.11770231559764702</v>
          </cell>
          <cell r="K152">
            <v>0.11841896486708549</v>
          </cell>
        </row>
        <row r="153">
          <cell r="G153" t="str">
            <v>171/173</v>
          </cell>
          <cell r="H153">
            <v>0.21849716396431421</v>
          </cell>
          <cell r="I153">
            <v>0.83857911578348288</v>
          </cell>
          <cell r="J153">
            <v>0.10487761408040618</v>
          </cell>
          <cell r="K153">
            <v>0.2491427268015578</v>
          </cell>
        </row>
        <row r="154">
          <cell r="G154">
            <v>172</v>
          </cell>
          <cell r="H154">
            <v>9.8466160942808162E-2</v>
          </cell>
          <cell r="I154">
            <v>0.26818775824524882</v>
          </cell>
          <cell r="J154">
            <v>9.680759619868054E-2</v>
          </cell>
          <cell r="K154">
            <v>0.1019560924624396</v>
          </cell>
        </row>
        <row r="155">
          <cell r="G155">
            <v>192</v>
          </cell>
          <cell r="H155">
            <v>3.7810454160650681E-2</v>
          </cell>
          <cell r="I155">
            <v>5.6223237689394844E-3</v>
          </cell>
          <cell r="J155">
            <v>4.2784699651315511E-2</v>
          </cell>
          <cell r="K155">
            <v>3.9922281473669802E-2</v>
          </cell>
        </row>
        <row r="156">
          <cell r="G156" t="str">
            <v>180/193</v>
          </cell>
          <cell r="H156">
            <v>0.41441350906524965</v>
          </cell>
          <cell r="I156">
            <v>2.4510908600254515</v>
          </cell>
          <cell r="J156">
            <v>0.13616140922578648</v>
          </cell>
          <cell r="K156">
            <v>0.52796131743102792</v>
          </cell>
        </row>
        <row r="157">
          <cell r="G157">
            <v>191</v>
          </cell>
          <cell r="H157">
            <v>5.9216198713986333E-2</v>
          </cell>
          <cell r="I157">
            <v>9.7180380262602922E-2</v>
          </cell>
          <cell r="J157">
            <v>7.7977046691619548E-2</v>
          </cell>
          <cell r="K157">
            <v>6.3495800941042721E-2</v>
          </cell>
        </row>
        <row r="158">
          <cell r="G158">
            <v>170</v>
          </cell>
          <cell r="H158">
            <v>0.22319619174588384</v>
          </cell>
          <cell r="I158">
            <v>0.79854200021560651</v>
          </cell>
          <cell r="J158">
            <v>0.17143758096676945</v>
          </cell>
          <cell r="K158">
            <v>0.25778835032030423</v>
          </cell>
        </row>
        <row r="159">
          <cell r="G159">
            <v>190</v>
          </cell>
          <cell r="H159">
            <v>9.7836206169998843E-2</v>
          </cell>
          <cell r="I159">
            <v>0.24153847026107236</v>
          </cell>
          <cell r="J159">
            <v>9.9434518068979239E-2</v>
          </cell>
          <cell r="K159">
            <v>0.10653740350680345</v>
          </cell>
        </row>
        <row r="160">
          <cell r="G160">
            <v>189</v>
          </cell>
          <cell r="H160">
            <v>0.11474367391409379</v>
          </cell>
          <cell r="I160">
            <v>0.1169255511672945</v>
          </cell>
          <cell r="J160">
            <v>0.11238132883688531</v>
          </cell>
          <cell r="K160">
            <v>9.4315378974551348E-2</v>
          </cell>
        </row>
        <row r="161">
          <cell r="G161">
            <v>202</v>
          </cell>
          <cell r="H161">
            <v>6.6401428999922227E-2</v>
          </cell>
          <cell r="I161">
            <v>0.57795100398885357</v>
          </cell>
          <cell r="J161">
            <v>3.1286453495990331E-2</v>
          </cell>
          <cell r="K161">
            <v>7.813891314671674E-2</v>
          </cell>
        </row>
        <row r="162">
          <cell r="G162">
            <v>201</v>
          </cell>
          <cell r="H162">
            <v>4.6172707587663148E-2</v>
          </cell>
          <cell r="I162">
            <v>0.27211278746625678</v>
          </cell>
          <cell r="J162">
            <v>3.1530998384367924E-2</v>
          </cell>
          <cell r="K162">
            <v>3.6093599568996465E-2</v>
          </cell>
        </row>
        <row r="163">
          <cell r="G163">
            <v>197</v>
          </cell>
          <cell r="H163">
            <v>3.8144691419389067E-2</v>
          </cell>
          <cell r="I163">
            <v>0.13198924421778285</v>
          </cell>
          <cell r="J163">
            <v>5.2396862420967853E-2</v>
          </cell>
          <cell r="K163">
            <v>4.5493352158058782E-2</v>
          </cell>
        </row>
        <row r="164">
          <cell r="G164">
            <v>200</v>
          </cell>
          <cell r="H164">
            <v>3.3535007191969404E-2</v>
          </cell>
          <cell r="I164">
            <v>0.15108711854987913</v>
          </cell>
          <cell r="J164">
            <v>4.2711822274686458E-2</v>
          </cell>
          <cell r="K164">
            <v>3.9569209534876935E-2</v>
          </cell>
        </row>
        <row r="165">
          <cell r="G165" t="str">
            <v>198/199</v>
          </cell>
          <cell r="H165">
            <v>9.3025417291398502E-2</v>
          </cell>
          <cell r="I165">
            <v>0.80901421793310591</v>
          </cell>
          <cell r="J165">
            <v>9.155270272061411E-2</v>
          </cell>
          <cell r="K165">
            <v>0.10282320038463</v>
          </cell>
        </row>
        <row r="166">
          <cell r="G166">
            <v>196</v>
          </cell>
          <cell r="H166">
            <v>4.3277939419848865E-2</v>
          </cell>
          <cell r="I166">
            <v>0.26539283195769087</v>
          </cell>
          <cell r="J166">
            <v>5.2242242227877704E-2</v>
          </cell>
          <cell r="K166">
            <v>5.483712553229389E-2</v>
          </cell>
        </row>
        <row r="167">
          <cell r="G167">
            <v>203</v>
          </cell>
          <cell r="H167">
            <v>6.5625362088825495E-2</v>
          </cell>
          <cell r="I167">
            <v>0.46077173902061724</v>
          </cell>
          <cell r="J167">
            <v>6.2411379426224635E-2</v>
          </cell>
          <cell r="K167">
            <v>6.7754592309351047E-2</v>
          </cell>
        </row>
        <row r="168">
          <cell r="G168">
            <v>195</v>
          </cell>
          <cell r="H168">
            <v>6.8903978352538919E-2</v>
          </cell>
          <cell r="I168">
            <v>0.17347646690827934</v>
          </cell>
          <cell r="J168">
            <v>9.1493916147438112E-2</v>
          </cell>
          <cell r="K168">
            <v>4.3601680543402098E-2</v>
          </cell>
        </row>
        <row r="169">
          <cell r="G169">
            <v>194</v>
          </cell>
          <cell r="H169">
            <v>5.2959770230583403E-2</v>
          </cell>
          <cell r="I169">
            <v>0.31027098904694722</v>
          </cell>
          <cell r="J169">
            <v>0.13808772581838558</v>
          </cell>
          <cell r="K169">
            <v>8.0525873659243227E-2</v>
          </cell>
        </row>
        <row r="170">
          <cell r="G170">
            <v>205</v>
          </cell>
          <cell r="H170">
            <v>6.2874529939177137E-2</v>
          </cell>
          <cell r="I170">
            <v>0.10309218943502434</v>
          </cell>
          <cell r="J170">
            <v>7.6612272938008402E-2</v>
          </cell>
          <cell r="K170">
            <v>6.6441908973569649E-2</v>
          </cell>
        </row>
        <row r="171">
          <cell r="G171">
            <v>208</v>
          </cell>
          <cell r="H171">
            <v>5.7364298382981287E-2</v>
          </cell>
          <cell r="I171">
            <v>0.21493224315901674</v>
          </cell>
          <cell r="J171">
            <v>5.577554237915288E-2</v>
          </cell>
          <cell r="K171">
            <v>3.8093289152853253E-2</v>
          </cell>
        </row>
        <row r="172">
          <cell r="G172">
            <v>207</v>
          </cell>
          <cell r="H172">
            <v>5.7919448356458347E-2</v>
          </cell>
          <cell r="I172">
            <v>9.7515616212277056E-2</v>
          </cell>
          <cell r="J172">
            <v>5.7352912464231888E-2</v>
          </cell>
          <cell r="K172">
            <v>7.0648882027145546E-2</v>
          </cell>
        </row>
        <row r="173">
          <cell r="G173">
            <v>206</v>
          </cell>
          <cell r="H173">
            <v>9.7850882329807556E-2</v>
          </cell>
          <cell r="I173">
            <v>0.22164971200876421</v>
          </cell>
          <cell r="J173">
            <v>0.17433884064738561</v>
          </cell>
          <cell r="K173">
            <v>0.13709383017455648</v>
          </cell>
        </row>
        <row r="174">
          <cell r="G174">
            <v>209</v>
          </cell>
          <cell r="H174">
            <v>0.10726160328916885</v>
          </cell>
          <cell r="I174">
            <v>8.3112548910206779E-2</v>
          </cell>
          <cell r="J174">
            <v>0.11516447800312335</v>
          </cell>
          <cell r="K174">
            <v>9.23407350293452E-2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F"/>
      <sheetName val="WB"/>
    </sheetNames>
    <sheetDataSet>
      <sheetData sheetId="0" refreshError="1">
        <row r="3">
          <cell r="L3">
            <v>0</v>
          </cell>
        </row>
        <row r="105">
          <cell r="L105">
            <v>0</v>
          </cell>
        </row>
        <row r="106">
          <cell r="L106">
            <v>0</v>
          </cell>
        </row>
        <row r="107">
          <cell r="L107">
            <v>0</v>
          </cell>
        </row>
        <row r="108">
          <cell r="L108">
            <v>0</v>
          </cell>
        </row>
        <row r="109">
          <cell r="L109">
            <v>0</v>
          </cell>
        </row>
        <row r="110">
          <cell r="L110">
            <v>0</v>
          </cell>
        </row>
        <row r="111">
          <cell r="L111">
            <v>0</v>
          </cell>
        </row>
        <row r="112">
          <cell r="L112">
            <v>0</v>
          </cell>
        </row>
        <row r="113">
          <cell r="L113">
            <v>0</v>
          </cell>
        </row>
        <row r="114">
          <cell r="L114">
            <v>0</v>
          </cell>
        </row>
        <row r="115">
          <cell r="L115">
            <v>0</v>
          </cell>
        </row>
        <row r="116">
          <cell r="L116">
            <v>0</v>
          </cell>
        </row>
        <row r="117">
          <cell r="L117">
            <v>0</v>
          </cell>
        </row>
        <row r="118">
          <cell r="L118">
            <v>0</v>
          </cell>
        </row>
        <row r="119">
          <cell r="L119">
            <v>0</v>
          </cell>
        </row>
        <row r="120">
          <cell r="L120">
            <v>0</v>
          </cell>
        </row>
        <row r="121">
          <cell r="L121">
            <v>0</v>
          </cell>
        </row>
        <row r="122">
          <cell r="L122">
            <v>0</v>
          </cell>
        </row>
        <row r="123">
          <cell r="L123">
            <v>0</v>
          </cell>
        </row>
        <row r="124">
          <cell r="L124">
            <v>0</v>
          </cell>
        </row>
        <row r="125">
          <cell r="L125">
            <v>0</v>
          </cell>
        </row>
        <row r="126">
          <cell r="L126">
            <v>0</v>
          </cell>
        </row>
        <row r="127">
          <cell r="L127">
            <v>0</v>
          </cell>
        </row>
        <row r="128">
          <cell r="L128">
            <v>0</v>
          </cell>
        </row>
        <row r="129">
          <cell r="L129">
            <v>0</v>
          </cell>
        </row>
        <row r="130">
          <cell r="L130">
            <v>0</v>
          </cell>
        </row>
        <row r="131">
          <cell r="L131">
            <v>0</v>
          </cell>
        </row>
        <row r="132">
          <cell r="L132">
            <v>0</v>
          </cell>
        </row>
        <row r="133">
          <cell r="L133">
            <v>0</v>
          </cell>
        </row>
        <row r="134">
          <cell r="L134">
            <v>0</v>
          </cell>
        </row>
        <row r="135">
          <cell r="L135">
            <v>0</v>
          </cell>
        </row>
        <row r="136">
          <cell r="L136">
            <v>0</v>
          </cell>
        </row>
        <row r="137">
          <cell r="L137">
            <v>0</v>
          </cell>
        </row>
        <row r="138">
          <cell r="L138">
            <v>0</v>
          </cell>
        </row>
        <row r="139">
          <cell r="L139">
            <v>0</v>
          </cell>
        </row>
        <row r="140">
          <cell r="L140">
            <v>0</v>
          </cell>
        </row>
        <row r="141">
          <cell r="L141">
            <v>0</v>
          </cell>
        </row>
        <row r="142">
          <cell r="L142">
            <v>0</v>
          </cell>
        </row>
        <row r="143">
          <cell r="L143">
            <v>0</v>
          </cell>
        </row>
        <row r="144">
          <cell r="L144">
            <v>0</v>
          </cell>
        </row>
        <row r="145">
          <cell r="L145">
            <v>0</v>
          </cell>
        </row>
        <row r="146">
          <cell r="L146">
            <v>0</v>
          </cell>
        </row>
        <row r="147">
          <cell r="L147">
            <v>0</v>
          </cell>
        </row>
        <row r="148">
          <cell r="L148">
            <v>0</v>
          </cell>
        </row>
        <row r="149">
          <cell r="L149">
            <v>0</v>
          </cell>
        </row>
        <row r="150">
          <cell r="L150">
            <v>0</v>
          </cell>
        </row>
        <row r="151">
          <cell r="L151">
            <v>0</v>
          </cell>
        </row>
        <row r="152">
          <cell r="L152">
            <v>0</v>
          </cell>
        </row>
        <row r="153">
          <cell r="L153">
            <v>0</v>
          </cell>
        </row>
        <row r="154">
          <cell r="L154">
            <v>0</v>
          </cell>
        </row>
        <row r="155">
          <cell r="L155">
            <v>0</v>
          </cell>
        </row>
        <row r="156">
          <cell r="L156">
            <v>0</v>
          </cell>
        </row>
        <row r="157">
          <cell r="L157">
            <v>0</v>
          </cell>
        </row>
        <row r="158">
          <cell r="L158">
            <v>0</v>
          </cell>
        </row>
        <row r="159">
          <cell r="L159">
            <v>0</v>
          </cell>
        </row>
        <row r="160">
          <cell r="L160">
            <v>0</v>
          </cell>
        </row>
        <row r="161">
          <cell r="L161">
            <v>0</v>
          </cell>
        </row>
        <row r="162">
          <cell r="L162">
            <v>0</v>
          </cell>
        </row>
        <row r="163">
          <cell r="L163">
            <v>0</v>
          </cell>
        </row>
        <row r="164">
          <cell r="L164">
            <v>0</v>
          </cell>
        </row>
        <row r="165">
          <cell r="L165">
            <v>0</v>
          </cell>
        </row>
        <row r="166">
          <cell r="L166">
            <v>0</v>
          </cell>
        </row>
        <row r="167">
          <cell r="L167">
            <v>0</v>
          </cell>
        </row>
        <row r="168">
          <cell r="L168">
            <v>0</v>
          </cell>
        </row>
        <row r="169">
          <cell r="L169">
            <v>0</v>
          </cell>
        </row>
        <row r="170">
          <cell r="L170">
            <v>0</v>
          </cell>
        </row>
        <row r="171">
          <cell r="L171">
            <v>0</v>
          </cell>
        </row>
        <row r="172">
          <cell r="L172">
            <v>0</v>
          </cell>
        </row>
        <row r="173">
          <cell r="L173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List_Standard info"/>
      <sheetName val="Sample info"/>
      <sheetName val="Cal.1"/>
      <sheetName val="Ref."/>
      <sheetName val="WB-BL001"/>
      <sheetName val="WB-BL002"/>
      <sheetName val="ROT001"/>
      <sheetName val="ST001"/>
      <sheetName val="ROT002"/>
      <sheetName val="ST002"/>
      <sheetName val="ROT003"/>
      <sheetName val="ST003"/>
    </sheetNames>
    <sheetDataSet>
      <sheetData sheetId="0"/>
      <sheetData sheetId="1"/>
      <sheetData sheetId="2"/>
      <sheetData sheetId="3"/>
      <sheetData sheetId="4"/>
      <sheetData sheetId="5"/>
      <sheetData sheetId="6">
        <row r="14">
          <cell r="J14">
            <v>0.20763470144079729</v>
          </cell>
        </row>
        <row r="15">
          <cell r="J15">
            <v>2.277400412808922E-2</v>
          </cell>
        </row>
        <row r="16">
          <cell r="J16">
            <v>9.6270361961168768E-2</v>
          </cell>
        </row>
        <row r="17">
          <cell r="J17">
            <v>8.5711611658498157</v>
          </cell>
        </row>
        <row r="18">
          <cell r="J18">
            <v>0.47045096087098243</v>
          </cell>
        </row>
        <row r="19">
          <cell r="J19">
            <v>5.033804906669205E-2</v>
          </cell>
        </row>
        <row r="20">
          <cell r="J20">
            <v>8.2832748610121007E-2</v>
          </cell>
        </row>
        <row r="21">
          <cell r="J21">
            <v>7.4353784155472988E-2</v>
          </cell>
        </row>
        <row r="22">
          <cell r="J22">
            <v>0.22590429328980674</v>
          </cell>
        </row>
        <row r="23">
          <cell r="J23">
            <v>4.7141792521390363E-2</v>
          </cell>
        </row>
        <row r="24">
          <cell r="J24">
            <v>0.97656900205125363</v>
          </cell>
        </row>
        <row r="25">
          <cell r="J25">
            <v>3.613356641404717E-2</v>
          </cell>
        </row>
        <row r="26">
          <cell r="J26">
            <v>0.38614209716472114</v>
          </cell>
        </row>
        <row r="27">
          <cell r="J27">
            <v>0.113471750081025</v>
          </cell>
        </row>
        <row r="28">
          <cell r="J28">
            <v>0.24897608831255097</v>
          </cell>
        </row>
        <row r="29">
          <cell r="J29">
            <v>7.8458988482826566</v>
          </cell>
        </row>
        <row r="30">
          <cell r="J30">
            <v>0.17989647429761871</v>
          </cell>
        </row>
        <row r="31">
          <cell r="J31">
            <v>1.2571222784836029</v>
          </cell>
        </row>
        <row r="32">
          <cell r="J32">
            <v>0.60878545918499238</v>
          </cell>
        </row>
        <row r="33">
          <cell r="J33">
            <v>0.10346815766708868</v>
          </cell>
        </row>
        <row r="34">
          <cell r="J34">
            <v>3.9954725700485257E-2</v>
          </cell>
        </row>
        <row r="35">
          <cell r="J35">
            <v>0.6104138808002556</v>
          </cell>
        </row>
        <row r="36">
          <cell r="J36">
            <v>0.33270067166060113</v>
          </cell>
        </row>
        <row r="37">
          <cell r="J37">
            <v>2.4339062111669231E-2</v>
          </cell>
        </row>
        <row r="38">
          <cell r="J38">
            <v>1.9306217069178559E-2</v>
          </cell>
        </row>
        <row r="39">
          <cell r="J39">
            <v>0.22697827906942505</v>
          </cell>
        </row>
        <row r="40">
          <cell r="J40">
            <v>0.14436046653439361</v>
          </cell>
        </row>
        <row r="41">
          <cell r="J41">
            <v>1.2511798608104319</v>
          </cell>
        </row>
        <row r="42">
          <cell r="J42">
            <v>0.88782534928883117</v>
          </cell>
        </row>
        <row r="43">
          <cell r="J43">
            <v>0.65794808163482521</v>
          </cell>
        </row>
        <row r="44">
          <cell r="J44">
            <v>0.37429989628953886</v>
          </cell>
        </row>
        <row r="45">
          <cell r="J45">
            <v>6.463351363887887E-2</v>
          </cell>
        </row>
        <row r="46">
          <cell r="J46">
            <v>2.8843014641609356E-2</v>
          </cell>
        </row>
        <row r="47">
          <cell r="J47">
            <v>3.7839531388414754E-2</v>
          </cell>
        </row>
        <row r="48">
          <cell r="J48">
            <v>4.5096008051229895E-2</v>
          </cell>
        </row>
        <row r="49">
          <cell r="J49">
            <v>0.25664141883512043</v>
          </cell>
        </row>
        <row r="50">
          <cell r="J50">
            <v>12.994591391962123</v>
          </cell>
        </row>
        <row r="51">
          <cell r="J51">
            <v>9.0505575419177333</v>
          </cell>
        </row>
        <row r="52">
          <cell r="J52">
            <v>3.9389569470762963E-2</v>
          </cell>
        </row>
        <row r="53">
          <cell r="J53">
            <v>0.72451121933670037</v>
          </cell>
        </row>
        <row r="54">
          <cell r="J54">
            <v>0.15382194217396158</v>
          </cell>
        </row>
        <row r="55">
          <cell r="J55">
            <v>0.15881003008965791</v>
          </cell>
        </row>
        <row r="56">
          <cell r="J56">
            <v>17.869419670589263</v>
          </cell>
        </row>
        <row r="57">
          <cell r="J57">
            <v>0.11216453156211639</v>
          </cell>
        </row>
        <row r="58">
          <cell r="J58">
            <v>0.13375611566754297</v>
          </cell>
        </row>
        <row r="59">
          <cell r="J59">
            <v>2.0164559064433707</v>
          </cell>
        </row>
        <row r="60">
          <cell r="J60">
            <v>0.86066547070582478</v>
          </cell>
        </row>
        <row r="61">
          <cell r="J61">
            <v>2.0276901159747767</v>
          </cell>
        </row>
        <row r="62">
          <cell r="J62">
            <v>0.25829569112172951</v>
          </cell>
        </row>
        <row r="63">
          <cell r="J63">
            <v>1.9534886139866334</v>
          </cell>
        </row>
        <row r="64">
          <cell r="J64">
            <v>8.9738273920127204E-2</v>
          </cell>
        </row>
        <row r="65">
          <cell r="J65">
            <v>0.46002090365852405</v>
          </cell>
        </row>
        <row r="66">
          <cell r="J66">
            <v>3.8749249083197865</v>
          </cell>
        </row>
        <row r="67">
          <cell r="J67">
            <v>5.1838442355338001E-2</v>
          </cell>
        </row>
        <row r="68">
          <cell r="J68">
            <v>6.1158034951149839E-2</v>
          </cell>
        </row>
        <row r="69">
          <cell r="J69">
            <v>5.0390195534208648E-2</v>
          </cell>
        </row>
        <row r="70">
          <cell r="J70">
            <v>0.14727699383442461</v>
          </cell>
        </row>
        <row r="71">
          <cell r="J71">
            <v>7.9141192902254479E-2</v>
          </cell>
        </row>
        <row r="72">
          <cell r="J72">
            <v>0.1378617224299489</v>
          </cell>
        </row>
        <row r="73">
          <cell r="J73">
            <v>1.994503835460705</v>
          </cell>
        </row>
        <row r="74">
          <cell r="J74">
            <v>5.8901631603359981</v>
          </cell>
        </row>
        <row r="75">
          <cell r="J75">
            <v>1.4733451992510518</v>
          </cell>
        </row>
        <row r="76">
          <cell r="J76">
            <v>0.19477139068991256</v>
          </cell>
        </row>
        <row r="77">
          <cell r="J77">
            <v>0.57523510290412627</v>
          </cell>
        </row>
        <row r="78">
          <cell r="J78">
            <v>0.35202383987939789</v>
          </cell>
        </row>
        <row r="79">
          <cell r="J79">
            <v>9.1170573813902825E-2</v>
          </cell>
        </row>
        <row r="80">
          <cell r="J80">
            <v>0.12656280560985875</v>
          </cell>
        </row>
        <row r="81">
          <cell r="J81">
            <v>6.1459475879697877E-2</v>
          </cell>
        </row>
        <row r="82">
          <cell r="J82">
            <v>0.10678689082066573</v>
          </cell>
        </row>
        <row r="83">
          <cell r="J83">
            <v>0.16261999929974766</v>
          </cell>
        </row>
        <row r="84">
          <cell r="J84">
            <v>9.417566757638955</v>
          </cell>
        </row>
        <row r="85">
          <cell r="J85">
            <v>2.5910886829936773E-2</v>
          </cell>
        </row>
        <row r="86">
          <cell r="J86">
            <v>0.14033823636552645</v>
          </cell>
        </row>
        <row r="87">
          <cell r="J87">
            <v>7.7736401349616333E-2</v>
          </cell>
        </row>
        <row r="88">
          <cell r="J88">
            <v>7.8375735342436997E-2</v>
          </cell>
        </row>
        <row r="89">
          <cell r="J89">
            <v>10.423118936124567</v>
          </cell>
        </row>
        <row r="90">
          <cell r="J90">
            <v>0.22247447302203885</v>
          </cell>
        </row>
        <row r="91">
          <cell r="J91">
            <v>0.26366007918711221</v>
          </cell>
        </row>
        <row r="92">
          <cell r="J92">
            <v>3.9500974465717494E-2</v>
          </cell>
        </row>
        <row r="93">
          <cell r="J93">
            <v>0.65612897023590822</v>
          </cell>
        </row>
        <row r="94">
          <cell r="J94">
            <v>0.70051671858660514</v>
          </cell>
        </row>
        <row r="95">
          <cell r="J95">
            <v>2.9810199983388066</v>
          </cell>
        </row>
        <row r="96">
          <cell r="J96">
            <v>9.7770000202945309E-2</v>
          </cell>
        </row>
        <row r="97">
          <cell r="J97">
            <v>2.7503671779104968E-2</v>
          </cell>
        </row>
        <row r="98">
          <cell r="J98">
            <v>1.5626222786975887</v>
          </cell>
        </row>
        <row r="99">
          <cell r="J99">
            <v>7.8795722555322731</v>
          </cell>
        </row>
        <row r="100">
          <cell r="J100">
            <v>1.198284292995289</v>
          </cell>
        </row>
        <row r="101">
          <cell r="J101">
            <v>1.6204612254874462</v>
          </cell>
        </row>
        <row r="102">
          <cell r="J102">
            <v>3.7336165392427276E-2</v>
          </cell>
        </row>
        <row r="103">
          <cell r="J103">
            <v>1.523203711796856</v>
          </cell>
        </row>
        <row r="104">
          <cell r="J104">
            <v>2.3273179042144627</v>
          </cell>
        </row>
        <row r="105">
          <cell r="J105">
            <v>0.16819561293407032</v>
          </cell>
        </row>
        <row r="106">
          <cell r="J106">
            <v>0.48248373592854149</v>
          </cell>
        </row>
        <row r="107">
          <cell r="J107">
            <v>4.2532507420864523</v>
          </cell>
        </row>
        <row r="108">
          <cell r="J108">
            <v>0.39939703382940067</v>
          </cell>
        </row>
        <row r="109">
          <cell r="J109">
            <v>0.48761569705984587</v>
          </cell>
        </row>
        <row r="110">
          <cell r="J110">
            <v>4.3321054879348141E-2</v>
          </cell>
        </row>
        <row r="111">
          <cell r="J111">
            <v>5.1000154497561026E-2</v>
          </cell>
        </row>
        <row r="112">
          <cell r="J112">
            <v>0.1595523635059963</v>
          </cell>
        </row>
        <row r="113">
          <cell r="J113">
            <v>0.19042676108859671</v>
          </cell>
        </row>
        <row r="114">
          <cell r="J114">
            <v>6.0372903054874943E-2</v>
          </cell>
        </row>
        <row r="115">
          <cell r="J115">
            <v>2.8991422799776092E-2</v>
          </cell>
        </row>
        <row r="116">
          <cell r="J116">
            <v>1.9992513566779189</v>
          </cell>
        </row>
        <row r="117">
          <cell r="J117">
            <v>5.9909918730493991E-2</v>
          </cell>
        </row>
        <row r="118">
          <cell r="J118">
            <v>9.1109411026098777E-2</v>
          </cell>
        </row>
        <row r="119">
          <cell r="J119">
            <v>0.44709213920357815</v>
          </cell>
        </row>
        <row r="120">
          <cell r="J120">
            <v>2.7147667392295047E-2</v>
          </cell>
        </row>
        <row r="121">
          <cell r="J121">
            <v>3.3606912893325874E-2</v>
          </cell>
        </row>
        <row r="122">
          <cell r="J122">
            <v>9.1637107751443558</v>
          </cell>
        </row>
        <row r="123">
          <cell r="J123">
            <v>2.2904194700958651E-2</v>
          </cell>
        </row>
        <row r="124">
          <cell r="J124">
            <v>2.7177577218001184E-2</v>
          </cell>
        </row>
        <row r="125">
          <cell r="J125">
            <v>2.3756001979698006E-2</v>
          </cell>
        </row>
        <row r="126">
          <cell r="J126">
            <v>0.9114625180732594</v>
          </cell>
        </row>
        <row r="127">
          <cell r="J127">
            <v>2.4252420529802893E-2</v>
          </cell>
        </row>
        <row r="128">
          <cell r="J128">
            <v>3.2593713054424552E-2</v>
          </cell>
        </row>
        <row r="129">
          <cell r="J129">
            <v>1.2545054768166604</v>
          </cell>
        </row>
        <row r="130">
          <cell r="J130">
            <v>7.0849651914443201E-2</v>
          </cell>
        </row>
        <row r="131">
          <cell r="J131">
            <v>0.22331147309623928</v>
          </cell>
        </row>
        <row r="132">
          <cell r="J132">
            <v>2.5104407598952481</v>
          </cell>
        </row>
        <row r="133">
          <cell r="J133">
            <v>0.33158885737284716</v>
          </cell>
        </row>
        <row r="134">
          <cell r="J134">
            <v>1.5976434335731982E-2</v>
          </cell>
        </row>
        <row r="135">
          <cell r="J135">
            <v>0.14286104563503299</v>
          </cell>
        </row>
        <row r="136">
          <cell r="J136">
            <v>9.5631725133125969E-2</v>
          </cell>
        </row>
        <row r="137">
          <cell r="J137">
            <v>1.8134986034277056E-2</v>
          </cell>
        </row>
        <row r="138">
          <cell r="J138">
            <v>0.84251248952671098</v>
          </cell>
        </row>
        <row r="139">
          <cell r="J139">
            <v>4.8291229479298189E-2</v>
          </cell>
        </row>
        <row r="140">
          <cell r="J140">
            <v>1.2957445326179031E-2</v>
          </cell>
        </row>
        <row r="141">
          <cell r="J141">
            <v>0.19882303778743995</v>
          </cell>
        </row>
        <row r="142">
          <cell r="J142">
            <v>1.2374964202464844E-2</v>
          </cell>
        </row>
        <row r="143">
          <cell r="J143">
            <v>1.1297516579175615</v>
          </cell>
        </row>
        <row r="144">
          <cell r="J144">
            <v>0.2864514310510145</v>
          </cell>
        </row>
        <row r="145">
          <cell r="J145">
            <v>0.13185297054002024</v>
          </cell>
        </row>
        <row r="146">
          <cell r="J146">
            <v>0.1244765319995523</v>
          </cell>
        </row>
        <row r="147">
          <cell r="J147">
            <v>8.5424654281698598E-2</v>
          </cell>
        </row>
        <row r="148">
          <cell r="J148">
            <v>1.2719269505762485</v>
          </cell>
        </row>
        <row r="149">
          <cell r="J149">
            <v>1.6630067992854877E-2</v>
          </cell>
        </row>
        <row r="150">
          <cell r="J150">
            <v>0.14381020939430289</v>
          </cell>
        </row>
        <row r="151">
          <cell r="J151">
            <v>0.15436784253767866</v>
          </cell>
        </row>
        <row r="152">
          <cell r="J152">
            <v>2.7886403416344279E-2</v>
          </cell>
        </row>
        <row r="153">
          <cell r="J153">
            <v>3.573429934483268E-2</v>
          </cell>
        </row>
        <row r="154">
          <cell r="J154">
            <v>5.2096237863720973E-2</v>
          </cell>
        </row>
        <row r="155">
          <cell r="J155">
            <v>5.6890592882363811E-2</v>
          </cell>
        </row>
        <row r="156">
          <cell r="J156">
            <v>3.6353990774717612E-2</v>
          </cell>
        </row>
        <row r="157">
          <cell r="J157">
            <v>10.97793759836105</v>
          </cell>
        </row>
        <row r="158">
          <cell r="J158">
            <v>0.16058825444248351</v>
          </cell>
        </row>
        <row r="159">
          <cell r="J159">
            <v>8.5790826919524485E-2</v>
          </cell>
        </row>
        <row r="160">
          <cell r="J160">
            <v>0.20908400195377452</v>
          </cell>
        </row>
        <row r="161">
          <cell r="J161">
            <v>4.7119668837825951E-2</v>
          </cell>
        </row>
        <row r="162">
          <cell r="J162">
            <v>4.4460347413503562E-2</v>
          </cell>
        </row>
        <row r="163">
          <cell r="J163">
            <v>5.8246519321592957E-2</v>
          </cell>
        </row>
        <row r="164">
          <cell r="J164">
            <v>3.5901501124920861E-2</v>
          </cell>
        </row>
        <row r="165">
          <cell r="J165">
            <v>0.10322103218687227</v>
          </cell>
        </row>
        <row r="166">
          <cell r="J166">
            <v>0.24409448571960429</v>
          </cell>
        </row>
        <row r="167">
          <cell r="J167">
            <v>7.4574679884505293E-2</v>
          </cell>
        </row>
        <row r="168">
          <cell r="J168">
            <v>2.5130001596993627E-2</v>
          </cell>
        </row>
        <row r="169">
          <cell r="J169">
            <v>8.9822582022360639E-2</v>
          </cell>
        </row>
        <row r="170">
          <cell r="J170">
            <v>7.1994930461852819E-2</v>
          </cell>
        </row>
        <row r="171">
          <cell r="J171">
            <v>0.14231531073773632</v>
          </cell>
        </row>
        <row r="172">
          <cell r="J172">
            <v>6.773460068745793E-2</v>
          </cell>
        </row>
        <row r="173">
          <cell r="J173">
            <v>5.1037855254356397E-2</v>
          </cell>
        </row>
        <row r="174">
          <cell r="J174">
            <v>4.4716475064542141E-2</v>
          </cell>
        </row>
        <row r="175">
          <cell r="J175">
            <v>9.559110004305893E-2</v>
          </cell>
        </row>
        <row r="176">
          <cell r="J176">
            <v>3.2386593519217098E-2</v>
          </cell>
        </row>
        <row r="177">
          <cell r="J177">
            <v>7.0059940500927967E-2</v>
          </cell>
        </row>
        <row r="178">
          <cell r="J178">
            <v>7.4696756615763069E-2</v>
          </cell>
        </row>
        <row r="179">
          <cell r="J179">
            <v>0.11394278309275385</v>
          </cell>
        </row>
        <row r="180">
          <cell r="J180">
            <v>11.051719677796537</v>
          </cell>
        </row>
        <row r="181">
          <cell r="J181">
            <v>2.4477124297404198E-2</v>
          </cell>
        </row>
        <row r="182">
          <cell r="J182">
            <v>2.2370245446750016E-2</v>
          </cell>
        </row>
        <row r="183">
          <cell r="J183">
            <v>11.701489447131976</v>
          </cell>
        </row>
        <row r="184">
          <cell r="J184">
            <v>2.7590290344224454E-2</v>
          </cell>
        </row>
        <row r="185">
          <cell r="J185">
            <v>1.4376771144863252E-2</v>
          </cell>
        </row>
        <row r="186">
          <cell r="J186">
            <v>5.8699348160127479E-2</v>
          </cell>
        </row>
        <row r="187">
          <cell r="J187">
            <v>4.7642818048356121E-2</v>
          </cell>
        </row>
        <row r="188">
          <cell r="J188">
            <v>4.5791065754345418E-2</v>
          </cell>
        </row>
        <row r="189">
          <cell r="J189">
            <v>4.9945169539480187E-2</v>
          </cell>
        </row>
        <row r="190">
          <cell r="J190">
            <v>5.1267127680229091E-2</v>
          </cell>
        </row>
        <row r="191">
          <cell r="J191">
            <v>3.6924303077226113E-2</v>
          </cell>
        </row>
        <row r="192">
          <cell r="J192">
            <v>10.236482985693174</v>
          </cell>
        </row>
        <row r="193">
          <cell r="J193">
            <v>4.2258642192377807E-2</v>
          </cell>
        </row>
        <row r="194">
          <cell r="J194">
            <v>4.2926908133342205E-2</v>
          </cell>
        </row>
        <row r="195">
          <cell r="J195">
            <v>0.16043391484616551</v>
          </cell>
        </row>
        <row r="196">
          <cell r="J196">
            <v>8.8614080500323276</v>
          </cell>
        </row>
        <row r="197">
          <cell r="J197">
            <v>6.9280699337448223E-2</v>
          </cell>
        </row>
        <row r="198">
          <cell r="J198">
            <v>8.2775069525280482</v>
          </cell>
        </row>
      </sheetData>
      <sheetData sheetId="7">
        <row r="14">
          <cell r="J14">
            <v>0.13087858162338495</v>
          </cell>
        </row>
        <row r="15">
          <cell r="J15">
            <v>2.605195701461397E-2</v>
          </cell>
        </row>
        <row r="16">
          <cell r="J16">
            <v>5.2751519490689215E-2</v>
          </cell>
        </row>
        <row r="17">
          <cell r="J17">
            <v>8.5711611658498157</v>
          </cell>
        </row>
        <row r="18">
          <cell r="J18">
            <v>0.26620310245226425</v>
          </cell>
        </row>
        <row r="19">
          <cell r="J19">
            <v>3.9002014431135781E-2</v>
          </cell>
        </row>
        <row r="20">
          <cell r="J20">
            <v>5.6400956748612785E-2</v>
          </cell>
        </row>
        <row r="21">
          <cell r="J21">
            <v>5.2093784132351668E-2</v>
          </cell>
        </row>
        <row r="22">
          <cell r="J22">
            <v>0.13008901749200005</v>
          </cell>
        </row>
        <row r="23">
          <cell r="J23">
            <v>3.7833862737831805E-2</v>
          </cell>
        </row>
        <row r="24">
          <cell r="J24">
            <v>0.51084066818901275</v>
          </cell>
        </row>
        <row r="25">
          <cell r="J25">
            <v>3.196464468679084E-2</v>
          </cell>
        </row>
        <row r="26">
          <cell r="J26">
            <v>0.33079162200125128</v>
          </cell>
        </row>
        <row r="27">
          <cell r="J27">
            <v>0.10507202467082465</v>
          </cell>
        </row>
        <row r="28">
          <cell r="J28">
            <v>0.20995297190279272</v>
          </cell>
        </row>
        <row r="29">
          <cell r="J29">
            <v>7.8458988482826566</v>
          </cell>
        </row>
        <row r="30">
          <cell r="J30">
            <v>6.8284396127147193E-2</v>
          </cell>
        </row>
        <row r="31">
          <cell r="J31">
            <v>0.42880269268994714</v>
          </cell>
        </row>
        <row r="32">
          <cell r="J32">
            <v>0.20025660794619182</v>
          </cell>
        </row>
        <row r="33">
          <cell r="J33">
            <v>3.4557795202842093E-2</v>
          </cell>
        </row>
        <row r="34">
          <cell r="J34">
            <v>2.3298659641749739E-2</v>
          </cell>
        </row>
        <row r="35">
          <cell r="J35">
            <v>0.19821999047566624</v>
          </cell>
        </row>
        <row r="36">
          <cell r="J36">
            <v>0.11811826447374726</v>
          </cell>
        </row>
        <row r="37">
          <cell r="J37">
            <v>2.1207380173778073E-2</v>
          </cell>
        </row>
        <row r="38">
          <cell r="J38">
            <v>1.5927570416225265E-2</v>
          </cell>
        </row>
        <row r="39">
          <cell r="J39">
            <v>0.1188844926495734</v>
          </cell>
        </row>
        <row r="40">
          <cell r="J40">
            <v>6.9609440627038818E-2</v>
          </cell>
        </row>
        <row r="41">
          <cell r="J41">
            <v>0.5674769881754006</v>
          </cell>
        </row>
        <row r="42">
          <cell r="J42">
            <v>0.36284242157222973</v>
          </cell>
        </row>
        <row r="43">
          <cell r="J43">
            <v>0.31937624117799457</v>
          </cell>
        </row>
        <row r="44">
          <cell r="J44">
            <v>0.15291058708185432</v>
          </cell>
        </row>
        <row r="45">
          <cell r="J45">
            <v>3.6218152603380134E-2</v>
          </cell>
        </row>
        <row r="46">
          <cell r="J46">
            <v>1.6923554852703693E-2</v>
          </cell>
        </row>
        <row r="47">
          <cell r="J47">
            <v>2.0624036069380548E-2</v>
          </cell>
        </row>
        <row r="48">
          <cell r="J48">
            <v>2.4026852428449569E-2</v>
          </cell>
        </row>
        <row r="49">
          <cell r="J49">
            <v>0.11239902221395093</v>
          </cell>
        </row>
        <row r="50">
          <cell r="J50">
            <v>10.44326381971684</v>
          </cell>
        </row>
        <row r="51">
          <cell r="J51">
            <v>9.0505575419177333</v>
          </cell>
        </row>
        <row r="52">
          <cell r="J52">
            <v>3.8120755227524367E-2</v>
          </cell>
        </row>
        <row r="53">
          <cell r="J53">
            <v>0.36820046708382431</v>
          </cell>
        </row>
        <row r="54">
          <cell r="J54">
            <v>8.577147424622221E-2</v>
          </cell>
        </row>
        <row r="55">
          <cell r="J55">
            <v>7.2452326679144544E-2</v>
          </cell>
        </row>
        <row r="56">
          <cell r="J56">
            <v>7.6768031764538547</v>
          </cell>
        </row>
        <row r="57">
          <cell r="J57">
            <v>0.18003302365634344</v>
          </cell>
        </row>
        <row r="58">
          <cell r="J58">
            <v>0.10014534918671603</v>
          </cell>
        </row>
        <row r="59">
          <cell r="J59">
            <v>0.94089799495846216</v>
          </cell>
        </row>
        <row r="60">
          <cell r="J60">
            <v>0.46405099298667785</v>
          </cell>
        </row>
        <row r="61">
          <cell r="J61">
            <v>0.98009326189979784</v>
          </cell>
        </row>
        <row r="62">
          <cell r="J62">
            <v>0.13942382796489255</v>
          </cell>
        </row>
        <row r="63">
          <cell r="J63">
            <v>0.98134148406517752</v>
          </cell>
        </row>
        <row r="64">
          <cell r="J64">
            <v>0.12158668268929465</v>
          </cell>
        </row>
        <row r="65">
          <cell r="J65">
            <v>0.19641535442833299</v>
          </cell>
        </row>
        <row r="66">
          <cell r="J66">
            <v>1.9007482112143252</v>
          </cell>
        </row>
        <row r="67">
          <cell r="J67">
            <v>3.4616351823058639E-2</v>
          </cell>
        </row>
        <row r="68">
          <cell r="J68">
            <v>4.0191481556452517E-2</v>
          </cell>
        </row>
        <row r="69">
          <cell r="J69">
            <v>5.3838800945075538E-2</v>
          </cell>
        </row>
        <row r="70">
          <cell r="J70">
            <v>6.1580519903767651E-2</v>
          </cell>
        </row>
        <row r="71">
          <cell r="J71">
            <v>5.5310883176836405E-2</v>
          </cell>
        </row>
        <row r="72">
          <cell r="J72">
            <v>6.7091667464476964E-2</v>
          </cell>
        </row>
        <row r="73">
          <cell r="J73">
            <v>0.67963190934501305</v>
          </cell>
        </row>
        <row r="74">
          <cell r="J74">
            <v>2.9191916323874905</v>
          </cell>
        </row>
        <row r="75">
          <cell r="J75">
            <v>0.73591508924743931</v>
          </cell>
        </row>
        <row r="76">
          <cell r="J76">
            <v>0.14645774901795983</v>
          </cell>
        </row>
        <row r="77">
          <cell r="J77">
            <v>0.30671868997274565</v>
          </cell>
        </row>
        <row r="78">
          <cell r="J78">
            <v>0.18589624370999752</v>
          </cell>
        </row>
        <row r="79">
          <cell r="J79">
            <v>6.9219068801685005E-2</v>
          </cell>
        </row>
        <row r="80">
          <cell r="J80">
            <v>8.8036792927420726E-2</v>
          </cell>
        </row>
        <row r="81">
          <cell r="J81">
            <v>6.2929572590892241E-2</v>
          </cell>
        </row>
        <row r="82">
          <cell r="J82">
            <v>8.7389073695269687E-2</v>
          </cell>
        </row>
        <row r="83">
          <cell r="J83">
            <v>0.10484877025796163</v>
          </cell>
        </row>
        <row r="84">
          <cell r="J84">
            <v>9.417566757638955</v>
          </cell>
        </row>
        <row r="85">
          <cell r="J85">
            <v>1.8704755514557594E-2</v>
          </cell>
        </row>
        <row r="86">
          <cell r="J86">
            <v>6.465864359737783E-2</v>
          </cell>
        </row>
        <row r="87">
          <cell r="J87">
            <v>4.7316215830751809E-2</v>
          </cell>
        </row>
        <row r="88">
          <cell r="J88">
            <v>3.9745565211380611E-2</v>
          </cell>
        </row>
        <row r="89">
          <cell r="J89">
            <v>5.300610835451006</v>
          </cell>
        </row>
        <row r="90">
          <cell r="J90">
            <v>8.8076684644220429E-2</v>
          </cell>
        </row>
        <row r="91">
          <cell r="J91">
            <v>0.13228900123226439</v>
          </cell>
        </row>
        <row r="92">
          <cell r="J92">
            <v>6.7258855756429717E-2</v>
          </cell>
        </row>
        <row r="93">
          <cell r="J93">
            <v>0.40301106630469985</v>
          </cell>
        </row>
        <row r="94">
          <cell r="J94">
            <v>0.26504604096011586</v>
          </cell>
        </row>
        <row r="95">
          <cell r="J95">
            <v>1.5583326681409055</v>
          </cell>
        </row>
        <row r="96">
          <cell r="J96">
            <v>7.2464101817979992E-2</v>
          </cell>
        </row>
        <row r="97">
          <cell r="J97">
            <v>2.06588615163357E-2</v>
          </cell>
        </row>
        <row r="98">
          <cell r="J98">
            <v>0.76681280005892538</v>
          </cell>
        </row>
        <row r="99">
          <cell r="J99">
            <v>4.0894625091633543</v>
          </cell>
        </row>
        <row r="100">
          <cell r="J100">
            <v>0.4620086852139742</v>
          </cell>
        </row>
        <row r="101">
          <cell r="J101">
            <v>1.0608325325615513</v>
          </cell>
        </row>
        <row r="102">
          <cell r="J102">
            <v>5.0638078756302329E-2</v>
          </cell>
        </row>
        <row r="103">
          <cell r="J103">
            <v>0.78668969554807122</v>
          </cell>
        </row>
        <row r="104">
          <cell r="J104">
            <v>1.5955440389554734</v>
          </cell>
        </row>
        <row r="105">
          <cell r="J105">
            <v>0.1073462226317624</v>
          </cell>
        </row>
        <row r="106">
          <cell r="J106">
            <v>0.29938485123445951</v>
          </cell>
        </row>
        <row r="107">
          <cell r="J107">
            <v>2.4552659866060167</v>
          </cell>
        </row>
        <row r="108">
          <cell r="J108">
            <v>0.19197637310319243</v>
          </cell>
        </row>
        <row r="109">
          <cell r="J109">
            <v>0.29093948543633508</v>
          </cell>
        </row>
        <row r="110">
          <cell r="J110">
            <v>3.2315376556514425E-2</v>
          </cell>
        </row>
        <row r="111">
          <cell r="J111">
            <v>2.6078279156082788E-2</v>
          </cell>
        </row>
        <row r="112">
          <cell r="J112">
            <v>8.546520896422366E-2</v>
          </cell>
        </row>
        <row r="113">
          <cell r="J113">
            <v>8.6891675058307541E-2</v>
          </cell>
        </row>
        <row r="114">
          <cell r="J114">
            <v>3.7870523170276837E-2</v>
          </cell>
        </row>
        <row r="115">
          <cell r="J115">
            <v>1.9429767237805332E-2</v>
          </cell>
        </row>
        <row r="116">
          <cell r="J116">
            <v>1.0970135369242866</v>
          </cell>
        </row>
        <row r="117">
          <cell r="J117">
            <v>4.7647269961269161E-2</v>
          </cell>
        </row>
        <row r="118">
          <cell r="J118">
            <v>5.8088153992897761E-2</v>
          </cell>
        </row>
        <row r="119">
          <cell r="J119">
            <v>0.25769832731037867</v>
          </cell>
        </row>
        <row r="120">
          <cell r="J120">
            <v>2.0414137947441763E-2</v>
          </cell>
        </row>
        <row r="121">
          <cell r="J121">
            <v>2.7101734425628427E-2</v>
          </cell>
        </row>
        <row r="122">
          <cell r="J122">
            <v>9.1637107751443558</v>
          </cell>
        </row>
        <row r="123">
          <cell r="J123">
            <v>1.5677565227774592E-2</v>
          </cell>
        </row>
        <row r="124">
          <cell r="J124">
            <v>1.3967554312556909E-2</v>
          </cell>
        </row>
        <row r="125">
          <cell r="J125">
            <v>1.2865483447111298E-2</v>
          </cell>
        </row>
        <row r="126">
          <cell r="J126">
            <v>0.39809463811093476</v>
          </cell>
        </row>
        <row r="127">
          <cell r="J127">
            <v>1.3798071967021427E-2</v>
          </cell>
        </row>
        <row r="128">
          <cell r="J128">
            <v>1.3798000947076375E-2</v>
          </cell>
        </row>
        <row r="129">
          <cell r="J129">
            <v>0.48913335790061518</v>
          </cell>
        </row>
        <row r="130">
          <cell r="J130">
            <v>2.9769737053008612E-2</v>
          </cell>
        </row>
        <row r="131">
          <cell r="J131">
            <v>9.5507172528794135E-2</v>
          </cell>
        </row>
        <row r="132">
          <cell r="J132">
            <v>1.0632074946493457</v>
          </cell>
        </row>
        <row r="133">
          <cell r="J133">
            <v>7.8478783950858402E-2</v>
          </cell>
        </row>
        <row r="134">
          <cell r="J134">
            <v>4.690580840858715E-2</v>
          </cell>
        </row>
        <row r="135">
          <cell r="J135">
            <v>7.084396270178181E-2</v>
          </cell>
        </row>
        <row r="136">
          <cell r="J136">
            <v>5.0671083617380312E-2</v>
          </cell>
        </row>
        <row r="137">
          <cell r="J137">
            <v>1.3779485148172253E-2</v>
          </cell>
        </row>
        <row r="138">
          <cell r="J138">
            <v>0.42622426938343749</v>
          </cell>
        </row>
        <row r="139">
          <cell r="J139">
            <v>3.7360214896521284E-2</v>
          </cell>
        </row>
        <row r="140">
          <cell r="J140">
            <v>1.1888833775466012E-2</v>
          </cell>
        </row>
        <row r="141">
          <cell r="J141">
            <v>9.9167473849141652E-2</v>
          </cell>
        </row>
        <row r="142">
          <cell r="J142">
            <v>1.2812680886987039E-2</v>
          </cell>
        </row>
        <row r="143">
          <cell r="J143">
            <v>0.60127948840342893</v>
          </cell>
        </row>
        <row r="144">
          <cell r="J144">
            <v>0.14457404506484706</v>
          </cell>
        </row>
        <row r="145">
          <cell r="J145">
            <v>7.0298360775397167E-2</v>
          </cell>
        </row>
        <row r="146">
          <cell r="J146">
            <v>6.7597612207876176E-2</v>
          </cell>
        </row>
        <row r="147">
          <cell r="J147">
            <v>5.231400295327563E-2</v>
          </cell>
        </row>
        <row r="148">
          <cell r="J148">
            <v>0.67123994391719832</v>
          </cell>
        </row>
        <row r="149">
          <cell r="J149">
            <v>1.4441148616587279E-2</v>
          </cell>
        </row>
        <row r="150">
          <cell r="J150">
            <v>7.2640122097236484E-2</v>
          </cell>
        </row>
        <row r="151">
          <cell r="J151">
            <v>9.2447792370001558E-2</v>
          </cell>
        </row>
        <row r="152">
          <cell r="J152">
            <v>2.3185415018345236E-2</v>
          </cell>
        </row>
        <row r="153">
          <cell r="J153">
            <v>2.2352695507621912E-2</v>
          </cell>
        </row>
        <row r="154">
          <cell r="J154">
            <v>3.2657820707952361E-2</v>
          </cell>
        </row>
        <row r="155">
          <cell r="J155">
            <v>5.7856303228765553E-2</v>
          </cell>
        </row>
        <row r="156">
          <cell r="J156">
            <v>3.7840897890250386E-2</v>
          </cell>
        </row>
        <row r="157">
          <cell r="J157">
            <v>10.97793759836105</v>
          </cell>
        </row>
        <row r="158">
          <cell r="J158">
            <v>0.1311770656618923</v>
          </cell>
        </row>
        <row r="159">
          <cell r="J159">
            <v>3.8018634270769451E-2</v>
          </cell>
        </row>
        <row r="160">
          <cell r="J160">
            <v>0.1703045665510986</v>
          </cell>
        </row>
        <row r="161">
          <cell r="J161">
            <v>3.1072412077631423E-2</v>
          </cell>
        </row>
        <row r="162">
          <cell r="J162">
            <v>3.2322571341548346E-2</v>
          </cell>
        </row>
        <row r="163">
          <cell r="J163">
            <v>3.976405306011304E-2</v>
          </cell>
        </row>
        <row r="164">
          <cell r="J164">
            <v>2.7346388872592928E-2</v>
          </cell>
        </row>
        <row r="165">
          <cell r="J165">
            <v>6.1445709350106709E-2</v>
          </cell>
        </row>
        <row r="166">
          <cell r="J166">
            <v>0.19074488411243404</v>
          </cell>
        </row>
        <row r="167">
          <cell r="J167">
            <v>4.7581342363498404E-2</v>
          </cell>
        </row>
        <row r="168">
          <cell r="J168">
            <v>2.9770510189729194E-2</v>
          </cell>
        </row>
        <row r="169">
          <cell r="J169">
            <v>5.2291205564384755E-2</v>
          </cell>
        </row>
        <row r="170">
          <cell r="J170">
            <v>5.731001902508584E-2</v>
          </cell>
        </row>
        <row r="171">
          <cell r="J171">
            <v>0.10483695971489446</v>
          </cell>
        </row>
        <row r="172">
          <cell r="J172">
            <v>5.927730284256516E-2</v>
          </cell>
        </row>
        <row r="173">
          <cell r="J173">
            <v>5.4077291167571324E-2</v>
          </cell>
        </row>
        <row r="174">
          <cell r="J174">
            <v>3.5707869226493737E-2</v>
          </cell>
        </row>
        <row r="175">
          <cell r="J175">
            <v>8.4757325490352545E-2</v>
          </cell>
        </row>
        <row r="176">
          <cell r="J176">
            <v>4.7454906686384114E-2</v>
          </cell>
        </row>
        <row r="177">
          <cell r="J177">
            <v>6.4220395638482558E-2</v>
          </cell>
        </row>
        <row r="178">
          <cell r="J178">
            <v>6.2088864738993013E-2</v>
          </cell>
        </row>
        <row r="179">
          <cell r="J179">
            <v>9.8958282929579519E-2</v>
          </cell>
        </row>
        <row r="180">
          <cell r="J180">
            <v>11.051719677796537</v>
          </cell>
        </row>
        <row r="181">
          <cell r="J181">
            <v>1.7626233907757392E-2</v>
          </cell>
        </row>
        <row r="182">
          <cell r="J182">
            <v>2.1867486450321709E-2</v>
          </cell>
        </row>
        <row r="183">
          <cell r="J183">
            <v>11.714016862815791</v>
          </cell>
        </row>
        <row r="184">
          <cell r="J184">
            <v>2.7114054841641973E-2</v>
          </cell>
        </row>
        <row r="185">
          <cell r="J185">
            <v>2.9434612412868176E-2</v>
          </cell>
        </row>
        <row r="186">
          <cell r="J186">
            <v>4.3598405119154152E-2</v>
          </cell>
        </row>
        <row r="187">
          <cell r="J187">
            <v>3.5317154482161522E-2</v>
          </cell>
        </row>
        <row r="188">
          <cell r="J188">
            <v>2.8448697526600009E-2</v>
          </cell>
        </row>
        <row r="189">
          <cell r="J189">
            <v>4.3772057257544794E-2</v>
          </cell>
        </row>
        <row r="190">
          <cell r="J190">
            <v>5.9720288133963732E-2</v>
          </cell>
        </row>
        <row r="191">
          <cell r="J191">
            <v>4.5288657680392197E-2</v>
          </cell>
        </row>
        <row r="192">
          <cell r="J192">
            <v>10.236482985693174</v>
          </cell>
        </row>
        <row r="193">
          <cell r="J193">
            <v>4.0383184130821891E-2</v>
          </cell>
        </row>
        <row r="194">
          <cell r="J194">
            <v>7.5370753804636134E-2</v>
          </cell>
        </row>
        <row r="195">
          <cell r="J195">
            <v>0.1320241715199604</v>
          </cell>
        </row>
        <row r="196">
          <cell r="J196">
            <v>8.8614080500323276</v>
          </cell>
        </row>
        <row r="197">
          <cell r="J197">
            <v>7.1532984142153644E-2</v>
          </cell>
        </row>
        <row r="198">
          <cell r="J198">
            <v>8.2775069525280482</v>
          </cell>
        </row>
      </sheetData>
      <sheetData sheetId="8">
        <row r="14">
          <cell r="J14">
            <v>0.21973114652266401</v>
          </cell>
        </row>
        <row r="15">
          <cell r="J15">
            <v>4.7855010715388703E-2</v>
          </cell>
        </row>
        <row r="16">
          <cell r="J16">
            <v>8.0506559485688342E-2</v>
          </cell>
        </row>
        <row r="17">
          <cell r="J17">
            <v>8.5711611658498157</v>
          </cell>
        </row>
        <row r="18">
          <cell r="J18">
            <v>0.97854485802501756</v>
          </cell>
        </row>
        <row r="19">
          <cell r="J19">
            <v>9.8898049220369016E-2</v>
          </cell>
        </row>
        <row r="20">
          <cell r="J20">
            <v>0.17612042005594392</v>
          </cell>
        </row>
        <row r="21">
          <cell r="J21">
            <v>0.12382252357196152</v>
          </cell>
        </row>
        <row r="22">
          <cell r="J22">
            <v>0.50078841269245966</v>
          </cell>
        </row>
        <row r="23">
          <cell r="J23">
            <v>7.5594641548118721E-2</v>
          </cell>
        </row>
        <row r="24">
          <cell r="J24">
            <v>2.2960891233342475</v>
          </cell>
        </row>
        <row r="25">
          <cell r="J25">
            <v>5.8254940785698504E-2</v>
          </cell>
        </row>
        <row r="26">
          <cell r="J26">
            <v>0.660944251597674</v>
          </cell>
        </row>
        <row r="27">
          <cell r="J27">
            <v>0.23647267407348871</v>
          </cell>
        </row>
        <row r="28">
          <cell r="J28">
            <v>0.63244158674251794</v>
          </cell>
        </row>
        <row r="29">
          <cell r="J29">
            <v>7.8458988482826575</v>
          </cell>
        </row>
        <row r="30">
          <cell r="J30">
            <v>0.27518670069633389</v>
          </cell>
        </row>
        <row r="31">
          <cell r="J31">
            <v>2.1547754086385758</v>
          </cell>
        </row>
        <row r="32">
          <cell r="J32">
            <v>0.9384584980039925</v>
          </cell>
        </row>
        <row r="33">
          <cell r="J33">
            <v>0.15615389995400944</v>
          </cell>
        </row>
        <row r="34">
          <cell r="J34">
            <v>0.1098416782405722</v>
          </cell>
        </row>
        <row r="35">
          <cell r="J35">
            <v>0.84097545952073038</v>
          </cell>
        </row>
        <row r="36">
          <cell r="J36">
            <v>0.54213469952900784</v>
          </cell>
        </row>
        <row r="37">
          <cell r="J37">
            <v>2.0841386673743831E-2</v>
          </cell>
        </row>
        <row r="38">
          <cell r="J38">
            <v>2.9615690784196687E-2</v>
          </cell>
        </row>
        <row r="39">
          <cell r="J39">
            <v>0.36565678914373106</v>
          </cell>
        </row>
        <row r="40">
          <cell r="J40">
            <v>0.208256631683714</v>
          </cell>
        </row>
        <row r="41">
          <cell r="J41">
            <v>2.1342808909034141</v>
          </cell>
        </row>
        <row r="42">
          <cell r="J42">
            <v>1.3788109157822173</v>
          </cell>
        </row>
        <row r="43">
          <cell r="J43">
            <v>1.0818394707470256</v>
          </cell>
        </row>
        <row r="44">
          <cell r="J44">
            <v>0.56315007252820004</v>
          </cell>
        </row>
        <row r="45">
          <cell r="J45">
            <v>0.10882754824837515</v>
          </cell>
        </row>
        <row r="46">
          <cell r="J46">
            <v>3.6249376528664078E-2</v>
          </cell>
        </row>
        <row r="47">
          <cell r="J47">
            <v>5.1167596685206027E-2</v>
          </cell>
        </row>
        <row r="48">
          <cell r="J48">
            <v>4.7618060056074031E-2</v>
          </cell>
        </row>
        <row r="49">
          <cell r="J49">
            <v>0.30193815824164449</v>
          </cell>
        </row>
        <row r="50">
          <cell r="J50">
            <v>14.87740740506206</v>
          </cell>
        </row>
        <row r="51">
          <cell r="J51">
            <v>9.0505575419177333</v>
          </cell>
        </row>
        <row r="52">
          <cell r="J52">
            <v>4.8770662587293151E-2</v>
          </cell>
        </row>
        <row r="53">
          <cell r="J53">
            <v>1.1020534712477059</v>
          </cell>
        </row>
        <row r="54">
          <cell r="J54">
            <v>0.26548476518323255</v>
          </cell>
        </row>
        <row r="55">
          <cell r="J55">
            <v>0.20100213379334594</v>
          </cell>
        </row>
        <row r="56">
          <cell r="J56">
            <v>29.039280977879375</v>
          </cell>
        </row>
        <row r="57">
          <cell r="J57">
            <v>0.34959846934675765</v>
          </cell>
        </row>
        <row r="58">
          <cell r="J58">
            <v>0.18083461647536966</v>
          </cell>
        </row>
        <row r="59">
          <cell r="J59">
            <v>3.4077252409939778</v>
          </cell>
        </row>
        <row r="60">
          <cell r="J60">
            <v>1.4886587146419625</v>
          </cell>
        </row>
        <row r="61">
          <cell r="J61">
            <v>3.498103705509108</v>
          </cell>
        </row>
        <row r="62">
          <cell r="J62">
            <v>0.38923770074994657</v>
          </cell>
        </row>
        <row r="63">
          <cell r="J63">
            <v>3.4198368208147665</v>
          </cell>
        </row>
        <row r="64">
          <cell r="J64">
            <v>0.20246803701867128</v>
          </cell>
        </row>
        <row r="65">
          <cell r="J65">
            <v>0.70596318505137234</v>
          </cell>
        </row>
        <row r="66">
          <cell r="J66">
            <v>6.6905726320596735</v>
          </cell>
        </row>
        <row r="67">
          <cell r="J67">
            <v>7.5259334409591636E-2</v>
          </cell>
        </row>
        <row r="68">
          <cell r="J68">
            <v>6.5426746608022307E-2</v>
          </cell>
        </row>
        <row r="69">
          <cell r="J69">
            <v>0.15770483278020919</v>
          </cell>
        </row>
        <row r="70">
          <cell r="J70">
            <v>8.6508416377334488E-2</v>
          </cell>
        </row>
        <row r="71">
          <cell r="J71">
            <v>0.10016715339278745</v>
          </cell>
        </row>
        <row r="72">
          <cell r="J72">
            <v>0.17665590881982085</v>
          </cell>
        </row>
        <row r="73">
          <cell r="J73">
            <v>2.5667701932122533</v>
          </cell>
        </row>
        <row r="74">
          <cell r="J74">
            <v>11.344058078108215</v>
          </cell>
        </row>
        <row r="75">
          <cell r="J75">
            <v>2.5010228957439624</v>
          </cell>
        </row>
        <row r="76">
          <cell r="J76">
            <v>0.42570893922758379</v>
          </cell>
        </row>
        <row r="77">
          <cell r="J77">
            <v>0.85130387980877842</v>
          </cell>
        </row>
        <row r="78">
          <cell r="J78">
            <v>0.53056099437473569</v>
          </cell>
        </row>
        <row r="79">
          <cell r="J79">
            <v>0.12523212597713929</v>
          </cell>
        </row>
        <row r="80">
          <cell r="J80">
            <v>0.17720750749575925</v>
          </cell>
        </row>
        <row r="81">
          <cell r="J81">
            <v>0.12057111864616966</v>
          </cell>
        </row>
        <row r="82">
          <cell r="J82">
            <v>0.17590372635074206</v>
          </cell>
        </row>
        <row r="83">
          <cell r="J83">
            <v>0.15259389430138212</v>
          </cell>
        </row>
        <row r="84">
          <cell r="J84">
            <v>9.417566757638955</v>
          </cell>
        </row>
        <row r="85">
          <cell r="J85">
            <v>2.0159324408593936E-2</v>
          </cell>
        </row>
        <row r="86">
          <cell r="J86">
            <v>0.19152018731251252</v>
          </cell>
        </row>
        <row r="87">
          <cell r="J87">
            <v>0.13020190242952176</v>
          </cell>
        </row>
        <row r="88">
          <cell r="J88">
            <v>0.10422857584468191</v>
          </cell>
        </row>
        <row r="89">
          <cell r="J89">
            <v>16.673424658088646</v>
          </cell>
        </row>
        <row r="90">
          <cell r="J90">
            <v>0.17557729849089287</v>
          </cell>
        </row>
        <row r="91">
          <cell r="J91">
            <v>0.55949074171414315</v>
          </cell>
        </row>
        <row r="92">
          <cell r="J92">
            <v>0.11637724729440006</v>
          </cell>
        </row>
        <row r="93">
          <cell r="J93">
            <v>1.2664212316495531</v>
          </cell>
        </row>
        <row r="94">
          <cell r="J94">
            <v>1.1351162186472263</v>
          </cell>
        </row>
        <row r="95">
          <cell r="J95">
            <v>4.5902005004550404</v>
          </cell>
        </row>
        <row r="96">
          <cell r="J96">
            <v>0.14252212968006986</v>
          </cell>
        </row>
        <row r="97">
          <cell r="J97">
            <v>1.5794168838417669E-2</v>
          </cell>
        </row>
        <row r="98">
          <cell r="J98">
            <v>2.3800029058010721</v>
          </cell>
        </row>
        <row r="99">
          <cell r="J99">
            <v>12.557625670434479</v>
          </cell>
        </row>
        <row r="100">
          <cell r="J100">
            <v>1.1405219211800457</v>
          </cell>
        </row>
        <row r="101">
          <cell r="J101">
            <v>2.8339127998679312</v>
          </cell>
        </row>
        <row r="102">
          <cell r="J102">
            <v>8.6736748394846006E-2</v>
          </cell>
        </row>
        <row r="103">
          <cell r="J103">
            <v>2.3821443451736899</v>
          </cell>
        </row>
        <row r="104">
          <cell r="J104">
            <v>4.1606650950502608</v>
          </cell>
        </row>
        <row r="105">
          <cell r="J105">
            <v>0.42010858139695617</v>
          </cell>
        </row>
        <row r="106">
          <cell r="J106">
            <v>0.56709556175681108</v>
          </cell>
        </row>
        <row r="107">
          <cell r="J107">
            <v>6.7787091404140467</v>
          </cell>
        </row>
        <row r="108">
          <cell r="J108">
            <v>0.52590462077405531</v>
          </cell>
        </row>
        <row r="109">
          <cell r="J109">
            <v>0.80049066695133586</v>
          </cell>
        </row>
        <row r="110">
          <cell r="J110">
            <v>4.885018231612024E-2</v>
          </cell>
        </row>
        <row r="111">
          <cell r="J111">
            <v>4.2513651810561555E-2</v>
          </cell>
        </row>
        <row r="112">
          <cell r="J112">
            <v>0.23295894397074918</v>
          </cell>
        </row>
        <row r="113">
          <cell r="J113">
            <v>0.28385467614847265</v>
          </cell>
        </row>
        <row r="114">
          <cell r="J114">
            <v>7.942477895865778E-2</v>
          </cell>
        </row>
        <row r="115">
          <cell r="J115">
            <v>2.3932247336813293E-2</v>
          </cell>
        </row>
        <row r="116">
          <cell r="J116">
            <v>3.5924069254785378</v>
          </cell>
        </row>
        <row r="117">
          <cell r="J117">
            <v>0.12041286076045278</v>
          </cell>
        </row>
        <row r="118">
          <cell r="J118">
            <v>0.14309796424035331</v>
          </cell>
        </row>
        <row r="119">
          <cell r="J119">
            <v>0.70517133594624282</v>
          </cell>
        </row>
        <row r="120">
          <cell r="J120">
            <v>4.626629821579805E-2</v>
          </cell>
        </row>
        <row r="121">
          <cell r="J121">
            <v>3.5468425396807862E-2</v>
          </cell>
        </row>
        <row r="122">
          <cell r="J122">
            <v>9.1637107751443558</v>
          </cell>
        </row>
        <row r="123">
          <cell r="J123">
            <v>2.1992014663881364E-2</v>
          </cell>
        </row>
        <row r="124">
          <cell r="J124">
            <v>3.6007995154934407E-2</v>
          </cell>
        </row>
        <row r="125">
          <cell r="J125">
            <v>2.8428758449532396E-2</v>
          </cell>
        </row>
        <row r="126">
          <cell r="J126">
            <v>1.5244325511555554</v>
          </cell>
        </row>
        <row r="127">
          <cell r="J127">
            <v>2.9990248885413618E-2</v>
          </cell>
        </row>
        <row r="128">
          <cell r="J128">
            <v>3.2747804364026377E-2</v>
          </cell>
        </row>
        <row r="129">
          <cell r="J129">
            <v>1.7111410397377869</v>
          </cell>
        </row>
        <row r="130">
          <cell r="J130">
            <v>8.6804337474989793E-2</v>
          </cell>
        </row>
        <row r="131">
          <cell r="J131">
            <v>0.35471442047498647</v>
          </cell>
        </row>
        <row r="132">
          <cell r="J132">
            <v>4.3095198302132998</v>
          </cell>
        </row>
        <row r="133">
          <cell r="J133">
            <v>0.59093820813987452</v>
          </cell>
        </row>
        <row r="134">
          <cell r="J134">
            <v>1.5052392228644552E-2</v>
          </cell>
        </row>
        <row r="135">
          <cell r="J135">
            <v>0.2154615788315199</v>
          </cell>
        </row>
        <row r="136">
          <cell r="J136">
            <v>0.15433544678881295</v>
          </cell>
        </row>
        <row r="137">
          <cell r="J137">
            <v>2.8592517132144946E-2</v>
          </cell>
        </row>
        <row r="138">
          <cell r="J138">
            <v>1.6167941072197685</v>
          </cell>
        </row>
        <row r="139">
          <cell r="J139">
            <v>8.6317267063804978E-2</v>
          </cell>
        </row>
        <row r="140">
          <cell r="J140">
            <v>2.3581047759009165E-2</v>
          </cell>
        </row>
        <row r="141">
          <cell r="J141">
            <v>0.35992191835174209</v>
          </cell>
        </row>
        <row r="142">
          <cell r="J142">
            <v>1.029991478847193E-2</v>
          </cell>
        </row>
        <row r="143">
          <cell r="J143">
            <v>1.8983135903927104</v>
          </cell>
        </row>
        <row r="144">
          <cell r="J144">
            <v>0.43600255967341139</v>
          </cell>
        </row>
        <row r="145">
          <cell r="J145">
            <v>0.20380972890504995</v>
          </cell>
        </row>
        <row r="146">
          <cell r="J146">
            <v>0.18888874985216944</v>
          </cell>
        </row>
        <row r="147">
          <cell r="J147">
            <v>0.1363796320496598</v>
          </cell>
        </row>
        <row r="148">
          <cell r="J148">
            <v>2.1730416594077289</v>
          </cell>
        </row>
        <row r="149">
          <cell r="J149">
            <v>2.0564540247608929E-2</v>
          </cell>
        </row>
        <row r="150">
          <cell r="J150">
            <v>0.25328940456841753</v>
          </cell>
        </row>
        <row r="151">
          <cell r="J151">
            <v>0.24310971936256812</v>
          </cell>
        </row>
        <row r="152">
          <cell r="J152">
            <v>2.2377907118545287E-2</v>
          </cell>
        </row>
        <row r="153">
          <cell r="J153">
            <v>3.9694844855787365E-2</v>
          </cell>
        </row>
        <row r="154">
          <cell r="J154">
            <v>7.2807816065397324E-2</v>
          </cell>
        </row>
        <row r="155">
          <cell r="J155">
            <v>0.10082277045832537</v>
          </cell>
        </row>
        <row r="156">
          <cell r="J156">
            <v>4.2573187021976509E-2</v>
          </cell>
        </row>
        <row r="157">
          <cell r="J157">
            <v>10.97793759836105</v>
          </cell>
        </row>
        <row r="158">
          <cell r="J158">
            <v>0.19659145886594365</v>
          </cell>
        </row>
        <row r="159">
          <cell r="J159">
            <v>0.13785023979796227</v>
          </cell>
        </row>
        <row r="160">
          <cell r="J160">
            <v>0.20760515399383983</v>
          </cell>
        </row>
        <row r="161">
          <cell r="J161">
            <v>5.3458415922811725E-2</v>
          </cell>
        </row>
        <row r="162">
          <cell r="J162">
            <v>3.7145169088883011E-2</v>
          </cell>
        </row>
        <row r="163">
          <cell r="J163">
            <v>6.890267716998083E-2</v>
          </cell>
        </row>
        <row r="164">
          <cell r="J164">
            <v>4.0490781554381752E-2</v>
          </cell>
        </row>
        <row r="165">
          <cell r="J165">
            <v>0.13159345112431198</v>
          </cell>
        </row>
        <row r="166">
          <cell r="J166">
            <v>0.22850797343983759</v>
          </cell>
        </row>
        <row r="167">
          <cell r="J167">
            <v>9.088352072714885E-2</v>
          </cell>
        </row>
        <row r="168">
          <cell r="J168">
            <v>3.6700638144331311E-2</v>
          </cell>
        </row>
        <row r="169">
          <cell r="J169">
            <v>0.10521458290962854</v>
          </cell>
        </row>
        <row r="170">
          <cell r="J170">
            <v>8.6669805826757026E-2</v>
          </cell>
        </row>
        <row r="171">
          <cell r="J171">
            <v>0.1373234058924114</v>
          </cell>
        </row>
        <row r="172">
          <cell r="J172">
            <v>9.3285051713697276E-2</v>
          </cell>
        </row>
        <row r="173">
          <cell r="J173">
            <v>7.4651948430903142E-2</v>
          </cell>
        </row>
        <row r="174">
          <cell r="J174">
            <v>3.980735812565156E-2</v>
          </cell>
        </row>
        <row r="175">
          <cell r="J175">
            <v>0.13973469525458282</v>
          </cell>
        </row>
        <row r="176">
          <cell r="J176">
            <v>5.3636375760016348E-2</v>
          </cell>
        </row>
        <row r="177">
          <cell r="J177">
            <v>8.3455672621819854E-2</v>
          </cell>
        </row>
        <row r="178">
          <cell r="J178">
            <v>7.4097328286911929E-2</v>
          </cell>
        </row>
        <row r="179">
          <cell r="J179">
            <v>0.10535709420579925</v>
          </cell>
        </row>
        <row r="180">
          <cell r="J180">
            <v>11.051719677796537</v>
          </cell>
        </row>
        <row r="181">
          <cell r="J181">
            <v>2.852064924261263E-2</v>
          </cell>
        </row>
        <row r="182">
          <cell r="J182">
            <v>3.5879941583619963E-2</v>
          </cell>
        </row>
        <row r="183">
          <cell r="J183">
            <v>12.495754325232312</v>
          </cell>
        </row>
        <row r="184">
          <cell r="J184">
            <v>3.3840103275656098E-2</v>
          </cell>
        </row>
        <row r="185">
          <cell r="J185">
            <v>3.2327952797105215E-2</v>
          </cell>
        </row>
        <row r="186">
          <cell r="J186">
            <v>7.7913536731506972E-2</v>
          </cell>
        </row>
        <row r="187">
          <cell r="J187">
            <v>6.1565418431700637E-2</v>
          </cell>
        </row>
        <row r="188">
          <cell r="J188">
            <v>4.8675257064844435E-2</v>
          </cell>
        </row>
        <row r="189">
          <cell r="J189">
            <v>7.9214041312149291E-2</v>
          </cell>
        </row>
        <row r="190">
          <cell r="J190">
            <v>9.7267917046363422E-2</v>
          </cell>
        </row>
        <row r="191">
          <cell r="J191">
            <v>7.6382058213930418E-2</v>
          </cell>
        </row>
        <row r="192">
          <cell r="J192">
            <v>10.236482985693174</v>
          </cell>
        </row>
        <row r="193">
          <cell r="J193">
            <v>5.252238836407478E-2</v>
          </cell>
        </row>
        <row r="194">
          <cell r="J194">
            <v>6.9336339084209914E-2</v>
          </cell>
        </row>
        <row r="195">
          <cell r="J195">
            <v>0.13938652752135219</v>
          </cell>
        </row>
        <row r="196">
          <cell r="J196">
            <v>8.8614080500323276</v>
          </cell>
        </row>
        <row r="197">
          <cell r="J197">
            <v>0.10616868159726758</v>
          </cell>
        </row>
        <row r="198">
          <cell r="J198">
            <v>8.2775069525280482</v>
          </cell>
        </row>
      </sheetData>
      <sheetData sheetId="9">
        <row r="14">
          <cell r="J14">
            <v>0.21297470752530934</v>
          </cell>
        </row>
        <row r="15">
          <cell r="J15">
            <v>3.4593138244408538E-2</v>
          </cell>
        </row>
        <row r="16">
          <cell r="J16">
            <v>0.10960170207179774</v>
          </cell>
        </row>
        <row r="17">
          <cell r="J17">
            <v>8.5711611658498157</v>
          </cell>
        </row>
        <row r="18">
          <cell r="J18">
            <v>0.55355823602669363</v>
          </cell>
        </row>
        <row r="19">
          <cell r="J19">
            <v>5.9411404230053068E-2</v>
          </cell>
        </row>
        <row r="20">
          <cell r="J20">
            <v>0.11326431920618267</v>
          </cell>
        </row>
        <row r="21">
          <cell r="J21">
            <v>9.8867765098537591E-2</v>
          </cell>
        </row>
        <row r="22">
          <cell r="J22">
            <v>0.27832891002975357</v>
          </cell>
        </row>
        <row r="23">
          <cell r="J23">
            <v>6.2101040432195435E-2</v>
          </cell>
        </row>
        <row r="24">
          <cell r="J24">
            <v>1.132494485328766</v>
          </cell>
        </row>
        <row r="25">
          <cell r="J25">
            <v>4.8855259808975947E-2</v>
          </cell>
        </row>
        <row r="26">
          <cell r="J26">
            <v>0.38720554262489593</v>
          </cell>
        </row>
        <row r="27">
          <cell r="J27">
            <v>0.20674226777202862</v>
          </cell>
        </row>
        <row r="28">
          <cell r="J28">
            <v>0.43820863952791961</v>
          </cell>
        </row>
        <row r="29">
          <cell r="J29">
            <v>7.8458988482826566</v>
          </cell>
        </row>
        <row r="30">
          <cell r="J30">
            <v>0.18477633706269878</v>
          </cell>
        </row>
        <row r="31">
          <cell r="J31">
            <v>1.3049285204993741</v>
          </cell>
        </row>
        <row r="32">
          <cell r="J32">
            <v>0.6305393767797679</v>
          </cell>
        </row>
        <row r="33">
          <cell r="J33">
            <v>0.11551577081494299</v>
          </cell>
        </row>
        <row r="34">
          <cell r="J34">
            <v>7.757934932594332E-2</v>
          </cell>
        </row>
        <row r="35">
          <cell r="J35">
            <v>0.74663629736237513</v>
          </cell>
        </row>
        <row r="36">
          <cell r="J36">
            <v>0.40166888750066576</v>
          </cell>
        </row>
        <row r="37">
          <cell r="J37">
            <v>2.0539429618025587E-2</v>
          </cell>
        </row>
        <row r="38">
          <cell r="J38">
            <v>2.7606354409797966E-2</v>
          </cell>
        </row>
        <row r="39">
          <cell r="J39">
            <v>0.24203601514337406</v>
          </cell>
        </row>
        <row r="40">
          <cell r="J40">
            <v>0.1529965983135804</v>
          </cell>
        </row>
        <row r="41">
          <cell r="J41">
            <v>1.4075048828839234</v>
          </cell>
        </row>
        <row r="42">
          <cell r="J42">
            <v>0.95583165501994838</v>
          </cell>
        </row>
        <row r="43">
          <cell r="J43">
            <v>0.80223987769598015</v>
          </cell>
        </row>
        <row r="44">
          <cell r="J44">
            <v>0.41263826698782208</v>
          </cell>
        </row>
        <row r="45">
          <cell r="J45">
            <v>8.6475585752493894E-2</v>
          </cell>
        </row>
        <row r="46">
          <cell r="J46">
            <v>3.9571193914415465E-2</v>
          </cell>
        </row>
        <row r="47">
          <cell r="J47">
            <v>4.5089599482650747E-2</v>
          </cell>
        </row>
        <row r="48">
          <cell r="J48">
            <v>3.8341661649374997E-2</v>
          </cell>
        </row>
        <row r="49">
          <cell r="J49">
            <v>0.22530379017484672</v>
          </cell>
        </row>
        <row r="50">
          <cell r="J50">
            <v>11.992997123118711</v>
          </cell>
        </row>
        <row r="51">
          <cell r="J51">
            <v>9.0505575419177333</v>
          </cell>
        </row>
        <row r="52">
          <cell r="J52">
            <v>5.903133460965309E-2</v>
          </cell>
        </row>
        <row r="53">
          <cell r="J53">
            <v>0.74719033368671595</v>
          </cell>
        </row>
        <row r="54">
          <cell r="J54">
            <v>0.21343262569206228</v>
          </cell>
        </row>
        <row r="55">
          <cell r="J55">
            <v>0.1588423614776327</v>
          </cell>
        </row>
        <row r="56">
          <cell r="J56">
            <v>20.379997395835012</v>
          </cell>
        </row>
        <row r="57">
          <cell r="J57">
            <v>0.40327750100966636</v>
          </cell>
        </row>
        <row r="58">
          <cell r="J58">
            <v>0.25613583734272338</v>
          </cell>
        </row>
        <row r="59">
          <cell r="J59">
            <v>2.3710692510794815</v>
          </cell>
        </row>
        <row r="60">
          <cell r="J60">
            <v>0.95446144414618128</v>
          </cell>
        </row>
        <row r="61">
          <cell r="J61">
            <v>2.2604059263854817</v>
          </cell>
        </row>
        <row r="62">
          <cell r="J62">
            <v>0.3004831633257265</v>
          </cell>
        </row>
        <row r="63">
          <cell r="J63">
            <v>2.2366205645497952</v>
          </cell>
        </row>
        <row r="64">
          <cell r="J64">
            <v>0.24107971943800283</v>
          </cell>
        </row>
        <row r="65">
          <cell r="J65">
            <v>0.47088939171947941</v>
          </cell>
        </row>
        <row r="66">
          <cell r="J66">
            <v>4.4430040540711744</v>
          </cell>
        </row>
        <row r="67">
          <cell r="J67">
            <v>6.4232142166129491E-2</v>
          </cell>
        </row>
        <row r="68">
          <cell r="J68">
            <v>6.4691752492791799E-2</v>
          </cell>
        </row>
        <row r="69">
          <cell r="J69">
            <v>0.13193435362396955</v>
          </cell>
        </row>
        <row r="70">
          <cell r="J70">
            <v>8.102450354534918E-2</v>
          </cell>
        </row>
        <row r="71">
          <cell r="J71">
            <v>8.2130956192385196E-2</v>
          </cell>
        </row>
        <row r="72">
          <cell r="J72">
            <v>0.14298517397479574</v>
          </cell>
        </row>
        <row r="73">
          <cell r="J73">
            <v>1.3014382348995601</v>
          </cell>
        </row>
        <row r="74">
          <cell r="J74">
            <v>8.3408141992649867</v>
          </cell>
        </row>
        <row r="75">
          <cell r="J75">
            <v>1.5973951570663514</v>
          </cell>
        </row>
        <row r="76">
          <cell r="J76">
            <v>0.27832221277792774</v>
          </cell>
        </row>
        <row r="77">
          <cell r="J77">
            <v>0.69445883285770371</v>
          </cell>
        </row>
        <row r="78">
          <cell r="J78">
            <v>0.32481105064109705</v>
          </cell>
        </row>
        <row r="79">
          <cell r="J79">
            <v>0.10718817052319518</v>
          </cell>
        </row>
        <row r="80">
          <cell r="J80">
            <v>0.18661799442025581</v>
          </cell>
        </row>
        <row r="81">
          <cell r="J81">
            <v>9.5330214496787344E-2</v>
          </cell>
        </row>
        <row r="82">
          <cell r="J82">
            <v>0.13231784060281732</v>
          </cell>
        </row>
        <row r="83">
          <cell r="J83">
            <v>0.16608460647524168</v>
          </cell>
        </row>
        <row r="84">
          <cell r="J84">
            <v>9.417566757638955</v>
          </cell>
        </row>
        <row r="85">
          <cell r="J85">
            <v>2.3633513238145592E-2</v>
          </cell>
        </row>
        <row r="86">
          <cell r="J86">
            <v>0.18673459447768948</v>
          </cell>
        </row>
        <row r="87">
          <cell r="J87">
            <v>0.10684831622490493</v>
          </cell>
        </row>
        <row r="88">
          <cell r="J88">
            <v>6.5608220299760808E-2</v>
          </cell>
        </row>
        <row r="89">
          <cell r="J89">
            <v>14.232913628906624</v>
          </cell>
        </row>
        <row r="90">
          <cell r="J90">
            <v>0.30749843626322582</v>
          </cell>
        </row>
        <row r="91">
          <cell r="J91">
            <v>0.36831625968588139</v>
          </cell>
        </row>
        <row r="92">
          <cell r="J92">
            <v>6.3736320557557263E-2</v>
          </cell>
        </row>
        <row r="93">
          <cell r="J93">
            <v>0.92485244812342726</v>
          </cell>
        </row>
        <row r="94">
          <cell r="J94">
            <v>0.81549754058535029</v>
          </cell>
        </row>
        <row r="95">
          <cell r="J95">
            <v>3.9077434609142268</v>
          </cell>
        </row>
        <row r="96">
          <cell r="J96">
            <v>0.15062867167123503</v>
          </cell>
        </row>
        <row r="97">
          <cell r="J97">
            <v>3.3753273983103647E-2</v>
          </cell>
        </row>
        <row r="98">
          <cell r="J98">
            <v>1.9006291184478044</v>
          </cell>
        </row>
        <row r="99">
          <cell r="J99">
            <v>10.566263682580942</v>
          </cell>
        </row>
        <row r="100">
          <cell r="J100">
            <v>1.4178513903792931</v>
          </cell>
        </row>
        <row r="101">
          <cell r="J101">
            <v>2.530384884144719</v>
          </cell>
        </row>
        <row r="102">
          <cell r="J102">
            <v>7.1979030502358335E-2</v>
          </cell>
        </row>
        <row r="103">
          <cell r="J103">
            <v>2.7530690537572013</v>
          </cell>
        </row>
        <row r="104">
          <cell r="J104">
            <v>1.9417486873125109</v>
          </cell>
        </row>
        <row r="105">
          <cell r="J105">
            <v>0.28713639271311892</v>
          </cell>
        </row>
        <row r="106">
          <cell r="J106">
            <v>1.2529036180762942</v>
          </cell>
        </row>
        <row r="107">
          <cell r="J107">
            <v>4.2203789920411028</v>
          </cell>
        </row>
        <row r="108">
          <cell r="J108">
            <v>0.31811502723977669</v>
          </cell>
        </row>
        <row r="109">
          <cell r="J109">
            <v>0.63972450955976157</v>
          </cell>
        </row>
        <row r="110">
          <cell r="J110">
            <v>5.2894150981879204E-2</v>
          </cell>
        </row>
        <row r="111">
          <cell r="J111">
            <v>5.0878648523275713E-2</v>
          </cell>
        </row>
        <row r="112">
          <cell r="J112">
            <v>0.16047851263284868</v>
          </cell>
        </row>
        <row r="113">
          <cell r="J113">
            <v>0.18616206635816884</v>
          </cell>
        </row>
        <row r="114">
          <cell r="J114">
            <v>7.1774274995227524E-2</v>
          </cell>
        </row>
        <row r="115">
          <cell r="J115">
            <v>8.4856114332678853E-2</v>
          </cell>
        </row>
        <row r="116">
          <cell r="J116">
            <v>2.6306269769935051</v>
          </cell>
        </row>
        <row r="117">
          <cell r="J117">
            <v>9.6531538380496981E-2</v>
          </cell>
        </row>
        <row r="118">
          <cell r="J118">
            <v>0.10321108913418493</v>
          </cell>
        </row>
        <row r="119">
          <cell r="J119">
            <v>0.59934327054597569</v>
          </cell>
        </row>
        <row r="120">
          <cell r="J120">
            <v>3.4047186275540056E-2</v>
          </cell>
        </row>
        <row r="121">
          <cell r="J121">
            <v>3.3708071864111622E-2</v>
          </cell>
        </row>
        <row r="122">
          <cell r="J122">
            <v>9.1637107751443558</v>
          </cell>
        </row>
        <row r="123">
          <cell r="J123">
            <v>2.0250835439146547E-2</v>
          </cell>
        </row>
        <row r="124">
          <cell r="J124">
            <v>2.4132403930300136E-2</v>
          </cell>
        </row>
        <row r="125">
          <cell r="J125">
            <v>2.3238681447678381E-2</v>
          </cell>
        </row>
        <row r="126">
          <cell r="J126">
            <v>0.96210582966082747</v>
          </cell>
        </row>
        <row r="127">
          <cell r="J127">
            <v>2.6830618579000799E-2</v>
          </cell>
        </row>
        <row r="128">
          <cell r="J128">
            <v>3.6527903877036243E-2</v>
          </cell>
        </row>
        <row r="129">
          <cell r="J129">
            <v>1.14562688989328</v>
          </cell>
        </row>
        <row r="130">
          <cell r="J130">
            <v>7.1889662701785415E-2</v>
          </cell>
        </row>
        <row r="131">
          <cell r="J131">
            <v>0.22633437990897134</v>
          </cell>
        </row>
        <row r="132">
          <cell r="J132">
            <v>2.4831920450628693</v>
          </cell>
        </row>
        <row r="133">
          <cell r="J133">
            <v>0.33003687734993181</v>
          </cell>
        </row>
        <row r="134">
          <cell r="J134">
            <v>3.7615238474569351E-2</v>
          </cell>
        </row>
        <row r="135">
          <cell r="J135">
            <v>0.14212081807291613</v>
          </cell>
        </row>
        <row r="136">
          <cell r="J136">
            <v>0.10827901579352467</v>
          </cell>
        </row>
        <row r="137">
          <cell r="J137">
            <v>2.7497110161746503E-2</v>
          </cell>
        </row>
        <row r="138">
          <cell r="J138">
            <v>0.98218569099899133</v>
          </cell>
        </row>
        <row r="139">
          <cell r="J139">
            <v>5.5567236427332571E-2</v>
          </cell>
        </row>
        <row r="140">
          <cell r="J140">
            <v>2.4820254387348598E-2</v>
          </cell>
        </row>
        <row r="141">
          <cell r="J141">
            <v>0.24476999354593501</v>
          </cell>
        </row>
        <row r="142">
          <cell r="J142">
            <v>2.353281381615616E-2</v>
          </cell>
        </row>
        <row r="143">
          <cell r="J143">
            <v>1.3509680178650574</v>
          </cell>
        </row>
        <row r="144">
          <cell r="J144">
            <v>0.30974757963861843</v>
          </cell>
        </row>
        <row r="145">
          <cell r="J145">
            <v>0.14380550792895624</v>
          </cell>
        </row>
        <row r="146">
          <cell r="J146">
            <v>0.14765889327007758</v>
          </cell>
        </row>
        <row r="147">
          <cell r="J147">
            <v>9.9181900656059294E-2</v>
          </cell>
        </row>
        <row r="148">
          <cell r="J148">
            <v>1.6290747723090682</v>
          </cell>
        </row>
        <row r="149">
          <cell r="J149">
            <v>2.631160002856987E-2</v>
          </cell>
        </row>
        <row r="150">
          <cell r="J150">
            <v>0.17865662685660644</v>
          </cell>
        </row>
        <row r="151">
          <cell r="J151">
            <v>0.21288789213650702</v>
          </cell>
        </row>
        <row r="152">
          <cell r="J152">
            <v>4.3025836751054862E-2</v>
          </cell>
        </row>
        <row r="153">
          <cell r="J153">
            <v>4.1125621703532615E-2</v>
          </cell>
        </row>
        <row r="154">
          <cell r="J154">
            <v>6.3810375069837263E-2</v>
          </cell>
        </row>
        <row r="155">
          <cell r="J155">
            <v>0.49658258588030085</v>
          </cell>
        </row>
        <row r="156">
          <cell r="J156">
            <v>7.9674776635686492E-2</v>
          </cell>
        </row>
        <row r="157">
          <cell r="J157">
            <v>10.97793759836105</v>
          </cell>
        </row>
        <row r="158">
          <cell r="J158">
            <v>0.16243538176948713</v>
          </cell>
        </row>
        <row r="159">
          <cell r="J159">
            <v>9.4464594535691504E-2</v>
          </cell>
        </row>
        <row r="160">
          <cell r="J160">
            <v>0.23816948796886347</v>
          </cell>
        </row>
        <row r="161">
          <cell r="J161">
            <v>4.6392465786504695E-2</v>
          </cell>
        </row>
        <row r="162">
          <cell r="J162">
            <v>5.2602318792296002E-2</v>
          </cell>
        </row>
        <row r="163">
          <cell r="J163">
            <v>6.2861786123542415E-2</v>
          </cell>
        </row>
        <row r="164">
          <cell r="J164">
            <v>4.7391210646767205E-2</v>
          </cell>
        </row>
        <row r="165">
          <cell r="J165">
            <v>9.6200760600705384E-2</v>
          </cell>
        </row>
        <row r="166">
          <cell r="J166">
            <v>0.2577288934057172</v>
          </cell>
        </row>
        <row r="167">
          <cell r="J167">
            <v>9.1426701921617254E-2</v>
          </cell>
        </row>
        <row r="168">
          <cell r="J168">
            <v>5.0475607752541021E-2</v>
          </cell>
        </row>
        <row r="169">
          <cell r="J169">
            <v>7.2965466788126182E-2</v>
          </cell>
        </row>
        <row r="170">
          <cell r="J170">
            <v>9.4885464908307585E-2</v>
          </cell>
        </row>
        <row r="171">
          <cell r="J171">
            <v>0.14519394103067132</v>
          </cell>
        </row>
        <row r="172">
          <cell r="J172">
            <v>9.8963113286306401E-2</v>
          </cell>
        </row>
        <row r="173">
          <cell r="J173">
            <v>8.2387503194429723E-2</v>
          </cell>
        </row>
        <row r="174">
          <cell r="J174">
            <v>5.7797710511349118E-2</v>
          </cell>
        </row>
        <row r="175">
          <cell r="J175">
            <v>0.12710881018760431</v>
          </cell>
        </row>
        <row r="176">
          <cell r="J176">
            <v>8.1046811947961636E-2</v>
          </cell>
        </row>
        <row r="177">
          <cell r="J177">
            <v>9.9719204289995825E-2</v>
          </cell>
        </row>
        <row r="178">
          <cell r="J178">
            <v>9.2701381725052767E-2</v>
          </cell>
        </row>
        <row r="179">
          <cell r="J179">
            <v>0.13275999828539439</v>
          </cell>
        </row>
        <row r="180">
          <cell r="J180">
            <v>11.051719677796537</v>
          </cell>
        </row>
        <row r="181">
          <cell r="J181">
            <v>2.1093217325050068E-2</v>
          </cell>
        </row>
        <row r="182">
          <cell r="J182">
            <v>3.2129349502673585E-2</v>
          </cell>
        </row>
        <row r="183">
          <cell r="J183">
            <v>13.163582256858502</v>
          </cell>
        </row>
        <row r="184">
          <cell r="J184">
            <v>4.5174390917808178E-2</v>
          </cell>
        </row>
        <row r="185">
          <cell r="J185">
            <v>2.4090140491377608E-2</v>
          </cell>
        </row>
        <row r="186">
          <cell r="J186">
            <v>4.8505489585052901E-2</v>
          </cell>
        </row>
        <row r="187">
          <cell r="J187">
            <v>4.2766985838724507E-2</v>
          </cell>
        </row>
        <row r="188">
          <cell r="J188">
            <v>4.3845060744442721E-2</v>
          </cell>
        </row>
        <row r="189">
          <cell r="J189">
            <v>6.1839602039454322E-2</v>
          </cell>
        </row>
        <row r="190">
          <cell r="J190">
            <v>0.10814788967725665</v>
          </cell>
        </row>
        <row r="191">
          <cell r="J191">
            <v>7.1237914571952735E-2</v>
          </cell>
        </row>
        <row r="192">
          <cell r="J192">
            <v>10.236482985693174</v>
          </cell>
        </row>
        <row r="193">
          <cell r="J193">
            <v>7.6224372668125984E-2</v>
          </cell>
        </row>
        <row r="194">
          <cell r="J194">
            <v>9.5977536248974885E-2</v>
          </cell>
        </row>
        <row r="195">
          <cell r="J195">
            <v>0.14793948895290765</v>
          </cell>
        </row>
        <row r="196">
          <cell r="J196">
            <v>8.8614080500323276</v>
          </cell>
        </row>
        <row r="197">
          <cell r="J197">
            <v>9.0274242346513864E-2</v>
          </cell>
        </row>
        <row r="198">
          <cell r="J198">
            <v>8.2775069525280482</v>
          </cell>
        </row>
      </sheetData>
      <sheetData sheetId="10">
        <row r="14">
          <cell r="J14">
            <v>0.21981646760730028</v>
          </cell>
        </row>
        <row r="15">
          <cell r="J15">
            <v>4.2063235078466273E-2</v>
          </cell>
        </row>
        <row r="16">
          <cell r="J16">
            <v>0.1264854450382957</v>
          </cell>
        </row>
        <row r="17">
          <cell r="J17">
            <v>8.5711611658498157</v>
          </cell>
        </row>
        <row r="18">
          <cell r="J18">
            <v>0.89571839141697773</v>
          </cell>
        </row>
        <row r="19">
          <cell r="J19">
            <v>9.0527072760604357E-2</v>
          </cell>
        </row>
        <row r="20">
          <cell r="J20">
            <v>0.16121315037778203</v>
          </cell>
        </row>
        <row r="21">
          <cell r="J21">
            <v>0.11334187771311416</v>
          </cell>
        </row>
        <row r="22">
          <cell r="J22">
            <v>0.45840043793442886</v>
          </cell>
        </row>
        <row r="23">
          <cell r="J23">
            <v>6.9196123378426469E-2</v>
          </cell>
        </row>
        <row r="24">
          <cell r="J24">
            <v>2.1017424385161814</v>
          </cell>
        </row>
        <row r="25">
          <cell r="J25">
            <v>5.332409794474962E-2</v>
          </cell>
        </row>
        <row r="26">
          <cell r="J26">
            <v>0.60500028895173164</v>
          </cell>
        </row>
        <row r="27">
          <cell r="J27">
            <v>0.21645703975459582</v>
          </cell>
        </row>
        <row r="28">
          <cell r="J28">
            <v>0.57891016042488497</v>
          </cell>
        </row>
        <row r="29">
          <cell r="J29">
            <v>7.8458988482826566</v>
          </cell>
        </row>
        <row r="30">
          <cell r="J30">
            <v>0.35727926568251162</v>
          </cell>
        </row>
        <row r="31">
          <cell r="J31">
            <v>2.7386234843493704</v>
          </cell>
        </row>
        <row r="32">
          <cell r="J32">
            <v>1.2116670259323032</v>
          </cell>
        </row>
        <row r="33">
          <cell r="J33">
            <v>0.19785002342033242</v>
          </cell>
        </row>
        <row r="34">
          <cell r="J34">
            <v>0.18415028450218943</v>
          </cell>
        </row>
        <row r="35">
          <cell r="J35">
            <v>1.0102520226943883</v>
          </cell>
        </row>
        <row r="36">
          <cell r="J36">
            <v>0.70041690409417934</v>
          </cell>
        </row>
        <row r="37">
          <cell r="J37">
            <v>2.4097048035115184E-2</v>
          </cell>
        </row>
        <row r="38">
          <cell r="J38">
            <v>2.4220202669438862E-2</v>
          </cell>
        </row>
        <row r="39">
          <cell r="J39">
            <v>0.49291326135754465</v>
          </cell>
        </row>
        <row r="40">
          <cell r="J40">
            <v>0.26329282054991698</v>
          </cell>
        </row>
        <row r="41">
          <cell r="J41">
            <v>2.806392633337945</v>
          </cell>
        </row>
        <row r="42">
          <cell r="J42">
            <v>1.9645030745006498</v>
          </cell>
        </row>
        <row r="43">
          <cell r="J43">
            <v>1.4888094106678653</v>
          </cell>
        </row>
        <row r="44">
          <cell r="J44">
            <v>0.80010209571242208</v>
          </cell>
        </row>
        <row r="45">
          <cell r="J45">
            <v>0.14796877995354574</v>
          </cell>
        </row>
        <row r="46">
          <cell r="J46">
            <v>4.5397767734486789E-2</v>
          </cell>
        </row>
        <row r="47">
          <cell r="J47">
            <v>4.4387879215856234E-2</v>
          </cell>
        </row>
        <row r="48">
          <cell r="J48">
            <v>5.9149448740033229E-2</v>
          </cell>
        </row>
        <row r="49">
          <cell r="J49">
            <v>0.45564498142893939</v>
          </cell>
        </row>
        <row r="50">
          <cell r="J50">
            <v>13.197635356464257</v>
          </cell>
        </row>
        <row r="51">
          <cell r="J51">
            <v>9.0505575419177333</v>
          </cell>
        </row>
        <row r="52">
          <cell r="J52">
            <v>6.0600212208466502E-2</v>
          </cell>
        </row>
        <row r="53">
          <cell r="J53">
            <v>1.4431211601884724</v>
          </cell>
        </row>
        <row r="54">
          <cell r="J54">
            <v>0.36172559535396986</v>
          </cell>
        </row>
        <row r="55">
          <cell r="J55">
            <v>0.29692589673343589</v>
          </cell>
        </row>
        <row r="56">
          <cell r="J56">
            <v>40.841838384482607</v>
          </cell>
        </row>
        <row r="57">
          <cell r="J57">
            <v>0.42048715103448525</v>
          </cell>
        </row>
        <row r="58">
          <cell r="J58">
            <v>0.16928680821140704</v>
          </cell>
        </row>
        <row r="59">
          <cell r="J59">
            <v>4.9437963584771643</v>
          </cell>
        </row>
        <row r="60">
          <cell r="J60">
            <v>1.8997299500132556</v>
          </cell>
        </row>
        <row r="61">
          <cell r="J61">
            <v>4.753784348884726</v>
          </cell>
        </row>
        <row r="62">
          <cell r="J62">
            <v>0.4607371095904112</v>
          </cell>
        </row>
        <row r="63">
          <cell r="J63">
            <v>4.8142578644744383</v>
          </cell>
        </row>
        <row r="64">
          <cell r="J64">
            <v>0.33194964577162439</v>
          </cell>
        </row>
        <row r="65">
          <cell r="J65">
            <v>1.0079681786097905</v>
          </cell>
        </row>
        <row r="66">
          <cell r="J66">
            <v>9.5068231408689154</v>
          </cell>
        </row>
        <row r="67">
          <cell r="J67">
            <v>8.4905372435922485E-2</v>
          </cell>
        </row>
        <row r="68">
          <cell r="J68">
            <v>6.588548497576513E-2</v>
          </cell>
        </row>
        <row r="69">
          <cell r="J69">
            <v>6.4838669843028829E-2</v>
          </cell>
        </row>
        <row r="70">
          <cell r="J70">
            <v>0.23222680696039943</v>
          </cell>
        </row>
        <row r="71">
          <cell r="J71">
            <v>0.13821926745205887</v>
          </cell>
        </row>
        <row r="72">
          <cell r="J72">
            <v>0.24935176883283916</v>
          </cell>
        </row>
        <row r="73">
          <cell r="J73">
            <v>4.7056015575729839</v>
          </cell>
        </row>
        <row r="74">
          <cell r="J74">
            <v>12.622659287346876</v>
          </cell>
        </row>
        <row r="75">
          <cell r="J75">
            <v>3.502259067416563</v>
          </cell>
        </row>
        <row r="76">
          <cell r="J76">
            <v>0.39876626097848733</v>
          </cell>
        </row>
        <row r="77">
          <cell r="J77">
            <v>1.1724056983764111</v>
          </cell>
        </row>
        <row r="78">
          <cell r="J78">
            <v>0.65532864118530432</v>
          </cell>
        </row>
        <row r="79">
          <cell r="J79">
            <v>0.14267081227347095</v>
          </cell>
        </row>
        <row r="80">
          <cell r="J80">
            <v>0.24870030017944925</v>
          </cell>
        </row>
        <row r="81">
          <cell r="J81">
            <v>0.11141143960019811</v>
          </cell>
        </row>
        <row r="82">
          <cell r="J82">
            <v>0.2905966639148328</v>
          </cell>
        </row>
        <row r="83">
          <cell r="J83">
            <v>0.25155537370670217</v>
          </cell>
        </row>
        <row r="84">
          <cell r="J84">
            <v>9.417566757638955</v>
          </cell>
        </row>
        <row r="85">
          <cell r="J85">
            <v>2.3782641960715271E-2</v>
          </cell>
        </row>
        <row r="86">
          <cell r="J86">
            <v>0.27403964536275721</v>
          </cell>
        </row>
        <row r="87">
          <cell r="J87">
            <v>0.17792419444058363</v>
          </cell>
        </row>
        <row r="88">
          <cell r="J88">
            <v>0.16138762848057225</v>
          </cell>
        </row>
        <row r="89">
          <cell r="J89">
            <v>26.020658117054289</v>
          </cell>
        </row>
        <row r="90">
          <cell r="J90">
            <v>0.20923954769128944</v>
          </cell>
        </row>
        <row r="91">
          <cell r="J91">
            <v>0.90948295903584042</v>
          </cell>
        </row>
        <row r="92">
          <cell r="J92">
            <v>6.9228857274798702E-2</v>
          </cell>
        </row>
        <row r="93">
          <cell r="J93">
            <v>1.7548799592990958</v>
          </cell>
        </row>
        <row r="94">
          <cell r="J94">
            <v>2.1630016060151687</v>
          </cell>
        </row>
        <row r="95">
          <cell r="J95">
            <v>7.5767912990718322</v>
          </cell>
        </row>
        <row r="96">
          <cell r="J96">
            <v>0.19467517845349477</v>
          </cell>
        </row>
        <row r="97">
          <cell r="J97">
            <v>3.0796074765871796E-2</v>
          </cell>
        </row>
        <row r="98">
          <cell r="J98">
            <v>3.5704948396439713</v>
          </cell>
        </row>
        <row r="99">
          <cell r="J99">
            <v>19.745796238381871</v>
          </cell>
        </row>
        <row r="100">
          <cell r="J100">
            <v>2.9789479875249834</v>
          </cell>
        </row>
        <row r="101">
          <cell r="J101">
            <v>4.1746834281627505</v>
          </cell>
        </row>
        <row r="102">
          <cell r="J102">
            <v>9.6577629338887805E-2</v>
          </cell>
        </row>
        <row r="103">
          <cell r="J103">
            <v>3.991295071434835</v>
          </cell>
        </row>
        <row r="104">
          <cell r="J104">
            <v>6.2354748557510886</v>
          </cell>
        </row>
        <row r="105">
          <cell r="J105">
            <v>0.35428829253897565</v>
          </cell>
        </row>
        <row r="106">
          <cell r="J106">
            <v>1.3703780191827026</v>
          </cell>
        </row>
        <row r="107">
          <cell r="J107">
            <v>8.4618567196034498</v>
          </cell>
        </row>
        <row r="108">
          <cell r="J108">
            <v>3.8948219242872617</v>
          </cell>
        </row>
        <row r="109">
          <cell r="J109">
            <v>1.1882358562903925</v>
          </cell>
        </row>
        <row r="110">
          <cell r="J110">
            <v>7.0036731422676621E-2</v>
          </cell>
        </row>
        <row r="111">
          <cell r="J111">
            <v>6.436533147964324E-2</v>
          </cell>
        </row>
        <row r="112">
          <cell r="J112">
            <v>0.26160558595849842</v>
          </cell>
        </row>
        <row r="113">
          <cell r="J113">
            <v>0.36890930978458597</v>
          </cell>
        </row>
        <row r="114">
          <cell r="J114">
            <v>6.6370917088737616E-2</v>
          </cell>
        </row>
        <row r="115">
          <cell r="J115">
            <v>2.4704476743206947E-2</v>
          </cell>
        </row>
        <row r="116">
          <cell r="J116">
            <v>5.0516458001575568</v>
          </cell>
        </row>
        <row r="117">
          <cell r="J117">
            <v>0.1472777710632695</v>
          </cell>
        </row>
        <row r="118">
          <cell r="J118">
            <v>0.1874138523234429</v>
          </cell>
        </row>
        <row r="119">
          <cell r="J119">
            <v>1.137269862237555</v>
          </cell>
        </row>
        <row r="120">
          <cell r="J120">
            <v>6.3332835620611719E-2</v>
          </cell>
        </row>
        <row r="121">
          <cell r="J121">
            <v>5.1688794797996901E-2</v>
          </cell>
        </row>
        <row r="122">
          <cell r="J122">
            <v>9.1637107751443558</v>
          </cell>
        </row>
        <row r="123">
          <cell r="J123">
            <v>1.5346281429563638E-2</v>
          </cell>
        </row>
        <row r="124">
          <cell r="J124">
            <v>3.2606936671532243E-2</v>
          </cell>
        </row>
        <row r="125">
          <cell r="J125">
            <v>3.5430943646590829E-2</v>
          </cell>
        </row>
        <row r="126">
          <cell r="J126">
            <v>1.7800839133840527</v>
          </cell>
        </row>
        <row r="127">
          <cell r="J127">
            <v>2.4582295688074338E-2</v>
          </cell>
        </row>
        <row r="128">
          <cell r="J128">
            <v>3.3308051322763141E-2</v>
          </cell>
        </row>
        <row r="129">
          <cell r="J129">
            <v>2.2336393297512931</v>
          </cell>
        </row>
        <row r="130">
          <cell r="J130">
            <v>9.6571555430900555E-2</v>
          </cell>
        </row>
        <row r="131">
          <cell r="J131">
            <v>0.38670682942667706</v>
          </cell>
        </row>
        <row r="132">
          <cell r="J132">
            <v>4.7494002888507678</v>
          </cell>
        </row>
        <row r="133">
          <cell r="J133">
            <v>0.65636106681207873</v>
          </cell>
        </row>
        <row r="134">
          <cell r="J134">
            <v>3.284534210329338E-2</v>
          </cell>
        </row>
        <row r="135">
          <cell r="J135">
            <v>0.23193929294310692</v>
          </cell>
        </row>
        <row r="136">
          <cell r="J136">
            <v>0.17817162466244613</v>
          </cell>
        </row>
        <row r="137">
          <cell r="J137">
            <v>2.6236938136578406E-2</v>
          </cell>
        </row>
        <row r="138">
          <cell r="J138">
            <v>1.8248897377934592</v>
          </cell>
        </row>
        <row r="139">
          <cell r="J139">
            <v>0.1080751231558722</v>
          </cell>
        </row>
        <row r="140">
          <cell r="J140">
            <v>1.324984795720271E-2</v>
          </cell>
        </row>
        <row r="141">
          <cell r="J141">
            <v>0.41422186458938365</v>
          </cell>
        </row>
        <row r="142">
          <cell r="J142">
            <v>1.3990587414744992E-2</v>
          </cell>
        </row>
        <row r="143">
          <cell r="J143">
            <v>2.5921500685597429</v>
          </cell>
        </row>
        <row r="144">
          <cell r="J144">
            <v>0.54991897302216652</v>
          </cell>
        </row>
        <row r="145">
          <cell r="J145">
            <v>0.26538883129921181</v>
          </cell>
        </row>
        <row r="146">
          <cell r="J146">
            <v>0.25330460579630959</v>
          </cell>
        </row>
        <row r="147">
          <cell r="J147">
            <v>0.17450587923980285</v>
          </cell>
        </row>
        <row r="148">
          <cell r="J148">
            <v>2.9010905756077494</v>
          </cell>
        </row>
        <row r="149">
          <cell r="J149">
            <v>2.0275406176426067E-2</v>
          </cell>
        </row>
        <row r="150">
          <cell r="J150">
            <v>0.30393684669631893</v>
          </cell>
        </row>
        <row r="151">
          <cell r="J151">
            <v>0.30771944429816089</v>
          </cell>
        </row>
        <row r="152">
          <cell r="J152">
            <v>2.7795864865672589E-2</v>
          </cell>
        </row>
        <row r="153">
          <cell r="J153">
            <v>2.5313956173222563E-2</v>
          </cell>
        </row>
        <row r="154">
          <cell r="J154">
            <v>7.8435883707304699E-2</v>
          </cell>
        </row>
        <row r="155">
          <cell r="J155">
            <v>0.1307856436292297</v>
          </cell>
        </row>
        <row r="156">
          <cell r="J156">
            <v>5.4403347126546694E-2</v>
          </cell>
        </row>
        <row r="157">
          <cell r="J157">
            <v>10.97793759836105</v>
          </cell>
        </row>
        <row r="158">
          <cell r="J158">
            <v>0.21375492129919982</v>
          </cell>
        </row>
        <row r="159">
          <cell r="J159">
            <v>0.14162106702082725</v>
          </cell>
        </row>
        <row r="160">
          <cell r="J160">
            <v>0.32122477769400348</v>
          </cell>
        </row>
        <row r="161">
          <cell r="J161">
            <v>6.1335017002573412E-2</v>
          </cell>
        </row>
        <row r="162">
          <cell r="J162">
            <v>5.5913235756506155E-2</v>
          </cell>
        </row>
        <row r="163">
          <cell r="J163">
            <v>7.4952733957772133E-2</v>
          </cell>
        </row>
        <row r="164">
          <cell r="J164">
            <v>4.4272275690017328E-2</v>
          </cell>
        </row>
        <row r="165">
          <cell r="J165">
            <v>0.16897143877974877</v>
          </cell>
        </row>
        <row r="166">
          <cell r="J166">
            <v>0.34582597061681231</v>
          </cell>
        </row>
        <row r="167">
          <cell r="J167">
            <v>0.11813811797877809</v>
          </cell>
        </row>
        <row r="168">
          <cell r="J168">
            <v>3.3652309546330125E-2</v>
          </cell>
        </row>
        <row r="169">
          <cell r="J169">
            <v>0.12884454415615187</v>
          </cell>
        </row>
        <row r="170">
          <cell r="J170">
            <v>9.6973632103496105E-2</v>
          </cell>
        </row>
        <row r="171">
          <cell r="J171">
            <v>0.16955745898670188</v>
          </cell>
        </row>
        <row r="172">
          <cell r="J172">
            <v>8.872652484967071E-2</v>
          </cell>
        </row>
        <row r="173">
          <cell r="J173">
            <v>8.1079040610171932E-2</v>
          </cell>
        </row>
        <row r="174">
          <cell r="J174">
            <v>3.6514898038648352E-2</v>
          </cell>
        </row>
        <row r="175">
          <cell r="J175">
            <v>0.15073933177229568</v>
          </cell>
        </row>
        <row r="176">
          <cell r="J176">
            <v>4.8740224583304098E-2</v>
          </cell>
        </row>
        <row r="177">
          <cell r="J177">
            <v>8.1645723668398631E-2</v>
          </cell>
        </row>
        <row r="178">
          <cell r="J178">
            <v>6.5957840595769923E-2</v>
          </cell>
        </row>
        <row r="179">
          <cell r="J179">
            <v>8.7429815459590873E-2</v>
          </cell>
        </row>
        <row r="180">
          <cell r="J180">
            <v>11.051719677796537</v>
          </cell>
        </row>
        <row r="181">
          <cell r="J181">
            <v>2.8267007105079518E-2</v>
          </cell>
        </row>
        <row r="182">
          <cell r="J182">
            <v>2.6047230319597631E-2</v>
          </cell>
        </row>
        <row r="183">
          <cell r="J183">
            <v>9.9913158123429966</v>
          </cell>
        </row>
        <row r="184">
          <cell r="J184">
            <v>2.5489756842852904E-2</v>
          </cell>
        </row>
        <row r="185">
          <cell r="J185">
            <v>2.0167217768549871E-2</v>
          </cell>
        </row>
        <row r="186">
          <cell r="J186">
            <v>6.3585663401009462E-2</v>
          </cell>
        </row>
        <row r="187">
          <cell r="J187">
            <v>4.1297952351887095E-2</v>
          </cell>
        </row>
        <row r="188">
          <cell r="J188">
            <v>3.704662123671993E-2</v>
          </cell>
        </row>
        <row r="189">
          <cell r="J189">
            <v>5.4610723658755266E-2</v>
          </cell>
        </row>
        <row r="190">
          <cell r="J190">
            <v>8.717686093405555E-2</v>
          </cell>
        </row>
        <row r="191">
          <cell r="J191">
            <v>5.4367011878529159E-2</v>
          </cell>
        </row>
        <row r="192">
          <cell r="J192">
            <v>10.236482985693174</v>
          </cell>
        </row>
        <row r="193">
          <cell r="J193">
            <v>6.00152801106765E-2</v>
          </cell>
        </row>
        <row r="194">
          <cell r="J194">
            <v>7.2117726010853561E-2</v>
          </cell>
        </row>
        <row r="195">
          <cell r="J195">
            <v>0.10861265081170855</v>
          </cell>
        </row>
        <row r="196">
          <cell r="J196">
            <v>8.8614080500323276</v>
          </cell>
        </row>
        <row r="197">
          <cell r="J197">
            <v>8.4853553516732919E-2</v>
          </cell>
        </row>
        <row r="198">
          <cell r="J198">
            <v>8.2775069525280482</v>
          </cell>
        </row>
      </sheetData>
      <sheetData sheetId="11">
        <row r="14">
          <cell r="J14">
            <v>0.19347050858311468</v>
          </cell>
        </row>
        <row r="15">
          <cell r="J15">
            <v>2.9497906133748135E-2</v>
          </cell>
        </row>
        <row r="16">
          <cell r="J16">
            <v>0.10647998581286297</v>
          </cell>
        </row>
        <row r="17">
          <cell r="J17">
            <v>8.5711611658498157</v>
          </cell>
        </row>
        <row r="18">
          <cell r="J18">
            <v>0.55801710891963985</v>
          </cell>
        </row>
        <row r="19">
          <cell r="J19">
            <v>5.9657349423475767E-2</v>
          </cell>
        </row>
        <row r="20">
          <cell r="J20">
            <v>0.10527497363440337</v>
          </cell>
        </row>
        <row r="21">
          <cell r="J21">
            <v>7.598331076973612E-2</v>
          </cell>
        </row>
        <row r="22">
          <cell r="J22">
            <v>0.30502027119247194</v>
          </cell>
        </row>
        <row r="23">
          <cell r="J23">
            <v>6.1501347646959276E-2</v>
          </cell>
        </row>
        <row r="24">
          <cell r="J24">
            <v>1.1885957638012794</v>
          </cell>
        </row>
        <row r="25">
          <cell r="J25">
            <v>4.3200776105912338E-2</v>
          </cell>
        </row>
        <row r="26">
          <cell r="J26">
            <v>0.35875235344557183</v>
          </cell>
        </row>
        <row r="27">
          <cell r="J27">
            <v>0.16826094855001655</v>
          </cell>
        </row>
        <row r="28">
          <cell r="J28">
            <v>0.39381484855363935</v>
          </cell>
        </row>
        <row r="29">
          <cell r="J29">
            <v>7.8458988482826566</v>
          </cell>
        </row>
        <row r="30">
          <cell r="J30">
            <v>0.28025548856992033</v>
          </cell>
        </row>
        <row r="31">
          <cell r="J31">
            <v>1.976769641871551</v>
          </cell>
        </row>
        <row r="32">
          <cell r="J32">
            <v>0.94779136399960451</v>
          </cell>
        </row>
        <row r="33">
          <cell r="J33">
            <v>0.16474634298652299</v>
          </cell>
        </row>
        <row r="34">
          <cell r="J34">
            <v>6.342198625947422E-2</v>
          </cell>
        </row>
        <row r="35">
          <cell r="J35">
            <v>1.0013368616152818</v>
          </cell>
        </row>
        <row r="36">
          <cell r="J36">
            <v>0.53735954213511361</v>
          </cell>
        </row>
        <row r="37">
          <cell r="J37">
            <v>2.2137472605209964E-2</v>
          </cell>
        </row>
        <row r="38">
          <cell r="J38">
            <v>2.7465443146720878E-2</v>
          </cell>
        </row>
        <row r="39">
          <cell r="J39">
            <v>0.34108824907472202</v>
          </cell>
        </row>
        <row r="40">
          <cell r="J40">
            <v>0.17456478119059657</v>
          </cell>
        </row>
        <row r="41">
          <cell r="J41">
            <v>1.6639560060867404</v>
          </cell>
        </row>
        <row r="42">
          <cell r="J42">
            <v>1.1642458874021611</v>
          </cell>
        </row>
        <row r="43">
          <cell r="J43">
            <v>0.92650319699937289</v>
          </cell>
        </row>
        <row r="44">
          <cell r="J44">
            <v>0.49685417471009657</v>
          </cell>
        </row>
        <row r="45">
          <cell r="J45">
            <v>8.2807905907371068E-2</v>
          </cell>
        </row>
        <row r="46">
          <cell r="J46">
            <v>3.3824251237529294E-2</v>
          </cell>
        </row>
        <row r="47">
          <cell r="J47">
            <v>3.3526535118395019E-2</v>
          </cell>
        </row>
        <row r="48">
          <cell r="J48">
            <v>4.8549396127145088E-2</v>
          </cell>
        </row>
        <row r="49">
          <cell r="J49">
            <v>0.26513479264218276</v>
          </cell>
        </row>
        <row r="50">
          <cell r="J50">
            <v>16.97587966045273</v>
          </cell>
        </row>
        <row r="51">
          <cell r="J51">
            <v>9.0505575419177333</v>
          </cell>
        </row>
        <row r="52">
          <cell r="J52">
            <v>6.1862283420208587E-2</v>
          </cell>
        </row>
        <row r="53">
          <cell r="J53">
            <v>0.76736480900891679</v>
          </cell>
        </row>
        <row r="54">
          <cell r="J54">
            <v>0.22373602893542366</v>
          </cell>
        </row>
        <row r="55">
          <cell r="J55">
            <v>0.18770280211141693</v>
          </cell>
        </row>
        <row r="56">
          <cell r="J56">
            <v>22.739463890099518</v>
          </cell>
        </row>
        <row r="57">
          <cell r="J57">
            <v>0.23849569114184213</v>
          </cell>
        </row>
        <row r="58">
          <cell r="J58">
            <v>0.27339921970814735</v>
          </cell>
        </row>
        <row r="59">
          <cell r="J59">
            <v>2.7886623598205844</v>
          </cell>
        </row>
        <row r="60">
          <cell r="J60">
            <v>1.1894465711551934</v>
          </cell>
        </row>
        <row r="61">
          <cell r="J61">
            <v>2.6987288652898545</v>
          </cell>
        </row>
        <row r="62">
          <cell r="J62">
            <v>0.26300616018444239</v>
          </cell>
        </row>
        <row r="63">
          <cell r="J63">
            <v>2.7892122912299633</v>
          </cell>
        </row>
        <row r="64">
          <cell r="J64">
            <v>0.23585234384874701</v>
          </cell>
        </row>
        <row r="65">
          <cell r="J65">
            <v>0.59269013463730413</v>
          </cell>
        </row>
        <row r="66">
          <cell r="J66">
            <v>5.2663715937206801</v>
          </cell>
        </row>
        <row r="67">
          <cell r="J67">
            <v>7.980090992443456E-2</v>
          </cell>
        </row>
        <row r="68">
          <cell r="J68">
            <v>6.3333386731350708E-2</v>
          </cell>
        </row>
        <row r="69">
          <cell r="J69">
            <v>0.14993837402339055</v>
          </cell>
        </row>
        <row r="70">
          <cell r="J70">
            <v>6.5982002147812871E-2</v>
          </cell>
        </row>
        <row r="71">
          <cell r="J71">
            <v>9.9118152599377979E-2</v>
          </cell>
        </row>
        <row r="72">
          <cell r="J72">
            <v>0.17295967293924588</v>
          </cell>
        </row>
        <row r="73">
          <cell r="J73">
            <v>2.8085978251004438</v>
          </cell>
        </row>
        <row r="74">
          <cell r="J74">
            <v>8.1571492081968149</v>
          </cell>
        </row>
        <row r="75">
          <cell r="J75">
            <v>2.0493704319025241</v>
          </cell>
        </row>
        <row r="76">
          <cell r="J76">
            <v>0.24131519424157355</v>
          </cell>
        </row>
        <row r="77">
          <cell r="J77">
            <v>0.73711921030365668</v>
          </cell>
        </row>
        <row r="78">
          <cell r="J78">
            <v>0.45816352065282739</v>
          </cell>
        </row>
        <row r="79">
          <cell r="J79">
            <v>8.3360714600514779E-2</v>
          </cell>
        </row>
        <row r="80">
          <cell r="J80">
            <v>0.1527790730101399</v>
          </cell>
        </row>
        <row r="81">
          <cell r="J81">
            <v>7.702190254120489E-2</v>
          </cell>
        </row>
        <row r="82">
          <cell r="J82">
            <v>0.12387089492432053</v>
          </cell>
        </row>
        <row r="83">
          <cell r="J83">
            <v>0.20255758260963397</v>
          </cell>
        </row>
        <row r="84">
          <cell r="J84">
            <v>9.417566757638955</v>
          </cell>
        </row>
        <row r="85">
          <cell r="J85">
            <v>1.535521874000626E-2</v>
          </cell>
        </row>
        <row r="86">
          <cell r="J86">
            <v>0.15797606209610662</v>
          </cell>
        </row>
        <row r="87">
          <cell r="J87">
            <v>0.11404997753871449</v>
          </cell>
        </row>
        <row r="88">
          <cell r="J88">
            <v>7.9991630132830435E-2</v>
          </cell>
        </row>
        <row r="89">
          <cell r="J89">
            <v>15.359006084593515</v>
          </cell>
        </row>
        <row r="90">
          <cell r="J90">
            <v>0.43572935162462406</v>
          </cell>
        </row>
        <row r="91">
          <cell r="J91">
            <v>0.25948546126664956</v>
          </cell>
        </row>
        <row r="92">
          <cell r="J92">
            <v>4.4697483497886235E-2</v>
          </cell>
        </row>
        <row r="93">
          <cell r="J93">
            <v>1.2017943756448313</v>
          </cell>
        </row>
        <row r="94">
          <cell r="J94">
            <v>1.1489119507710803</v>
          </cell>
        </row>
        <row r="95">
          <cell r="J95">
            <v>3.9050394484157191</v>
          </cell>
        </row>
        <row r="96">
          <cell r="J96">
            <v>0.14775967131810697</v>
          </cell>
        </row>
        <row r="97">
          <cell r="J97">
            <v>2.5731495890704403E-2</v>
          </cell>
        </row>
        <row r="98">
          <cell r="J98">
            <v>2.1046367514475381</v>
          </cell>
        </row>
        <row r="99">
          <cell r="J99">
            <v>11.232828369000989</v>
          </cell>
        </row>
        <row r="100">
          <cell r="J100">
            <v>2.4978188481677384</v>
          </cell>
        </row>
        <row r="101">
          <cell r="J101">
            <v>2.5880913632772358</v>
          </cell>
        </row>
        <row r="102">
          <cell r="J102">
            <v>8.8336487341520817E-2</v>
          </cell>
        </row>
        <row r="103">
          <cell r="J103">
            <v>3.5020571428526188</v>
          </cell>
        </row>
        <row r="104">
          <cell r="J104">
            <v>2.3437930972830081</v>
          </cell>
        </row>
        <row r="105">
          <cell r="J105">
            <v>0.55498927603732995</v>
          </cell>
        </row>
        <row r="106">
          <cell r="J106">
            <v>2.7353846854159531</v>
          </cell>
        </row>
        <row r="107">
          <cell r="J107">
            <v>4.1415019236997317</v>
          </cell>
        </row>
        <row r="108">
          <cell r="J108">
            <v>0.32897585718597921</v>
          </cell>
        </row>
        <row r="109">
          <cell r="J109">
            <v>0.76925015694309706</v>
          </cell>
        </row>
        <row r="110">
          <cell r="J110">
            <v>5.3057060842603122E-2</v>
          </cell>
        </row>
        <row r="111">
          <cell r="J111">
            <v>2.518627701501416E-2</v>
          </cell>
        </row>
        <row r="112">
          <cell r="J112">
            <v>0.20788327645454238</v>
          </cell>
        </row>
        <row r="113">
          <cell r="J113">
            <v>0.22826121216798653</v>
          </cell>
        </row>
        <row r="114">
          <cell r="J114">
            <v>6.8899711689362611E-2</v>
          </cell>
        </row>
        <row r="115">
          <cell r="J115">
            <v>0.18724382209824136</v>
          </cell>
        </row>
        <row r="116">
          <cell r="J116">
            <v>2.8557538204599631</v>
          </cell>
        </row>
        <row r="117">
          <cell r="J117">
            <v>9.8461592496145278E-2</v>
          </cell>
        </row>
        <row r="118">
          <cell r="J118">
            <v>0.12517593795511181</v>
          </cell>
        </row>
        <row r="119">
          <cell r="J119">
            <v>0.73486219500795269</v>
          </cell>
        </row>
        <row r="120">
          <cell r="J120">
            <v>6.0330582347339547E-2</v>
          </cell>
        </row>
        <row r="121">
          <cell r="J121">
            <v>3.4763306918058678E-2</v>
          </cell>
        </row>
        <row r="122">
          <cell r="J122">
            <v>9.1637107751443558</v>
          </cell>
        </row>
        <row r="123">
          <cell r="J123">
            <v>2.046458499852933E-2</v>
          </cell>
        </row>
        <row r="124">
          <cell r="J124">
            <v>2.4681570634360592E-2</v>
          </cell>
        </row>
        <row r="125">
          <cell r="J125">
            <v>2.5159115190502249E-2</v>
          </cell>
        </row>
        <row r="126">
          <cell r="J126">
            <v>1.0597729955516078</v>
          </cell>
        </row>
        <row r="127">
          <cell r="J127">
            <v>2.8117818949212552E-2</v>
          </cell>
        </row>
        <row r="128">
          <cell r="J128">
            <v>3.0942164576147714E-2</v>
          </cell>
        </row>
        <row r="129">
          <cell r="J129">
            <v>1.2783508320936898</v>
          </cell>
        </row>
        <row r="130">
          <cell r="J130">
            <v>5.8116053248891034E-2</v>
          </cell>
        </row>
        <row r="131">
          <cell r="J131">
            <v>0.2363350967912399</v>
          </cell>
        </row>
        <row r="132">
          <cell r="J132">
            <v>2.8713724786431332</v>
          </cell>
        </row>
        <row r="133">
          <cell r="J133">
            <v>0.32944619355835214</v>
          </cell>
        </row>
        <row r="134">
          <cell r="J134">
            <v>3.2951887436546354E-2</v>
          </cell>
        </row>
        <row r="135">
          <cell r="J135">
            <v>0.16952770838729561</v>
          </cell>
        </row>
        <row r="136">
          <cell r="J136">
            <v>9.8736177912316717E-2</v>
          </cell>
        </row>
        <row r="137">
          <cell r="J137">
            <v>1.6140067838440308E-2</v>
          </cell>
        </row>
        <row r="138">
          <cell r="J138">
            <v>1.0913982378882015</v>
          </cell>
        </row>
        <row r="139">
          <cell r="J139">
            <v>7.7622694227330424E-2</v>
          </cell>
        </row>
        <row r="140">
          <cell r="J140">
            <v>1.1894720432367386E-2</v>
          </cell>
        </row>
        <row r="141">
          <cell r="J141">
            <v>0.27242054682831707</v>
          </cell>
        </row>
        <row r="142">
          <cell r="J142">
            <v>1.5814501311723014E-2</v>
          </cell>
        </row>
        <row r="143">
          <cell r="J143">
            <v>1.528452731395161</v>
          </cell>
        </row>
        <row r="144">
          <cell r="J144">
            <v>0.36273437921133811</v>
          </cell>
        </row>
        <row r="145">
          <cell r="J145">
            <v>0.15243818013582824</v>
          </cell>
        </row>
        <row r="146">
          <cell r="J146">
            <v>0.2161206799757408</v>
          </cell>
        </row>
        <row r="147">
          <cell r="J147">
            <v>6.6949689798146139E-2</v>
          </cell>
        </row>
        <row r="148">
          <cell r="J148">
            <v>1.7643808938374883</v>
          </cell>
        </row>
        <row r="149">
          <cell r="J149">
            <v>3.3727647937316106E-2</v>
          </cell>
        </row>
        <row r="150">
          <cell r="J150">
            <v>0.17949270020740166</v>
          </cell>
        </row>
        <row r="151">
          <cell r="J151">
            <v>0.20465893681561517</v>
          </cell>
        </row>
        <row r="152">
          <cell r="J152">
            <v>2.6755009613629317E-2</v>
          </cell>
        </row>
        <row r="153">
          <cell r="J153">
            <v>3.8092194749459116E-2</v>
          </cell>
        </row>
        <row r="154">
          <cell r="J154">
            <v>7.4257882683437901E-2</v>
          </cell>
        </row>
        <row r="155">
          <cell r="J155">
            <v>0.21660923598469262</v>
          </cell>
        </row>
        <row r="156">
          <cell r="J156">
            <v>4.9710858175719352E-2</v>
          </cell>
        </row>
        <row r="157">
          <cell r="J157">
            <v>10.97793759836105</v>
          </cell>
        </row>
        <row r="158">
          <cell r="J158">
            <v>0.15098218193414858</v>
          </cell>
        </row>
        <row r="159">
          <cell r="J159">
            <v>8.7803965140817022E-2</v>
          </cell>
        </row>
        <row r="160">
          <cell r="J160">
            <v>0.2213763317570063</v>
          </cell>
        </row>
        <row r="161">
          <cell r="J161">
            <v>4.3121366991902325E-2</v>
          </cell>
        </row>
        <row r="162">
          <cell r="J162">
            <v>4.8893367809034777E-2</v>
          </cell>
        </row>
        <row r="163">
          <cell r="J163">
            <v>5.8429447610613298E-2</v>
          </cell>
        </row>
        <row r="164">
          <cell r="J164">
            <v>4.404969108333668E-2</v>
          </cell>
        </row>
        <row r="165">
          <cell r="J165">
            <v>8.9417715407786633E-2</v>
          </cell>
        </row>
        <row r="166">
          <cell r="J166">
            <v>0.2395566178376683</v>
          </cell>
        </row>
        <row r="167">
          <cell r="J167">
            <v>8.4980272110652802E-2</v>
          </cell>
        </row>
        <row r="168">
          <cell r="J168">
            <v>4.6916609607540745E-2</v>
          </cell>
        </row>
        <row r="169">
          <cell r="J169">
            <v>6.7820725149330408E-2</v>
          </cell>
        </row>
        <row r="170">
          <cell r="J170">
            <v>8.8195160251616153E-2</v>
          </cell>
        </row>
        <row r="171">
          <cell r="J171">
            <v>0.13495642255785167</v>
          </cell>
        </row>
        <row r="172">
          <cell r="J172">
            <v>9.1985296628087257E-2</v>
          </cell>
        </row>
        <row r="173">
          <cell r="J173">
            <v>7.6578420667326938E-2</v>
          </cell>
        </row>
        <row r="174">
          <cell r="J174">
            <v>5.3722436261980644E-2</v>
          </cell>
        </row>
        <row r="175">
          <cell r="J175">
            <v>0.11814646104881454</v>
          </cell>
        </row>
        <row r="176">
          <cell r="J176">
            <v>7.5332260579009366E-2</v>
          </cell>
        </row>
        <row r="177">
          <cell r="J177">
            <v>9.2688076208707254E-2</v>
          </cell>
        </row>
        <row r="178">
          <cell r="J178">
            <v>8.6165075174453265E-2</v>
          </cell>
        </row>
        <row r="179">
          <cell r="J179">
            <v>0.12339918801156124</v>
          </cell>
        </row>
        <row r="180">
          <cell r="J180">
            <v>11.051719677796537</v>
          </cell>
        </row>
        <row r="181">
          <cell r="J181">
            <v>3.5006435391595758E-2</v>
          </cell>
        </row>
        <row r="182">
          <cell r="J182">
            <v>2.2098942409557679E-2</v>
          </cell>
        </row>
        <row r="183">
          <cell r="J183">
            <v>11.726515816424596</v>
          </cell>
        </row>
        <row r="184">
          <cell r="J184">
            <v>2.8990131696168653E-2</v>
          </cell>
        </row>
        <row r="185">
          <cell r="J185">
            <v>2.0980835591441521E-2</v>
          </cell>
        </row>
        <row r="186">
          <cell r="J186">
            <v>5.1632661959484523E-2</v>
          </cell>
        </row>
        <row r="187">
          <cell r="J187">
            <v>3.6750440328856229E-2</v>
          </cell>
        </row>
        <row r="188">
          <cell r="J188">
            <v>3.9204289334606075E-2</v>
          </cell>
        </row>
        <row r="189">
          <cell r="J189">
            <v>5.4288852988860832E-2</v>
          </cell>
        </row>
        <row r="190">
          <cell r="J190">
            <v>5.8918403404668973E-2</v>
          </cell>
        </row>
        <row r="191">
          <cell r="J191">
            <v>5.7263635815737728E-2</v>
          </cell>
        </row>
        <row r="192">
          <cell r="J192">
            <v>10.236482985693174</v>
          </cell>
        </row>
        <row r="193">
          <cell r="J193">
            <v>4.6946350318553626E-2</v>
          </cell>
        </row>
        <row r="194">
          <cell r="J194">
            <v>6.9722154429191802E-2</v>
          </cell>
        </row>
        <row r="195">
          <cell r="J195">
            <v>0.15557719077785151</v>
          </cell>
        </row>
        <row r="196">
          <cell r="J196">
            <v>8.8614080500323276</v>
          </cell>
        </row>
        <row r="197">
          <cell r="J197">
            <v>7.1927580360969329E-2</v>
          </cell>
        </row>
        <row r="198">
          <cell r="J198">
            <v>8.2775069525280482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List_Standard info"/>
      <sheetName val="Sample info "/>
      <sheetName val="Cal."/>
      <sheetName val="Ref."/>
      <sheetName val="WB-BL003"/>
      <sheetName val="WB-BL004"/>
      <sheetName val="ROT004"/>
      <sheetName val="ST004"/>
      <sheetName val="MIX001"/>
      <sheetName val="MIX002"/>
      <sheetName val="MIX003"/>
    </sheetNames>
    <sheetDataSet>
      <sheetData sheetId="0"/>
      <sheetData sheetId="1"/>
      <sheetData sheetId="2"/>
      <sheetData sheetId="3"/>
      <sheetData sheetId="4"/>
      <sheetData sheetId="5"/>
      <sheetData sheetId="6">
        <row r="14">
          <cell r="J14">
            <v>0.19485707864155566</v>
          </cell>
        </row>
        <row r="15">
          <cell r="J15">
            <v>1.2050583770954254E-2</v>
          </cell>
        </row>
        <row r="16">
          <cell r="J16">
            <v>6.2013965811625368E-2</v>
          </cell>
        </row>
        <row r="17">
          <cell r="J17">
            <v>7.1120141735709019</v>
          </cell>
        </row>
        <row r="18">
          <cell r="J18">
            <v>1.0244874791098397</v>
          </cell>
        </row>
        <row r="19">
          <cell r="J19">
            <v>0.14481309366431561</v>
          </cell>
        </row>
        <row r="20">
          <cell r="J20">
            <v>0.18420744017875687</v>
          </cell>
        </row>
        <row r="21">
          <cell r="J21">
            <v>0.17591497374718973</v>
          </cell>
        </row>
        <row r="22">
          <cell r="J22">
            <v>0.60155752119471051</v>
          </cell>
        </row>
        <row r="23">
          <cell r="J23">
            <v>0.12029684866886303</v>
          </cell>
        </row>
        <row r="24">
          <cell r="J24">
            <v>2.6752785918201107</v>
          </cell>
        </row>
        <row r="25">
          <cell r="J25">
            <v>5.7222354026749182E-2</v>
          </cell>
        </row>
        <row r="26">
          <cell r="J26">
            <v>0.48216477774145178</v>
          </cell>
        </row>
        <row r="27">
          <cell r="J27">
            <v>0.34100910726675115</v>
          </cell>
        </row>
        <row r="28">
          <cell r="J28">
            <v>0.6109783046386118</v>
          </cell>
        </row>
        <row r="29">
          <cell r="J29">
            <v>7.8324137456313743</v>
          </cell>
        </row>
        <row r="30">
          <cell r="J30">
            <v>0.42095404030928396</v>
          </cell>
        </row>
        <row r="31">
          <cell r="J31">
            <v>3.3891242861087156</v>
          </cell>
        </row>
        <row r="32">
          <cell r="J32">
            <v>1.3122869680756515</v>
          </cell>
        </row>
        <row r="33">
          <cell r="J33">
            <v>0.27832057862645476</v>
          </cell>
        </row>
        <row r="34">
          <cell r="J34">
            <v>0.2213413571474025</v>
          </cell>
        </row>
        <row r="35">
          <cell r="J35">
            <v>1.3254476182444279</v>
          </cell>
        </row>
        <row r="36">
          <cell r="J36">
            <v>0.82121294336136774</v>
          </cell>
        </row>
        <row r="37">
          <cell r="J37">
            <v>3.2296186097732001E-2</v>
          </cell>
        </row>
        <row r="38">
          <cell r="J38">
            <v>2.2583178977145648E-2</v>
          </cell>
        </row>
        <row r="39">
          <cell r="J39">
            <v>0.48445353533095903</v>
          </cell>
        </row>
        <row r="40">
          <cell r="J40">
            <v>0.28527312609403965</v>
          </cell>
        </row>
        <row r="41">
          <cell r="J41">
            <v>3.0669163930729066</v>
          </cell>
        </row>
        <row r="42">
          <cell r="J42">
            <v>2.5053317916726821</v>
          </cell>
        </row>
        <row r="43">
          <cell r="J43">
            <v>1.9683731168582883</v>
          </cell>
        </row>
        <row r="44">
          <cell r="J44">
            <v>1.0157289255168713</v>
          </cell>
        </row>
        <row r="45">
          <cell r="J45">
            <v>0.15564511266161607</v>
          </cell>
        </row>
        <row r="46">
          <cell r="J46">
            <v>4.2490550821663066E-2</v>
          </cell>
        </row>
        <row r="47">
          <cell r="J47">
            <v>7.1255696814466363E-2</v>
          </cell>
        </row>
        <row r="48">
          <cell r="J48">
            <v>4.1450630082424854E-2</v>
          </cell>
        </row>
        <row r="49">
          <cell r="J49">
            <v>0.43966680008830428</v>
          </cell>
        </row>
        <row r="50">
          <cell r="J50">
            <v>12.145807101893018</v>
          </cell>
        </row>
        <row r="51">
          <cell r="J51">
            <v>8.4181023379337621</v>
          </cell>
        </row>
        <row r="52">
          <cell r="J52">
            <v>4.0915296779124061E-2</v>
          </cell>
        </row>
        <row r="53">
          <cell r="J53">
            <v>1.6265162889088789</v>
          </cell>
        </row>
        <row r="54">
          <cell r="J54">
            <v>0.40916230008917559</v>
          </cell>
        </row>
        <row r="55">
          <cell r="J55">
            <v>0.31339641891061809</v>
          </cell>
        </row>
        <row r="56">
          <cell r="J56">
            <v>46.645141139686146</v>
          </cell>
        </row>
        <row r="57">
          <cell r="J57">
            <v>1.2456509626149739</v>
          </cell>
        </row>
        <row r="58">
          <cell r="J58">
            <v>0.61149411699483947</v>
          </cell>
        </row>
        <row r="59">
          <cell r="J59">
            <v>5.4144283543899077</v>
          </cell>
        </row>
        <row r="60">
          <cell r="J60">
            <v>2.283147251321465</v>
          </cell>
        </row>
        <row r="61">
          <cell r="J61">
            <v>5.4009130378805708</v>
          </cell>
        </row>
        <row r="62">
          <cell r="J62">
            <v>0.50051090975566648</v>
          </cell>
        </row>
        <row r="63">
          <cell r="J63">
            <v>5.2671353603575737</v>
          </cell>
        </row>
        <row r="64">
          <cell r="J64">
            <v>0.42853555822616163</v>
          </cell>
        </row>
        <row r="65">
          <cell r="J65">
            <v>1.007775438521797</v>
          </cell>
        </row>
        <row r="66">
          <cell r="J66">
            <v>10.32268802381226</v>
          </cell>
        </row>
        <row r="67">
          <cell r="J67">
            <v>8.4965805682472459E-2</v>
          </cell>
        </row>
        <row r="68">
          <cell r="J68">
            <v>7.2001858877092415E-2</v>
          </cell>
        </row>
        <row r="69">
          <cell r="J69">
            <v>0.17610901285872696</v>
          </cell>
        </row>
        <row r="70">
          <cell r="J70">
            <v>0.1944081819949243</v>
          </cell>
        </row>
        <row r="71">
          <cell r="J71">
            <v>9.8575740185578312E-2</v>
          </cell>
        </row>
        <row r="72">
          <cell r="J72">
            <v>0.20067991936250418</v>
          </cell>
        </row>
        <row r="73">
          <cell r="J73">
            <v>3.140345708971545</v>
          </cell>
        </row>
        <row r="74">
          <cell r="J74">
            <v>16.11080915589508</v>
          </cell>
        </row>
        <row r="75">
          <cell r="J75">
            <v>3.1653611904334094</v>
          </cell>
        </row>
        <row r="76">
          <cell r="J76">
            <v>0.81973989268859582</v>
          </cell>
        </row>
        <row r="77">
          <cell r="J77">
            <v>1.3346060687772803</v>
          </cell>
        </row>
        <row r="78">
          <cell r="J78">
            <v>0.73612029911122545</v>
          </cell>
        </row>
        <row r="79">
          <cell r="J79">
            <v>0.1370903067899755</v>
          </cell>
        </row>
        <row r="80">
          <cell r="J80">
            <v>0.22870734600388221</v>
          </cell>
        </row>
        <row r="81">
          <cell r="J81">
            <v>0.11573898434603659</v>
          </cell>
        </row>
        <row r="82">
          <cell r="J82">
            <v>0.12425716477321294</v>
          </cell>
        </row>
        <row r="83">
          <cell r="J83">
            <v>8.5980352424119874E-2</v>
          </cell>
        </row>
        <row r="84">
          <cell r="J84">
            <v>8.1656429210743156</v>
          </cell>
        </row>
        <row r="85">
          <cell r="J85">
            <v>1.6066274129650972E-2</v>
          </cell>
        </row>
        <row r="86">
          <cell r="J86">
            <v>0.32762927818095827</v>
          </cell>
        </row>
        <row r="87">
          <cell r="J87">
            <v>0.20310318696255614</v>
          </cell>
        </row>
        <row r="88">
          <cell r="J88">
            <v>0.15690175958575933</v>
          </cell>
        </row>
        <row r="89">
          <cell r="J89">
            <v>29.274911696309648</v>
          </cell>
        </row>
        <row r="90">
          <cell r="J90">
            <v>0.73499001995712998</v>
          </cell>
        </row>
        <row r="91">
          <cell r="J91">
            <v>0.78141313474775753</v>
          </cell>
        </row>
        <row r="92">
          <cell r="J92">
            <v>0.13967541399462186</v>
          </cell>
        </row>
        <row r="93">
          <cell r="J93">
            <v>1.0664729146049758</v>
          </cell>
        </row>
        <row r="94">
          <cell r="J94">
            <v>2.8102277001910099</v>
          </cell>
        </row>
        <row r="95">
          <cell r="J95">
            <v>7.5705216229724206</v>
          </cell>
        </row>
        <row r="96">
          <cell r="J96">
            <v>0.25342264722709573</v>
          </cell>
        </row>
        <row r="97">
          <cell r="J97">
            <v>1.8869591621976677E-2</v>
          </cell>
        </row>
        <row r="98">
          <cell r="J98">
            <v>3.9455187978033974</v>
          </cell>
        </row>
        <row r="99">
          <cell r="J99">
            <v>21.459416618201022</v>
          </cell>
        </row>
        <row r="100">
          <cell r="J100">
            <v>3.2546979229220696</v>
          </cell>
        </row>
        <row r="101">
          <cell r="J101">
            <v>5.4145255469065168</v>
          </cell>
        </row>
        <row r="102">
          <cell r="J102">
            <v>0.23634116449642209</v>
          </cell>
        </row>
        <row r="103">
          <cell r="J103">
            <v>5.2616200572717284</v>
          </cell>
        </row>
        <row r="104">
          <cell r="J104">
            <v>6.4726525547834468</v>
          </cell>
        </row>
        <row r="105">
          <cell r="J105">
            <v>0.70944490496631929</v>
          </cell>
        </row>
        <row r="106">
          <cell r="J106">
            <v>3.5040943238842681</v>
          </cell>
        </row>
        <row r="107">
          <cell r="J107">
            <v>9.6182471962932361</v>
          </cell>
        </row>
        <row r="108">
          <cell r="J108">
            <v>1.2657391994308334</v>
          </cell>
        </row>
        <row r="109">
          <cell r="J109">
            <v>1.399065450147905</v>
          </cell>
        </row>
        <row r="110">
          <cell r="J110">
            <v>9.712812213862923E-2</v>
          </cell>
        </row>
        <row r="111">
          <cell r="J111">
            <v>5.8401034389702587E-2</v>
          </cell>
        </row>
        <row r="112">
          <cell r="J112">
            <v>0.34692322267781561</v>
          </cell>
        </row>
        <row r="113">
          <cell r="J113">
            <v>0.34806761096757399</v>
          </cell>
        </row>
        <row r="114">
          <cell r="J114">
            <v>0.17808342601790411</v>
          </cell>
        </row>
        <row r="115">
          <cell r="J115">
            <v>0.11220137669666325</v>
          </cell>
        </row>
        <row r="116">
          <cell r="J116">
            <v>5.3057681874841789</v>
          </cell>
        </row>
        <row r="117">
          <cell r="J117">
            <v>0.1676684828140661</v>
          </cell>
        </row>
        <row r="118">
          <cell r="J118">
            <v>0.1904381543210027</v>
          </cell>
        </row>
        <row r="119">
          <cell r="J119">
            <v>1.386867905651068</v>
          </cell>
        </row>
        <row r="120">
          <cell r="J120">
            <v>4.7715442732342281E-2</v>
          </cell>
        </row>
        <row r="121">
          <cell r="J121">
            <v>3.1570689645284061E-2</v>
          </cell>
        </row>
        <row r="122">
          <cell r="J122">
            <v>7.8744191907437289</v>
          </cell>
        </row>
        <row r="123">
          <cell r="J123">
            <v>1.1766541604142288E-2</v>
          </cell>
        </row>
        <row r="124">
          <cell r="J124">
            <v>3.4943144841851959E-2</v>
          </cell>
        </row>
        <row r="125">
          <cell r="J125">
            <v>3.4781085172320154E-2</v>
          </cell>
        </row>
        <row r="126">
          <cell r="J126">
            <v>2.2573245814216629</v>
          </cell>
        </row>
        <row r="127">
          <cell r="J127">
            <v>2.9775761991150874E-2</v>
          </cell>
        </row>
        <row r="128">
          <cell r="J128">
            <v>2.7920090142560056E-2</v>
          </cell>
        </row>
        <row r="129">
          <cell r="J129">
            <v>2.6913454671384729</v>
          </cell>
        </row>
        <row r="130">
          <cell r="J130">
            <v>0.10249216352319065</v>
          </cell>
        </row>
        <row r="131">
          <cell r="J131">
            <v>0.48578306768588025</v>
          </cell>
        </row>
        <row r="132">
          <cell r="J132">
            <v>5.7935711003886654</v>
          </cell>
        </row>
        <row r="133">
          <cell r="J133">
            <v>0.71510406458790221</v>
          </cell>
        </row>
        <row r="134">
          <cell r="J134">
            <v>9.6830756869169254E-2</v>
          </cell>
        </row>
        <row r="135">
          <cell r="J135">
            <v>0.24584623297699587</v>
          </cell>
        </row>
        <row r="136">
          <cell r="J136">
            <v>0.2073124379968021</v>
          </cell>
        </row>
        <row r="137">
          <cell r="J137">
            <v>2.3878801672315143E-2</v>
          </cell>
        </row>
        <row r="138">
          <cell r="J138">
            <v>2.3053299021466307</v>
          </cell>
        </row>
        <row r="139">
          <cell r="J139">
            <v>9.2102829977807513E-2</v>
          </cell>
        </row>
        <row r="140">
          <cell r="J140">
            <v>1.8710344914568432E-2</v>
          </cell>
        </row>
        <row r="141">
          <cell r="J141">
            <v>0.55648071773815944</v>
          </cell>
        </row>
        <row r="142">
          <cell r="J142">
            <v>1.9374784958953947E-2</v>
          </cell>
        </row>
        <row r="143">
          <cell r="J143">
            <v>2.9028959676060424</v>
          </cell>
        </row>
        <row r="144">
          <cell r="J144">
            <v>0.65088778464165398</v>
          </cell>
        </row>
        <row r="145">
          <cell r="J145">
            <v>0.26538033768068947</v>
          </cell>
        </row>
        <row r="146">
          <cell r="J146">
            <v>0.31188069367191262</v>
          </cell>
        </row>
        <row r="147">
          <cell r="J147">
            <v>0.1703564735437802</v>
          </cell>
        </row>
        <row r="148">
          <cell r="J148">
            <v>3.4542982903010824</v>
          </cell>
        </row>
        <row r="149">
          <cell r="J149">
            <v>5.4630413007153801E-2</v>
          </cell>
        </row>
        <row r="150">
          <cell r="J150">
            <v>0.36524032590295158</v>
          </cell>
        </row>
        <row r="151">
          <cell r="J151">
            <v>0.33747004732487251</v>
          </cell>
        </row>
        <row r="152">
          <cell r="J152">
            <v>1.8860099471950414E-2</v>
          </cell>
        </row>
        <row r="153">
          <cell r="J153">
            <v>2.5963160316197696E-2</v>
          </cell>
        </row>
        <row r="154">
          <cell r="J154">
            <v>7.3543250810841732E-2</v>
          </cell>
        </row>
        <row r="155">
          <cell r="J155">
            <v>0.40446786054781725</v>
          </cell>
        </row>
        <row r="156">
          <cell r="J156">
            <v>3.6573868247529243E-2</v>
          </cell>
        </row>
        <row r="157">
          <cell r="J157">
            <v>10.067520571079502</v>
          </cell>
        </row>
        <row r="158">
          <cell r="J158">
            <v>7.2831297084627364E-2</v>
          </cell>
        </row>
        <row r="159">
          <cell r="J159">
            <v>0.17496163241972976</v>
          </cell>
        </row>
        <row r="160">
          <cell r="J160">
            <v>0.11648384168911539</v>
          </cell>
        </row>
        <row r="161">
          <cell r="J161">
            <v>7.0121884781483457E-2</v>
          </cell>
        </row>
        <row r="162">
          <cell r="J162">
            <v>2.0208316217774257E-2</v>
          </cell>
        </row>
        <row r="163">
          <cell r="J163">
            <v>6.4416605213946418E-2</v>
          </cell>
        </row>
        <row r="164">
          <cell r="J164">
            <v>1.8202391396315725E-2</v>
          </cell>
        </row>
        <row r="165">
          <cell r="J165">
            <v>0.17791753293057905</v>
          </cell>
        </row>
        <row r="166">
          <cell r="J166">
            <v>0.10136713661197568</v>
          </cell>
        </row>
        <row r="167">
          <cell r="J167">
            <v>0.11370591413365155</v>
          </cell>
        </row>
        <row r="168">
          <cell r="J168">
            <v>2.1829300314435637E-2</v>
          </cell>
        </row>
        <row r="169">
          <cell r="J169">
            <v>0.14154846362811524</v>
          </cell>
        </row>
        <row r="170">
          <cell r="J170">
            <v>9.6749993294986694E-2</v>
          </cell>
        </row>
        <row r="171">
          <cell r="J171">
            <v>6.5586436309596957E-2</v>
          </cell>
        </row>
        <row r="172">
          <cell r="J172">
            <v>8.1824347275746168E-2</v>
          </cell>
        </row>
        <row r="173">
          <cell r="J173">
            <v>4.4100015729952126E-2</v>
          </cell>
        </row>
        <row r="174">
          <cell r="J174">
            <v>2.243215255939179E-2</v>
          </cell>
        </row>
        <row r="175">
          <cell r="J175">
            <v>0.13253311525099701</v>
          </cell>
        </row>
        <row r="176">
          <cell r="J176">
            <v>4.0726643602504393E-2</v>
          </cell>
        </row>
        <row r="177">
          <cell r="J177">
            <v>8.8987817238838723E-2</v>
          </cell>
        </row>
        <row r="178">
          <cell r="J178">
            <v>6.3233218496612217E-2</v>
          </cell>
        </row>
        <row r="179">
          <cell r="J179">
            <v>0.11572889762723482</v>
          </cell>
        </row>
        <row r="180">
          <cell r="J180">
            <v>9.370597343488031</v>
          </cell>
        </row>
        <row r="181">
          <cell r="J181">
            <v>2.2401588752780369E-2</v>
          </cell>
        </row>
        <row r="182">
          <cell r="J182">
            <v>1.2245573858299648E-2</v>
          </cell>
        </row>
        <row r="183">
          <cell r="J183">
            <v>10.006440790037885</v>
          </cell>
        </row>
        <row r="184">
          <cell r="J184">
            <v>1.8337814856690445E-2</v>
          </cell>
        </row>
        <row r="185">
          <cell r="J185">
            <v>2.2259789026952144E-2</v>
          </cell>
        </row>
        <row r="186">
          <cell r="J186">
            <v>4.5241553527792772E-2</v>
          </cell>
        </row>
        <row r="187">
          <cell r="J187">
            <v>2.4328005532142177E-2</v>
          </cell>
        </row>
        <row r="188">
          <cell r="J188">
            <v>3.0238864443393122E-2</v>
          </cell>
        </row>
        <row r="189">
          <cell r="J189">
            <v>4.2769426586229266E-2</v>
          </cell>
        </row>
        <row r="190">
          <cell r="J190">
            <v>5.2000851503090126E-2</v>
          </cell>
        </row>
        <row r="191">
          <cell r="J191">
            <v>4.505959959657118E-2</v>
          </cell>
        </row>
        <row r="192">
          <cell r="J192">
            <v>9.7139228481562547</v>
          </cell>
        </row>
        <row r="193">
          <cell r="J193">
            <v>3.7881184645926456E-2</v>
          </cell>
        </row>
        <row r="194">
          <cell r="J194">
            <v>4.0866600242268618E-2</v>
          </cell>
        </row>
        <row r="195">
          <cell r="J195">
            <v>0.1207431788368188</v>
          </cell>
        </row>
        <row r="196">
          <cell r="J196">
            <v>9.4784204586505467</v>
          </cell>
        </row>
        <row r="197">
          <cell r="J197">
            <v>8.4059949486520902E-2</v>
          </cell>
        </row>
        <row r="198">
          <cell r="J198">
            <v>9.5516235418932443</v>
          </cell>
        </row>
      </sheetData>
      <sheetData sheetId="7">
        <row r="14">
          <cell r="J14">
            <v>0.1665495365550072</v>
          </cell>
        </row>
        <row r="15">
          <cell r="J15">
            <v>1.0640561981914879E-2</v>
          </cell>
        </row>
        <row r="16">
          <cell r="J16">
            <v>4.0961678399238262E-2</v>
          </cell>
        </row>
        <row r="17">
          <cell r="J17">
            <v>7.1120141735709019</v>
          </cell>
        </row>
        <row r="18">
          <cell r="J18">
            <v>0.58011072239630301</v>
          </cell>
        </row>
        <row r="19">
          <cell r="J19">
            <v>9.624375051162877E-2</v>
          </cell>
        </row>
        <row r="20">
          <cell r="J20">
            <v>0.11156959770979222</v>
          </cell>
        </row>
        <row r="21">
          <cell r="J21">
            <v>9.5454531003041632E-2</v>
          </cell>
        </row>
        <row r="22">
          <cell r="J22">
            <v>0.30578281786368938</v>
          </cell>
        </row>
        <row r="23">
          <cell r="J23">
            <v>7.0379390472688666E-2</v>
          </cell>
        </row>
        <row r="24">
          <cell r="J24">
            <v>1.4890320289365968</v>
          </cell>
        </row>
        <row r="25">
          <cell r="J25">
            <v>4.3637169993763818E-2</v>
          </cell>
        </row>
        <row r="26">
          <cell r="J26">
            <v>0.25260777898798392</v>
          </cell>
        </row>
        <row r="27">
          <cell r="J27">
            <v>0.22050300354017913</v>
          </cell>
        </row>
        <row r="28">
          <cell r="J28">
            <v>0.34678826627423925</v>
          </cell>
        </row>
        <row r="29">
          <cell r="J29">
            <v>7.8324137456313743</v>
          </cell>
        </row>
        <row r="30">
          <cell r="J30">
            <v>0.25182438921023664</v>
          </cell>
        </row>
        <row r="31">
          <cell r="J31">
            <v>1.7304872666274134</v>
          </cell>
        </row>
        <row r="32">
          <cell r="J32">
            <v>0.68359006453768367</v>
          </cell>
        </row>
        <row r="33">
          <cell r="J33">
            <v>0.14528559158773027</v>
          </cell>
        </row>
        <row r="34">
          <cell r="J34">
            <v>0.13607851085465403</v>
          </cell>
        </row>
        <row r="35">
          <cell r="J35">
            <v>0.63345668029518931</v>
          </cell>
        </row>
        <row r="36">
          <cell r="J36">
            <v>0.42097728787031807</v>
          </cell>
        </row>
        <row r="37">
          <cell r="J37">
            <v>1.827587873273499E-2</v>
          </cell>
        </row>
        <row r="38">
          <cell r="J38">
            <v>1.9548849096740956E-2</v>
          </cell>
        </row>
        <row r="39">
          <cell r="J39">
            <v>0.26792031719715126</v>
          </cell>
        </row>
        <row r="40">
          <cell r="J40">
            <v>0.15092859142415102</v>
          </cell>
        </row>
        <row r="41">
          <cell r="J41">
            <v>1.5089607694387561</v>
          </cell>
        </row>
        <row r="42">
          <cell r="J42">
            <v>1.238360452062603</v>
          </cell>
        </row>
        <row r="43">
          <cell r="J43">
            <v>1.0350100799206365</v>
          </cell>
        </row>
        <row r="44">
          <cell r="J44">
            <v>0.51929301541352246</v>
          </cell>
        </row>
        <row r="45">
          <cell r="J45">
            <v>7.9382179629352401E-2</v>
          </cell>
        </row>
        <row r="46">
          <cell r="J46">
            <v>3.7260843025302484E-2</v>
          </cell>
        </row>
        <row r="47">
          <cell r="J47">
            <v>4.3773506232394024E-2</v>
          </cell>
        </row>
        <row r="48">
          <cell r="J48">
            <v>2.3776239901734851E-2</v>
          </cell>
        </row>
        <row r="49">
          <cell r="J49">
            <v>0.22767564227449411</v>
          </cell>
        </row>
        <row r="50">
          <cell r="J50">
            <v>13.108063560905979</v>
          </cell>
        </row>
        <row r="51">
          <cell r="J51">
            <v>8.4181023379337621</v>
          </cell>
        </row>
        <row r="52">
          <cell r="J52">
            <v>3.7862841052450247E-2</v>
          </cell>
        </row>
        <row r="53">
          <cell r="J53">
            <v>0.85125396896357231</v>
          </cell>
        </row>
        <row r="54">
          <cell r="J54">
            <v>0.20177407858771357</v>
          </cell>
        </row>
        <row r="55">
          <cell r="J55">
            <v>0.19844322161281444</v>
          </cell>
        </row>
        <row r="56">
          <cell r="J56">
            <v>21.919977769758017</v>
          </cell>
        </row>
        <row r="57">
          <cell r="J57">
            <v>0.65926128211541646</v>
          </cell>
        </row>
        <row r="58">
          <cell r="J58">
            <v>0.27256553677921341</v>
          </cell>
        </row>
        <row r="59">
          <cell r="J59">
            <v>2.6554601522786512</v>
          </cell>
        </row>
        <row r="60">
          <cell r="J60">
            <v>1.2229224355767874</v>
          </cell>
        </row>
        <row r="61">
          <cell r="J61">
            <v>2.5043646090193485</v>
          </cell>
        </row>
        <row r="62">
          <cell r="J62">
            <v>0.31414263172922502</v>
          </cell>
        </row>
        <row r="63">
          <cell r="J63">
            <v>2.623473122379282</v>
          </cell>
        </row>
        <row r="64">
          <cell r="J64">
            <v>0.30565150405446112</v>
          </cell>
        </row>
        <row r="65">
          <cell r="J65">
            <v>0.45333799052276003</v>
          </cell>
        </row>
        <row r="66">
          <cell r="J66">
            <v>4.9810864985087138</v>
          </cell>
        </row>
        <row r="67">
          <cell r="J67">
            <v>4.6391544315078338E-2</v>
          </cell>
        </row>
        <row r="68">
          <cell r="J68">
            <v>4.9972659727876012E-2</v>
          </cell>
        </row>
        <row r="69">
          <cell r="J69">
            <v>9.5784706880723103E-2</v>
          </cell>
        </row>
        <row r="70">
          <cell r="J70">
            <v>8.741441323239596E-2</v>
          </cell>
        </row>
        <row r="71">
          <cell r="J71">
            <v>6.599794920411059E-2</v>
          </cell>
        </row>
        <row r="72">
          <cell r="J72">
            <v>0.12960473185791196</v>
          </cell>
        </row>
        <row r="73">
          <cell r="J73">
            <v>1.478659817080241</v>
          </cell>
        </row>
        <row r="74">
          <cell r="J74">
            <v>8.465780132840159</v>
          </cell>
        </row>
        <row r="75">
          <cell r="J75">
            <v>1.8697218511524418</v>
          </cell>
        </row>
        <row r="76">
          <cell r="J76">
            <v>0.43379667963976165</v>
          </cell>
        </row>
        <row r="77">
          <cell r="J77">
            <v>0.72330640227447673</v>
          </cell>
        </row>
        <row r="78">
          <cell r="J78">
            <v>0.44423981530236994</v>
          </cell>
        </row>
        <row r="79">
          <cell r="J79">
            <v>9.380328290488818E-2</v>
          </cell>
        </row>
        <row r="80">
          <cell r="J80">
            <v>0.1423825708505006</v>
          </cell>
        </row>
        <row r="81">
          <cell r="J81">
            <v>8.7836910841319074E-2</v>
          </cell>
        </row>
        <row r="82">
          <cell r="J82">
            <v>0.14614218663291301</v>
          </cell>
        </row>
        <row r="83">
          <cell r="J83">
            <v>7.4879823582839483E-2</v>
          </cell>
        </row>
        <row r="84">
          <cell r="J84">
            <v>8.1656429210743156</v>
          </cell>
        </row>
        <row r="85">
          <cell r="J85">
            <v>1.7298403182371119E-2</v>
          </cell>
        </row>
        <row r="86">
          <cell r="J86">
            <v>0.15350569722864879</v>
          </cell>
        </row>
        <row r="87">
          <cell r="J87">
            <v>0.10014537852636825</v>
          </cell>
        </row>
        <row r="88">
          <cell r="J88">
            <v>9.0568401445345406E-2</v>
          </cell>
        </row>
        <row r="89">
          <cell r="J89">
            <v>12.577474569535838</v>
          </cell>
        </row>
        <row r="90">
          <cell r="J90">
            <v>0.32757173969432868</v>
          </cell>
        </row>
        <row r="91">
          <cell r="J91">
            <v>0.34086978002769974</v>
          </cell>
        </row>
        <row r="92">
          <cell r="J92">
            <v>9.6745315355509134E-2</v>
          </cell>
        </row>
        <row r="93">
          <cell r="J93">
            <v>0.85433361044447909</v>
          </cell>
        </row>
        <row r="94">
          <cell r="J94">
            <v>0.90725236427448075</v>
          </cell>
        </row>
        <row r="95">
          <cell r="J95">
            <v>3.4707771665948628</v>
          </cell>
        </row>
        <row r="96">
          <cell r="J96">
            <v>0.14299126736370904</v>
          </cell>
        </row>
        <row r="97">
          <cell r="J97">
            <v>2.1183554443162014E-2</v>
          </cell>
        </row>
        <row r="98">
          <cell r="J98">
            <v>1.8523353111932848</v>
          </cell>
        </row>
        <row r="99">
          <cell r="J99">
            <v>9.8827129144777803</v>
          </cell>
        </row>
        <row r="100">
          <cell r="J100">
            <v>1.2401880728481405</v>
          </cell>
        </row>
        <row r="101">
          <cell r="J101">
            <v>2.748122683818341</v>
          </cell>
        </row>
        <row r="102">
          <cell r="J102">
            <v>0.13593423644041483</v>
          </cell>
        </row>
        <row r="103">
          <cell r="J103">
            <v>2.6802706732512735</v>
          </cell>
        </row>
        <row r="104">
          <cell r="J104">
            <v>2.5432868175617629</v>
          </cell>
        </row>
        <row r="105">
          <cell r="J105">
            <v>0.31158787148482248</v>
          </cell>
        </row>
        <row r="106">
          <cell r="J106">
            <v>1.6780325103888101</v>
          </cell>
        </row>
        <row r="107">
          <cell r="J107">
            <v>4.4967895198694618</v>
          </cell>
        </row>
        <row r="108">
          <cell r="J108">
            <v>0.63958238157743219</v>
          </cell>
        </row>
        <row r="109">
          <cell r="J109">
            <v>0.69077381518954517</v>
          </cell>
        </row>
        <row r="110">
          <cell r="J110">
            <v>6.1804265419391338E-2</v>
          </cell>
        </row>
        <row r="111">
          <cell r="J111">
            <v>4.5135282545360228E-2</v>
          </cell>
        </row>
        <row r="112">
          <cell r="J112">
            <v>0.15390307511424997</v>
          </cell>
        </row>
        <row r="113">
          <cell r="J113">
            <v>0.17055614897284774</v>
          </cell>
        </row>
        <row r="114">
          <cell r="J114">
            <v>6.7602954202344731E-2</v>
          </cell>
        </row>
        <row r="115">
          <cell r="J115">
            <v>4.2109570751128936E-2</v>
          </cell>
        </row>
        <row r="116">
          <cell r="J116">
            <v>2.5450228115573421</v>
          </cell>
        </row>
        <row r="117">
          <cell r="J117">
            <v>0.10037303784738769</v>
          </cell>
        </row>
        <row r="118">
          <cell r="J118">
            <v>0.10131874131703981</v>
          </cell>
        </row>
        <row r="119">
          <cell r="J119">
            <v>0.62038869656890683</v>
          </cell>
        </row>
        <row r="120">
          <cell r="J120">
            <v>2.9361453350756857E-2</v>
          </cell>
        </row>
        <row r="121">
          <cell r="J121">
            <v>2.763617153929496E-2</v>
          </cell>
        </row>
        <row r="122">
          <cell r="J122">
            <v>7.8744191907437289</v>
          </cell>
        </row>
        <row r="123">
          <cell r="J123">
            <v>1.2134246029271736E-2</v>
          </cell>
        </row>
        <row r="124">
          <cell r="J124">
            <v>2.2861738380573357E-2</v>
          </cell>
        </row>
        <row r="125">
          <cell r="J125">
            <v>1.9576239195349593E-2</v>
          </cell>
        </row>
        <row r="126">
          <cell r="J126">
            <v>1.025933746885654</v>
          </cell>
        </row>
        <row r="127">
          <cell r="J127">
            <v>1.7714693842836599E-2</v>
          </cell>
        </row>
        <row r="128">
          <cell r="J128">
            <v>1.9982025298106706E-2</v>
          </cell>
        </row>
        <row r="129">
          <cell r="J129">
            <v>1.2355024241703503</v>
          </cell>
        </row>
        <row r="130">
          <cell r="J130">
            <v>6.4984393042363434E-2</v>
          </cell>
        </row>
        <row r="131">
          <cell r="J131">
            <v>0.22923709085933702</v>
          </cell>
        </row>
        <row r="132">
          <cell r="J132">
            <v>2.6995115698023646</v>
          </cell>
        </row>
        <row r="133">
          <cell r="J133">
            <v>0.37212740176325865</v>
          </cell>
        </row>
        <row r="134">
          <cell r="J134">
            <v>4.4133746328124765E-2</v>
          </cell>
        </row>
        <row r="135">
          <cell r="J135">
            <v>0.10849911631902726</v>
          </cell>
        </row>
        <row r="136">
          <cell r="J136">
            <v>9.6841450275322788E-2</v>
          </cell>
        </row>
        <row r="137">
          <cell r="J137">
            <v>1.2416976869603876E-2</v>
          </cell>
        </row>
        <row r="138">
          <cell r="J138">
            <v>1.0900403356572825</v>
          </cell>
        </row>
        <row r="139">
          <cell r="J139">
            <v>6.2510223956057098E-2</v>
          </cell>
        </row>
        <row r="140">
          <cell r="J140">
            <v>1.3219265428771174E-2</v>
          </cell>
        </row>
        <row r="141">
          <cell r="J141">
            <v>0.28555626313111665</v>
          </cell>
        </row>
        <row r="142">
          <cell r="J142">
            <v>1.4480102443007686E-2</v>
          </cell>
        </row>
        <row r="143">
          <cell r="J143">
            <v>1.4665265934422393</v>
          </cell>
        </row>
        <row r="144">
          <cell r="J144">
            <v>0.35894950823908933</v>
          </cell>
        </row>
        <row r="145">
          <cell r="J145">
            <v>0.15227294184986129</v>
          </cell>
        </row>
        <row r="146">
          <cell r="J146">
            <v>0.15804764882022598</v>
          </cell>
        </row>
        <row r="147">
          <cell r="J147">
            <v>9.11255929488623E-2</v>
          </cell>
        </row>
        <row r="148">
          <cell r="J148">
            <v>1.7322001093443204</v>
          </cell>
        </row>
        <row r="149">
          <cell r="J149">
            <v>3.8428237286400962E-2</v>
          </cell>
        </row>
        <row r="150">
          <cell r="J150">
            <v>0.18626043198040887</v>
          </cell>
        </row>
        <row r="151">
          <cell r="J151">
            <v>0.18570550018021001</v>
          </cell>
        </row>
        <row r="152">
          <cell r="J152">
            <v>1.8217141535406652E-2</v>
          </cell>
        </row>
        <row r="153">
          <cell r="J153">
            <v>1.7587947310972629E-2</v>
          </cell>
        </row>
        <row r="154">
          <cell r="J154">
            <v>4.3486443957715115E-2</v>
          </cell>
        </row>
        <row r="155">
          <cell r="J155">
            <v>0.21579967379073428</v>
          </cell>
        </row>
        <row r="156">
          <cell r="J156">
            <v>3.6755827791049286E-2</v>
          </cell>
        </row>
        <row r="157">
          <cell r="J157">
            <v>10.067520571079502</v>
          </cell>
        </row>
        <row r="158">
          <cell r="J158">
            <v>0.10484516263612273</v>
          </cell>
        </row>
        <row r="159">
          <cell r="J159">
            <v>8.5962977510509922E-2</v>
          </cell>
        </row>
        <row r="160">
          <cell r="J160">
            <v>0.16096985817842405</v>
          </cell>
        </row>
        <row r="161">
          <cell r="J161">
            <v>3.740685246828037E-2</v>
          </cell>
        </row>
        <row r="162">
          <cell r="J162">
            <v>2.8385119474947609E-2</v>
          </cell>
        </row>
        <row r="163">
          <cell r="J163">
            <v>4.0813891691849145E-2</v>
          </cell>
        </row>
        <row r="164">
          <cell r="J164">
            <v>1.3907769991372984E-2</v>
          </cell>
        </row>
        <row r="165">
          <cell r="J165">
            <v>9.3193776570922648E-2</v>
          </cell>
        </row>
        <row r="166">
          <cell r="J166">
            <v>0.13472477351706208</v>
          </cell>
        </row>
        <row r="167">
          <cell r="J167">
            <v>6.4466334215450019E-2</v>
          </cell>
        </row>
        <row r="168">
          <cell r="J168">
            <v>1.7168827584930751E-2</v>
          </cell>
        </row>
        <row r="169">
          <cell r="J169">
            <v>7.601092927634448E-2</v>
          </cell>
        </row>
        <row r="170">
          <cell r="J170">
            <v>7.2539894057089646E-2</v>
          </cell>
        </row>
        <row r="171">
          <cell r="J171">
            <v>7.2921385858704432E-2</v>
          </cell>
        </row>
        <row r="172">
          <cell r="J172">
            <v>5.967270809072147E-2</v>
          </cell>
        </row>
        <row r="173">
          <cell r="J173">
            <v>4.534678584126111E-2</v>
          </cell>
        </row>
        <row r="174">
          <cell r="J174">
            <v>1.9416859053506607E-2</v>
          </cell>
        </row>
        <row r="175">
          <cell r="J175">
            <v>9.2863170768280962E-2</v>
          </cell>
        </row>
        <row r="176">
          <cell r="J176">
            <v>4.0753770108744536E-2</v>
          </cell>
        </row>
        <row r="177">
          <cell r="J177">
            <v>7.7886594579444898E-2</v>
          </cell>
        </row>
        <row r="178">
          <cell r="J178">
            <v>6.1983211317097671E-2</v>
          </cell>
        </row>
        <row r="179">
          <cell r="J179">
            <v>0.10491296575398883</v>
          </cell>
        </row>
        <row r="180">
          <cell r="J180">
            <v>9.370597343488031</v>
          </cell>
        </row>
        <row r="181">
          <cell r="J181">
            <v>1.3151026582840453E-2</v>
          </cell>
        </row>
        <row r="182">
          <cell r="J182">
            <v>7.7198544785869027E-3</v>
          </cell>
        </row>
        <row r="183">
          <cell r="J183">
            <v>10.090565022189422</v>
          </cell>
        </row>
        <row r="184">
          <cell r="J184">
            <v>1.8694570963344301E-2</v>
          </cell>
        </row>
        <row r="185">
          <cell r="J185">
            <v>2.0195663018255955E-2</v>
          </cell>
        </row>
        <row r="186">
          <cell r="J186">
            <v>3.8028239281797792E-2</v>
          </cell>
        </row>
        <row r="187">
          <cell r="J187">
            <v>2.6152651631732353E-2</v>
          </cell>
        </row>
        <row r="188">
          <cell r="J188">
            <v>3.6060408014971027E-2</v>
          </cell>
        </row>
        <row r="189">
          <cell r="J189">
            <v>3.863312415595465E-2</v>
          </cell>
        </row>
        <row r="190">
          <cell r="J190">
            <v>5.212601398748027E-2</v>
          </cell>
        </row>
        <row r="191">
          <cell r="J191">
            <v>5.0706518845945431E-2</v>
          </cell>
        </row>
        <row r="192">
          <cell r="J192">
            <v>9.7139228481562547</v>
          </cell>
        </row>
        <row r="193">
          <cell r="J193">
            <v>3.9367544196729089E-2</v>
          </cell>
        </row>
        <row r="194">
          <cell r="J194">
            <v>4.699801743419621E-2</v>
          </cell>
        </row>
        <row r="195">
          <cell r="J195">
            <v>0.12273517678997278</v>
          </cell>
        </row>
        <row r="196">
          <cell r="J196">
            <v>9.4784204586505467</v>
          </cell>
        </row>
        <row r="197">
          <cell r="J197">
            <v>6.8407509765986377E-2</v>
          </cell>
        </row>
        <row r="198">
          <cell r="J198">
            <v>9.5516235418932443</v>
          </cell>
        </row>
      </sheetData>
      <sheetData sheetId="8">
        <row r="14">
          <cell r="J14">
            <v>0.19589664905684354</v>
          </cell>
        </row>
        <row r="15">
          <cell r="J15">
            <v>1.2996863586301623E-2</v>
          </cell>
        </row>
        <row r="16">
          <cell r="J16">
            <v>6.4625243193203799E-2</v>
          </cell>
        </row>
        <row r="17">
          <cell r="J17">
            <v>7.1120141735709019</v>
          </cell>
        </row>
        <row r="18">
          <cell r="J18">
            <v>0.94562191090421055</v>
          </cell>
        </row>
        <row r="19">
          <cell r="J19">
            <v>0.1329199745962015</v>
          </cell>
        </row>
        <row r="20">
          <cell r="J20">
            <v>0.16121262482112172</v>
          </cell>
        </row>
        <row r="21">
          <cell r="J21">
            <v>0.15059600294589878</v>
          </cell>
        </row>
        <row r="22">
          <cell r="J22">
            <v>0.49619171068590434</v>
          </cell>
        </row>
        <row r="23">
          <cell r="J23">
            <v>0.10158447005311361</v>
          </cell>
        </row>
        <row r="24">
          <cell r="J24">
            <v>2.1941920156560291</v>
          </cell>
        </row>
        <row r="25">
          <cell r="J25">
            <v>5.1051821440217998E-2</v>
          </cell>
        </row>
        <row r="26">
          <cell r="J26">
            <v>0.48948403402679103</v>
          </cell>
        </row>
        <row r="27">
          <cell r="J27">
            <v>0.30304044750633208</v>
          </cell>
        </row>
        <row r="28">
          <cell r="J28">
            <v>0.43524862432874584</v>
          </cell>
        </row>
        <row r="29">
          <cell r="J29">
            <v>7.8324137456313743</v>
          </cell>
        </row>
        <row r="30">
          <cell r="J30">
            <v>0.35809398836200701</v>
          </cell>
        </row>
        <row r="31">
          <cell r="J31">
            <v>2.8475374770482547</v>
          </cell>
        </row>
        <row r="32">
          <cell r="J32">
            <v>1.1453263010284391</v>
          </cell>
        </row>
        <row r="33">
          <cell r="J33">
            <v>0.17764203244230461</v>
          </cell>
        </row>
        <row r="34">
          <cell r="J34">
            <v>0.17546450964688184</v>
          </cell>
        </row>
        <row r="35">
          <cell r="J35">
            <v>1.2354930764209278</v>
          </cell>
        </row>
        <row r="36">
          <cell r="J36">
            <v>0.65978202461830737</v>
          </cell>
        </row>
        <row r="37">
          <cell r="J37">
            <v>2.8968066363342357E-2</v>
          </cell>
        </row>
        <row r="38">
          <cell r="J38">
            <v>2.321628011409417E-2</v>
          </cell>
        </row>
        <row r="39">
          <cell r="J39">
            <v>0.40481246056745745</v>
          </cell>
        </row>
        <row r="40">
          <cell r="J40">
            <v>0.26082542173665457</v>
          </cell>
        </row>
        <row r="41">
          <cell r="J41">
            <v>2.5399658743032005</v>
          </cell>
        </row>
        <row r="42">
          <cell r="J42">
            <v>2.0649176247261956</v>
          </cell>
        </row>
        <row r="43">
          <cell r="J43">
            <v>1.6587737105303912</v>
          </cell>
        </row>
        <row r="44">
          <cell r="J44">
            <v>0.7914232369966534</v>
          </cell>
        </row>
        <row r="45">
          <cell r="J45">
            <v>0.13484992860004891</v>
          </cell>
        </row>
        <row r="46">
          <cell r="J46">
            <v>4.9471289511771765E-2</v>
          </cell>
        </row>
        <row r="47">
          <cell r="J47">
            <v>6.1222767174859749E-2</v>
          </cell>
        </row>
        <row r="48">
          <cell r="J48">
            <v>4.5465010657053828E-2</v>
          </cell>
        </row>
        <row r="49">
          <cell r="J49">
            <v>0.35236182493995011</v>
          </cell>
        </row>
        <row r="50">
          <cell r="J50">
            <v>11.874567500750327</v>
          </cell>
        </row>
        <row r="51">
          <cell r="J51">
            <v>8.4181023379337621</v>
          </cell>
        </row>
        <row r="52">
          <cell r="J52">
            <v>3.7114422214943148E-2</v>
          </cell>
        </row>
        <row r="53">
          <cell r="J53">
            <v>1.42409765566089</v>
          </cell>
        </row>
        <row r="54">
          <cell r="J54">
            <v>0.35858873481869008</v>
          </cell>
        </row>
        <row r="55">
          <cell r="J55">
            <v>0.30347024110592524</v>
          </cell>
        </row>
        <row r="56">
          <cell r="J56">
            <v>39.82554222204687</v>
          </cell>
        </row>
        <row r="57">
          <cell r="J57">
            <v>0.78338284794262825</v>
          </cell>
        </row>
        <row r="58">
          <cell r="J58">
            <v>0.49787278498519255</v>
          </cell>
        </row>
        <row r="59">
          <cell r="J59">
            <v>4.5889900734058209</v>
          </cell>
        </row>
        <row r="60">
          <cell r="J60">
            <v>2.037190157311342</v>
          </cell>
        </row>
        <row r="61">
          <cell r="J61">
            <v>4.523371614641829</v>
          </cell>
        </row>
        <row r="62">
          <cell r="J62">
            <v>0.53976166941400572</v>
          </cell>
        </row>
        <row r="63">
          <cell r="J63">
            <v>4.1737639531748156</v>
          </cell>
        </row>
        <row r="64">
          <cell r="J64">
            <v>0.51605208559361482</v>
          </cell>
        </row>
        <row r="65">
          <cell r="J65">
            <v>0.83828378305007689</v>
          </cell>
        </row>
        <row r="66">
          <cell r="J66">
            <v>8.2464841918991993</v>
          </cell>
        </row>
        <row r="67">
          <cell r="J67">
            <v>6.6368250765331385E-2</v>
          </cell>
        </row>
        <row r="68">
          <cell r="J68">
            <v>8.1641452005446327E-2</v>
          </cell>
        </row>
        <row r="69">
          <cell r="J69">
            <v>0.21795502168614936</v>
          </cell>
        </row>
        <row r="70">
          <cell r="J70">
            <v>0.11372939347509102</v>
          </cell>
        </row>
        <row r="71">
          <cell r="J71">
            <v>9.2341511702127108E-2</v>
          </cell>
        </row>
        <row r="72">
          <cell r="J72">
            <v>0.19615273144432957</v>
          </cell>
        </row>
        <row r="73">
          <cell r="J73">
            <v>3.3869684993513496</v>
          </cell>
        </row>
        <row r="74">
          <cell r="J74">
            <v>11.871266629250817</v>
          </cell>
        </row>
        <row r="75">
          <cell r="J75">
            <v>3.2420278093166432</v>
          </cell>
        </row>
        <row r="76">
          <cell r="J76">
            <v>0.63548836223113414</v>
          </cell>
        </row>
        <row r="77">
          <cell r="J77">
            <v>1.1995254265877016</v>
          </cell>
        </row>
        <row r="78">
          <cell r="J78">
            <v>0.6413119241275147</v>
          </cell>
        </row>
        <row r="79">
          <cell r="J79">
            <v>0.15139673248693714</v>
          </cell>
        </row>
        <row r="80">
          <cell r="J80">
            <v>0.21772632105202236</v>
          </cell>
        </row>
        <row r="81">
          <cell r="J81">
            <v>0.13306468048373365</v>
          </cell>
        </row>
        <row r="82">
          <cell r="J82">
            <v>0.1333446197017564</v>
          </cell>
        </row>
        <row r="83">
          <cell r="J83">
            <v>0.18286535754405328</v>
          </cell>
        </row>
        <row r="84">
          <cell r="J84">
            <v>8.1656429210743156</v>
          </cell>
        </row>
        <row r="85">
          <cell r="J85">
            <v>2.2219881782902118E-2</v>
          </cell>
        </row>
        <row r="86">
          <cell r="J86">
            <v>0.30105781957640443</v>
          </cell>
        </row>
        <row r="87">
          <cell r="J87">
            <v>0.18185321084773215</v>
          </cell>
        </row>
        <row r="88">
          <cell r="J88">
            <v>0.1361437069915202</v>
          </cell>
        </row>
        <row r="89">
          <cell r="J89">
            <v>25.770151880152429</v>
          </cell>
        </row>
        <row r="90">
          <cell r="J90">
            <v>0.7469798506909413</v>
          </cell>
        </row>
        <row r="91">
          <cell r="J91">
            <v>0.52360085500023812</v>
          </cell>
        </row>
        <row r="92">
          <cell r="J92">
            <v>9.7433775570209866E-2</v>
          </cell>
        </row>
        <row r="93">
          <cell r="J93">
            <v>1.7595089033165785</v>
          </cell>
        </row>
        <row r="94">
          <cell r="J94">
            <v>1.5136110286799855</v>
          </cell>
        </row>
        <row r="95">
          <cell r="J95">
            <v>6.826500439934561</v>
          </cell>
        </row>
        <row r="96">
          <cell r="J96">
            <v>0.25793580404166117</v>
          </cell>
        </row>
        <row r="97">
          <cell r="J97">
            <v>3.584700427077165E-2</v>
          </cell>
        </row>
        <row r="98">
          <cell r="J98">
            <v>3.5424200103016843</v>
          </cell>
        </row>
        <row r="99">
          <cell r="J99">
            <v>19.587156671595597</v>
          </cell>
        </row>
        <row r="100">
          <cell r="J100">
            <v>4.7454680953036164</v>
          </cell>
        </row>
        <row r="101">
          <cell r="J101">
            <v>4.065869147439078</v>
          </cell>
        </row>
        <row r="102">
          <cell r="J102">
            <v>0.2231441319454455</v>
          </cell>
        </row>
        <row r="103">
          <cell r="J103">
            <v>5.7845320697866187</v>
          </cell>
        </row>
        <row r="104">
          <cell r="J104">
            <v>3.7752059826767757</v>
          </cell>
        </row>
        <row r="105">
          <cell r="J105">
            <v>0.85261314536724997</v>
          </cell>
        </row>
        <row r="106">
          <cell r="J106">
            <v>3.9232084591691221</v>
          </cell>
        </row>
        <row r="107">
          <cell r="J107">
            <v>7.9236482042620322</v>
          </cell>
        </row>
        <row r="108">
          <cell r="J108">
            <v>1.2666868985785213</v>
          </cell>
        </row>
        <row r="109">
          <cell r="J109">
            <v>1.4252811089831219</v>
          </cell>
        </row>
        <row r="110">
          <cell r="J110">
            <v>0.10997675996668084</v>
          </cell>
        </row>
        <row r="111">
          <cell r="J111">
            <v>4.5932075747204544E-2</v>
          </cell>
        </row>
        <row r="112">
          <cell r="J112">
            <v>0.26234445044743171</v>
          </cell>
        </row>
        <row r="113">
          <cell r="J113">
            <v>0.30182418741843664</v>
          </cell>
        </row>
        <row r="114">
          <cell r="J114">
            <v>0.12296158399890611</v>
          </cell>
        </row>
        <row r="115">
          <cell r="J115">
            <v>6.6504031256318041E-2</v>
          </cell>
        </row>
        <row r="116">
          <cell r="J116">
            <v>5.0501941648068716</v>
          </cell>
        </row>
        <row r="117">
          <cell r="J117">
            <v>0.16908489522756334</v>
          </cell>
        </row>
        <row r="118">
          <cell r="J118">
            <v>0.15429675653394012</v>
          </cell>
        </row>
        <row r="119">
          <cell r="J119">
            <v>1.2033026860807197</v>
          </cell>
        </row>
        <row r="120">
          <cell r="J120">
            <v>3.3537156087164607E-2</v>
          </cell>
        </row>
        <row r="121">
          <cell r="J121">
            <v>3.6977911225700953E-2</v>
          </cell>
        </row>
        <row r="122">
          <cell r="J122">
            <v>8.606606986431844</v>
          </cell>
        </row>
        <row r="123">
          <cell r="J123">
            <v>1.3901677874026302E-2</v>
          </cell>
        </row>
        <row r="124">
          <cell r="J124">
            <v>3.5837910435255887E-2</v>
          </cell>
        </row>
        <row r="125">
          <cell r="J125">
            <v>2.850270706307623E-2</v>
          </cell>
        </row>
        <row r="126">
          <cell r="J126">
            <v>1.9423984954799896</v>
          </cell>
        </row>
        <row r="127">
          <cell r="J127">
            <v>3.3486674433332815E-2</v>
          </cell>
        </row>
        <row r="128">
          <cell r="J128">
            <v>2.0352406385340773E-2</v>
          </cell>
        </row>
        <row r="129">
          <cell r="J129">
            <v>2.2560417433659836</v>
          </cell>
        </row>
        <row r="130">
          <cell r="J130">
            <v>8.271921575090925E-2</v>
          </cell>
        </row>
        <row r="131">
          <cell r="J131">
            <v>0.41099766103398894</v>
          </cell>
        </row>
        <row r="132">
          <cell r="J132">
            <v>4.9673124845157766</v>
          </cell>
        </row>
        <row r="133">
          <cell r="J133">
            <v>0.66068131963536159</v>
          </cell>
        </row>
        <row r="134">
          <cell r="J134">
            <v>6.5164753727147876E-2</v>
          </cell>
        </row>
        <row r="135">
          <cell r="J135">
            <v>0.22295520489397533</v>
          </cell>
        </row>
        <row r="136">
          <cell r="J136">
            <v>0.17673452123839986</v>
          </cell>
        </row>
        <row r="137">
          <cell r="J137">
            <v>2.6481483481330902E-2</v>
          </cell>
        </row>
        <row r="138">
          <cell r="J138">
            <v>2.0117022609803361</v>
          </cell>
        </row>
        <row r="139">
          <cell r="J139">
            <v>7.8776769046173117E-2</v>
          </cell>
        </row>
        <row r="140">
          <cell r="J140">
            <v>1.8709575594283281E-2</v>
          </cell>
        </row>
        <row r="141">
          <cell r="J141">
            <v>0.463957316537154</v>
          </cell>
        </row>
        <row r="142">
          <cell r="J142">
            <v>2.0818307274764001E-2</v>
          </cell>
        </row>
        <row r="143">
          <cell r="J143">
            <v>2.5739611715101236</v>
          </cell>
        </row>
        <row r="144">
          <cell r="J144">
            <v>0.53403634019350654</v>
          </cell>
        </row>
        <row r="145">
          <cell r="J145">
            <v>0.23572360314383492</v>
          </cell>
        </row>
        <row r="146">
          <cell r="J146">
            <v>0.29610705386992181</v>
          </cell>
        </row>
        <row r="147">
          <cell r="J147">
            <v>0.13872083202437152</v>
          </cell>
        </row>
        <row r="148">
          <cell r="J148">
            <v>2.965186140040375</v>
          </cell>
        </row>
        <row r="149">
          <cell r="J149">
            <v>6.8846456723414065E-2</v>
          </cell>
        </row>
        <row r="150">
          <cell r="J150">
            <v>0.29309332366508006</v>
          </cell>
        </row>
        <row r="151">
          <cell r="J151">
            <v>0.27833093844378476</v>
          </cell>
        </row>
        <row r="152">
          <cell r="J152">
            <v>1.7555846432911273E-2</v>
          </cell>
        </row>
        <row r="153">
          <cell r="J153">
            <v>2.6122706698268754E-2</v>
          </cell>
        </row>
        <row r="154">
          <cell r="J154">
            <v>6.4204983489970238E-2</v>
          </cell>
        </row>
        <row r="155">
          <cell r="J155">
            <v>0.13492571246959881</v>
          </cell>
        </row>
        <row r="156">
          <cell r="J156">
            <v>4.0587772256092086E-2</v>
          </cell>
        </row>
        <row r="157">
          <cell r="J157">
            <v>10.067520571079502</v>
          </cell>
        </row>
        <row r="158">
          <cell r="J158">
            <v>7.4789859994652222E-2</v>
          </cell>
        </row>
        <row r="159">
          <cell r="J159">
            <v>0.16463179434328817</v>
          </cell>
        </row>
        <row r="160">
          <cell r="J160">
            <v>0.10990360366971708</v>
          </cell>
        </row>
        <row r="161">
          <cell r="J161">
            <v>5.8863805594493203E-2</v>
          </cell>
        </row>
        <row r="162">
          <cell r="J162">
            <v>2.6958265737756677E-2</v>
          </cell>
        </row>
        <row r="163">
          <cell r="J163">
            <v>5.6171293233066265E-2</v>
          </cell>
        </row>
        <row r="164">
          <cell r="J164">
            <v>2.3312718378122689E-2</v>
          </cell>
        </row>
        <row r="165">
          <cell r="J165">
            <v>0.16063320385290064</v>
          </cell>
        </row>
        <row r="166">
          <cell r="J166">
            <v>0.10555647952730458</v>
          </cell>
        </row>
        <row r="167">
          <cell r="J167">
            <v>9.55180757907588E-2</v>
          </cell>
        </row>
        <row r="168">
          <cell r="J168">
            <v>5.3280774601755676E-2</v>
          </cell>
        </row>
        <row r="169">
          <cell r="J169">
            <v>9.4616812237049985E-2</v>
          </cell>
        </row>
        <row r="170">
          <cell r="J170">
            <v>9.1311203405627234E-2</v>
          </cell>
        </row>
        <row r="171">
          <cell r="J171">
            <v>7.1374772587842972E-2</v>
          </cell>
        </row>
        <row r="172">
          <cell r="J172">
            <v>8.4849857819641897E-2</v>
          </cell>
        </row>
        <row r="173">
          <cell r="J173">
            <v>5.0157551428555415E-2</v>
          </cell>
        </row>
        <row r="174">
          <cell r="J174">
            <v>3.2621060498142708E-2</v>
          </cell>
        </row>
        <row r="175">
          <cell r="J175">
            <v>0.13548554080599393</v>
          </cell>
        </row>
        <row r="176">
          <cell r="J176">
            <v>4.2580131687735223E-2</v>
          </cell>
        </row>
        <row r="177">
          <cell r="J177">
            <v>0.10101235272586508</v>
          </cell>
        </row>
        <row r="178">
          <cell r="J178">
            <v>6.7567673901721179E-2</v>
          </cell>
        </row>
        <row r="179">
          <cell r="J179">
            <v>0.10824300463906275</v>
          </cell>
        </row>
        <row r="180">
          <cell r="J180">
            <v>9.370597343488031</v>
          </cell>
        </row>
        <row r="181">
          <cell r="J181">
            <v>2.2138957111168037E-2</v>
          </cell>
        </row>
        <row r="182">
          <cell r="J182">
            <v>1.6532209073860542E-2</v>
          </cell>
        </row>
        <row r="183">
          <cell r="J183">
            <v>10.246650492479723</v>
          </cell>
        </row>
        <row r="184">
          <cell r="J184">
            <v>2.5202880567570682E-2</v>
          </cell>
        </row>
        <row r="185">
          <cell r="J185">
            <v>2.8284196906675708E-2</v>
          </cell>
        </row>
        <row r="186">
          <cell r="J186">
            <v>4.6307977628584504E-2</v>
          </cell>
        </row>
        <row r="187">
          <cell r="J187">
            <v>3.9744202182316328E-2</v>
          </cell>
        </row>
        <row r="188">
          <cell r="J188">
            <v>3.1798126305898934E-2</v>
          </cell>
        </row>
        <row r="189">
          <cell r="J189">
            <v>4.1366769768409209E-2</v>
          </cell>
        </row>
        <row r="190">
          <cell r="J190">
            <v>6.8947205585228488E-2</v>
          </cell>
        </row>
        <row r="191">
          <cell r="J191">
            <v>4.5258372196877963E-2</v>
          </cell>
        </row>
        <row r="192">
          <cell r="J192">
            <v>9.7139228481562547</v>
          </cell>
        </row>
        <row r="193">
          <cell r="J193">
            <v>4.9473942125156545E-2</v>
          </cell>
        </row>
        <row r="194">
          <cell r="J194">
            <v>5.1033080260053237E-2</v>
          </cell>
        </row>
        <row r="195">
          <cell r="J195">
            <v>0.1273201026702975</v>
          </cell>
        </row>
        <row r="196">
          <cell r="J196">
            <v>9.4784204586505467</v>
          </cell>
        </row>
        <row r="197">
          <cell r="J197">
            <v>8.5244105918758306E-2</v>
          </cell>
        </row>
        <row r="198">
          <cell r="J198">
            <v>9.5516235418932443</v>
          </cell>
        </row>
      </sheetData>
      <sheetData sheetId="9">
        <row r="14">
          <cell r="J14">
            <v>0.18091931219844426</v>
          </cell>
        </row>
        <row r="15">
          <cell r="J15">
            <v>1.2992401909821601E-2</v>
          </cell>
        </row>
        <row r="16">
          <cell r="J16">
            <v>5.8946569121045921E-2</v>
          </cell>
        </row>
        <row r="17">
          <cell r="J17">
            <v>7.1120141735709019</v>
          </cell>
        </row>
        <row r="18">
          <cell r="J18">
            <v>0.92534516866147354</v>
          </cell>
        </row>
        <row r="19">
          <cell r="J19">
            <v>9.9021649449553287E-2</v>
          </cell>
        </row>
        <row r="20">
          <cell r="J20">
            <v>0.14409549247389306</v>
          </cell>
        </row>
        <row r="21">
          <cell r="J21">
            <v>0.1428745892007314</v>
          </cell>
        </row>
        <row r="22">
          <cell r="J22">
            <v>0.46145211715784029</v>
          </cell>
        </row>
        <row r="23">
          <cell r="J23">
            <v>9.9091452906606065E-2</v>
          </cell>
        </row>
        <row r="24">
          <cell r="J24">
            <v>2.0549739913752272</v>
          </cell>
        </row>
        <row r="25">
          <cell r="J25">
            <v>2.2970194656357718E-2</v>
          </cell>
        </row>
        <row r="26">
          <cell r="J26">
            <v>0.44924562389928313</v>
          </cell>
        </row>
        <row r="27">
          <cell r="J27">
            <v>0.25660889023372108</v>
          </cell>
        </row>
        <row r="28">
          <cell r="J28">
            <v>0.43640970078897684</v>
          </cell>
        </row>
        <row r="29">
          <cell r="J29">
            <v>7.8324137456313743</v>
          </cell>
        </row>
        <row r="30">
          <cell r="J30">
            <v>0.30206158817159606</v>
          </cell>
        </row>
        <row r="31">
          <cell r="J31">
            <v>2.6261384588640015</v>
          </cell>
        </row>
        <row r="32">
          <cell r="J32">
            <v>1.0947594822922566</v>
          </cell>
        </row>
        <row r="33">
          <cell r="J33">
            <v>0.18462437818556221</v>
          </cell>
        </row>
        <row r="34">
          <cell r="J34">
            <v>0.15777417449853023</v>
          </cell>
        </row>
        <row r="35">
          <cell r="J35">
            <v>1.1033006210692722</v>
          </cell>
        </row>
        <row r="36">
          <cell r="J36">
            <v>0.64386765212946684</v>
          </cell>
        </row>
        <row r="37">
          <cell r="J37">
            <v>1.6186872865816913E-2</v>
          </cell>
        </row>
        <row r="38">
          <cell r="J38">
            <v>1.7390056315292304E-2</v>
          </cell>
        </row>
        <row r="39">
          <cell r="J39">
            <v>0.40400713805901467</v>
          </cell>
        </row>
        <row r="40">
          <cell r="J40">
            <v>0.2318884152799745</v>
          </cell>
        </row>
        <row r="41">
          <cell r="J41">
            <v>2.394472042668923</v>
          </cell>
        </row>
        <row r="42">
          <cell r="J42">
            <v>1.8075461011451914</v>
          </cell>
        </row>
        <row r="43">
          <cell r="J43">
            <v>1.505742930531222</v>
          </cell>
        </row>
        <row r="44">
          <cell r="J44">
            <v>0.76078556737585179</v>
          </cell>
        </row>
        <row r="45">
          <cell r="J45">
            <v>0.11975366439989349</v>
          </cell>
        </row>
        <row r="46">
          <cell r="J46">
            <v>4.9851034998126473E-2</v>
          </cell>
        </row>
        <row r="47">
          <cell r="J47">
            <v>5.6988480172493243E-2</v>
          </cell>
        </row>
        <row r="48">
          <cell r="J48">
            <v>4.6820588773148569E-2</v>
          </cell>
        </row>
        <row r="49">
          <cell r="J49">
            <v>0.31637624492594957</v>
          </cell>
        </row>
        <row r="50">
          <cell r="J50">
            <v>12.395348795584834</v>
          </cell>
        </row>
        <row r="51">
          <cell r="J51">
            <v>8.4181023379337621</v>
          </cell>
        </row>
        <row r="52">
          <cell r="J52">
            <v>4.3116905856114419E-2</v>
          </cell>
        </row>
        <row r="53">
          <cell r="J53">
            <v>1.3149673530513242</v>
          </cell>
        </row>
        <row r="54">
          <cell r="J54">
            <v>0.3321270141735635</v>
          </cell>
        </row>
        <row r="55">
          <cell r="J55">
            <v>0.27577261861659608</v>
          </cell>
        </row>
        <row r="56">
          <cell r="J56">
            <v>36.461300535961172</v>
          </cell>
        </row>
        <row r="57">
          <cell r="J57">
            <v>0.77389218466115761</v>
          </cell>
        </row>
        <row r="58">
          <cell r="J58">
            <v>0.45390894341211541</v>
          </cell>
        </row>
        <row r="59">
          <cell r="J59">
            <v>4.164862012963261</v>
          </cell>
        </row>
        <row r="60">
          <cell r="J60">
            <v>1.7766721234106282</v>
          </cell>
        </row>
        <row r="61">
          <cell r="J61">
            <v>4.2246379386353929</v>
          </cell>
        </row>
        <row r="62">
          <cell r="J62">
            <v>0.421444211451383</v>
          </cell>
        </row>
        <row r="63">
          <cell r="J63">
            <v>4.1386251623387063</v>
          </cell>
        </row>
        <row r="64">
          <cell r="J64">
            <v>0.42796619902688232</v>
          </cell>
        </row>
        <row r="65">
          <cell r="J65">
            <v>0.76082486224570567</v>
          </cell>
        </row>
        <row r="66">
          <cell r="J66">
            <v>7.7482116776576575</v>
          </cell>
        </row>
        <row r="67">
          <cell r="J67">
            <v>6.6087369413845715E-2</v>
          </cell>
        </row>
        <row r="68">
          <cell r="J68">
            <v>6.1423593032392629E-2</v>
          </cell>
        </row>
        <row r="69">
          <cell r="J69">
            <v>0.30150005418253312</v>
          </cell>
        </row>
        <row r="70">
          <cell r="J70">
            <v>6.7627083064145957E-2</v>
          </cell>
        </row>
        <row r="71">
          <cell r="J71">
            <v>7.2822159281054566E-2</v>
          </cell>
        </row>
        <row r="72">
          <cell r="J72">
            <v>0.17071403788063866</v>
          </cell>
        </row>
        <row r="73">
          <cell r="J73">
            <v>4.3764701103531483</v>
          </cell>
        </row>
        <row r="74">
          <cell r="J74">
            <v>11.712348528823769</v>
          </cell>
        </row>
        <row r="75">
          <cell r="J75">
            <v>3.0485917206336435</v>
          </cell>
        </row>
        <row r="76">
          <cell r="J76">
            <v>0.51232134126243267</v>
          </cell>
        </row>
        <row r="77">
          <cell r="J77">
            <v>1.1873174390740624</v>
          </cell>
        </row>
        <row r="78">
          <cell r="J78">
            <v>0.69948239128907641</v>
          </cell>
        </row>
        <row r="79">
          <cell r="J79">
            <v>0.1285251740713538</v>
          </cell>
        </row>
        <row r="80">
          <cell r="J80">
            <v>0.22977609884254913</v>
          </cell>
        </row>
        <row r="81">
          <cell r="J81">
            <v>9.5262537098568856E-2</v>
          </cell>
        </row>
        <row r="82">
          <cell r="J82">
            <v>6.8911682791671661E-2</v>
          </cell>
        </row>
        <row r="83">
          <cell r="J83">
            <v>0.18345355569079885</v>
          </cell>
        </row>
        <row r="84">
          <cell r="J84">
            <v>8.1656429210743156</v>
          </cell>
        </row>
        <row r="85">
          <cell r="J85">
            <v>1.462460640232649E-2</v>
          </cell>
        </row>
        <row r="86">
          <cell r="J86">
            <v>0.24377235531893215</v>
          </cell>
        </row>
        <row r="87">
          <cell r="J87">
            <v>0.13400869788595784</v>
          </cell>
        </row>
        <row r="88">
          <cell r="J88">
            <v>0.12783039889571973</v>
          </cell>
        </row>
        <row r="89">
          <cell r="J89">
            <v>21.550776870639403</v>
          </cell>
        </row>
        <row r="90">
          <cell r="J90">
            <v>0.59966416942959122</v>
          </cell>
        </row>
        <row r="91">
          <cell r="J91">
            <v>0.42442277354029723</v>
          </cell>
        </row>
        <row r="92">
          <cell r="J92">
            <v>0.10693657566333477</v>
          </cell>
        </row>
        <row r="93">
          <cell r="J93">
            <v>1.6053351678099552</v>
          </cell>
        </row>
        <row r="94">
          <cell r="J94">
            <v>1.4308729179016149</v>
          </cell>
        </row>
        <row r="95">
          <cell r="J95">
            <v>6.0111943921601192</v>
          </cell>
        </row>
        <row r="96">
          <cell r="J96">
            <v>0.22081622446454585</v>
          </cell>
        </row>
        <row r="97">
          <cell r="J97">
            <v>1.8555690038799675E-2</v>
          </cell>
        </row>
        <row r="98">
          <cell r="J98">
            <v>3.0855237462417593</v>
          </cell>
        </row>
        <row r="99">
          <cell r="J99">
            <v>16.959793886611063</v>
          </cell>
        </row>
        <row r="100">
          <cell r="J100">
            <v>3.6790139058318689</v>
          </cell>
        </row>
        <row r="101">
          <cell r="J101">
            <v>3.8066749589061502</v>
          </cell>
        </row>
        <row r="102">
          <cell r="J102">
            <v>0.19589150837263716</v>
          </cell>
        </row>
        <row r="103">
          <cell r="J103">
            <v>5.2941624576191764</v>
          </cell>
        </row>
        <row r="104">
          <cell r="J104">
            <v>3.1047007591843734</v>
          </cell>
        </row>
        <row r="105">
          <cell r="J105">
            <v>0.81260717474619215</v>
          </cell>
        </row>
        <row r="106">
          <cell r="J106">
            <v>3.9096433563777344</v>
          </cell>
        </row>
        <row r="107">
          <cell r="J107">
            <v>6.8113382420572401</v>
          </cell>
        </row>
        <row r="108">
          <cell r="J108">
            <v>0.74003139688756325</v>
          </cell>
        </row>
        <row r="109">
          <cell r="J109">
            <v>1.2249396376024597</v>
          </cell>
        </row>
        <row r="110">
          <cell r="J110">
            <v>8.6310041723467804E-2</v>
          </cell>
        </row>
        <row r="111">
          <cell r="J111">
            <v>7.2677549797622726E-2</v>
          </cell>
        </row>
        <row r="112">
          <cell r="J112">
            <v>0.24980458536645622</v>
          </cell>
        </row>
        <row r="113">
          <cell r="J113">
            <v>0.29893478902130838</v>
          </cell>
        </row>
        <row r="114">
          <cell r="J114">
            <v>0.11670219922998341</v>
          </cell>
        </row>
        <row r="115">
          <cell r="J115">
            <v>6.9636314445778724E-2</v>
          </cell>
        </row>
        <row r="116">
          <cell r="J116">
            <v>4.4270577864467473</v>
          </cell>
        </row>
        <row r="117">
          <cell r="J117">
            <v>0.16372302886174636</v>
          </cell>
        </row>
        <row r="118">
          <cell r="J118">
            <v>0.1600964514515143</v>
          </cell>
        </row>
        <row r="119">
          <cell r="J119">
            <v>1.18789218950794</v>
          </cell>
        </row>
        <row r="120">
          <cell r="J120">
            <v>3.5088060838112209E-2</v>
          </cell>
        </row>
        <row r="121">
          <cell r="J121">
            <v>3.703101806351787E-2</v>
          </cell>
        </row>
        <row r="122">
          <cell r="J122">
            <v>7.8744191907437289</v>
          </cell>
        </row>
        <row r="123">
          <cell r="J123">
            <v>1.4753536164190182E-2</v>
          </cell>
        </row>
        <row r="124">
          <cell r="J124">
            <v>2.9646420284061194E-2</v>
          </cell>
        </row>
        <row r="125">
          <cell r="J125">
            <v>2.8808836242168713E-2</v>
          </cell>
        </row>
        <row r="126">
          <cell r="J126">
            <v>1.8571693745111684</v>
          </cell>
        </row>
        <row r="127">
          <cell r="J127">
            <v>2.6138224212133989E-2</v>
          </cell>
        </row>
        <row r="128">
          <cell r="J128">
            <v>2.115210009658465E-2</v>
          </cell>
        </row>
        <row r="129">
          <cell r="J129">
            <v>2.2490461302973657</v>
          </cell>
        </row>
        <row r="130">
          <cell r="J130">
            <v>7.9718921573383367E-2</v>
          </cell>
        </row>
        <row r="131">
          <cell r="J131">
            <v>0.3985397609167487</v>
          </cell>
        </row>
        <row r="132">
          <cell r="J132">
            <v>4.8112274080362845</v>
          </cell>
        </row>
        <row r="133">
          <cell r="J133">
            <v>0.65565813551675434</v>
          </cell>
        </row>
        <row r="134">
          <cell r="J134">
            <v>6.0364272427195956E-2</v>
          </cell>
        </row>
        <row r="135">
          <cell r="J135">
            <v>0.22686733006469056</v>
          </cell>
        </row>
        <row r="136">
          <cell r="J136">
            <v>0.16025674164609602</v>
          </cell>
        </row>
        <row r="137">
          <cell r="J137">
            <v>2.9649772447279125E-2</v>
          </cell>
        </row>
        <row r="138">
          <cell r="J138">
            <v>1.954944157218198</v>
          </cell>
        </row>
        <row r="139">
          <cell r="J139">
            <v>8.1693430288696439E-2</v>
          </cell>
        </row>
        <row r="140">
          <cell r="J140">
            <v>2.5185247619041968E-2</v>
          </cell>
        </row>
        <row r="141">
          <cell r="J141">
            <v>0.4622269198638817</v>
          </cell>
        </row>
        <row r="142">
          <cell r="J142">
            <v>1.697207013186762E-2</v>
          </cell>
        </row>
        <row r="143">
          <cell r="J143">
            <v>2.5836087367480784</v>
          </cell>
        </row>
        <row r="144">
          <cell r="J144">
            <v>0.50525651801035576</v>
          </cell>
        </row>
        <row r="145">
          <cell r="J145">
            <v>0.23749080030566849</v>
          </cell>
        </row>
        <row r="146">
          <cell r="J146">
            <v>0.30036848128343552</v>
          </cell>
        </row>
        <row r="147">
          <cell r="J147">
            <v>0.126029884325214</v>
          </cell>
        </row>
        <row r="148">
          <cell r="J148">
            <v>2.9795987497418581</v>
          </cell>
        </row>
        <row r="149">
          <cell r="J149">
            <v>5.6797610263240789E-2</v>
          </cell>
        </row>
        <row r="150">
          <cell r="J150">
            <v>0.26386937995967163</v>
          </cell>
        </row>
        <row r="151">
          <cell r="J151">
            <v>0.3244842279447826</v>
          </cell>
        </row>
        <row r="152">
          <cell r="J152">
            <v>1.6986094650866205E-2</v>
          </cell>
        </row>
        <row r="153">
          <cell r="J153">
            <v>1.949871400663078E-2</v>
          </cell>
        </row>
        <row r="154">
          <cell r="J154">
            <v>6.2088805431075943E-2</v>
          </cell>
        </row>
        <row r="155">
          <cell r="J155">
            <v>0.22330386835152968</v>
          </cell>
        </row>
        <row r="156">
          <cell r="J156">
            <v>5.0114324467431685E-2</v>
          </cell>
        </row>
        <row r="157">
          <cell r="J157">
            <v>10.067520571079502</v>
          </cell>
        </row>
        <row r="158">
          <cell r="J158">
            <v>7.9210425712917545E-2</v>
          </cell>
        </row>
        <row r="159">
          <cell r="J159">
            <v>0.14482856390308296</v>
          </cell>
        </row>
        <row r="160">
          <cell r="J160">
            <v>0.10860468987909401</v>
          </cell>
        </row>
        <row r="161">
          <cell r="J161">
            <v>5.7876300759099594E-2</v>
          </cell>
        </row>
        <row r="162">
          <cell r="J162">
            <v>2.1711806768658352E-2</v>
          </cell>
        </row>
        <row r="163">
          <cell r="J163">
            <v>5.0104817201829688E-2</v>
          </cell>
        </row>
        <row r="164">
          <cell r="J164">
            <v>2.0614128911508718E-2</v>
          </cell>
        </row>
        <row r="165">
          <cell r="J165">
            <v>0.15286741611230853</v>
          </cell>
        </row>
        <row r="166">
          <cell r="J166">
            <v>8.9582595417296101E-2</v>
          </cell>
        </row>
        <row r="167">
          <cell r="J167">
            <v>0.10089552677796984</v>
          </cell>
        </row>
        <row r="168">
          <cell r="J168">
            <v>4.2771894844257211E-2</v>
          </cell>
        </row>
        <row r="169">
          <cell r="J169">
            <v>0.10105959607519761</v>
          </cell>
        </row>
        <row r="170">
          <cell r="J170">
            <v>8.0631106533966643E-2</v>
          </cell>
        </row>
        <row r="171">
          <cell r="J171">
            <v>6.2894079848097001E-2</v>
          </cell>
        </row>
        <row r="172">
          <cell r="J172">
            <v>6.0118252239878274E-2</v>
          </cell>
        </row>
        <row r="173">
          <cell r="J173">
            <v>4.2843445062886232E-2</v>
          </cell>
        </row>
        <row r="174">
          <cell r="J174">
            <v>2.3094831810022962E-2</v>
          </cell>
        </row>
        <row r="175">
          <cell r="J175">
            <v>0.11758245312322946</v>
          </cell>
        </row>
        <row r="176">
          <cell r="J176">
            <v>3.8591231764724655E-2</v>
          </cell>
        </row>
        <row r="177">
          <cell r="J177">
            <v>9.0009340460003015E-2</v>
          </cell>
        </row>
        <row r="178">
          <cell r="J178">
            <v>5.5704810205034885E-2</v>
          </cell>
        </row>
        <row r="179">
          <cell r="J179">
            <v>8.0577441916905343E-2</v>
          </cell>
        </row>
        <row r="180">
          <cell r="J180">
            <v>9.370597343488031</v>
          </cell>
        </row>
        <row r="181">
          <cell r="J181">
            <v>1.7174888674259568E-2</v>
          </cell>
        </row>
        <row r="182">
          <cell r="J182">
            <v>1.2158598524512555E-2</v>
          </cell>
        </row>
        <row r="183">
          <cell r="J183">
            <v>10.253736634866389</v>
          </cell>
        </row>
        <row r="184">
          <cell r="J184">
            <v>2.8105189705074463E-2</v>
          </cell>
        </row>
        <row r="185">
          <cell r="J185">
            <v>2.341637747786194E-2</v>
          </cell>
        </row>
        <row r="186">
          <cell r="J186">
            <v>4.3559002338849788E-2</v>
          </cell>
        </row>
        <row r="187">
          <cell r="J187">
            <v>2.2865541298353463E-2</v>
          </cell>
        </row>
        <row r="188">
          <cell r="J188">
            <v>2.3592597429730078E-2</v>
          </cell>
        </row>
        <row r="189">
          <cell r="J189">
            <v>3.6876550541739661E-2</v>
          </cell>
        </row>
        <row r="190">
          <cell r="J190">
            <v>4.2448040327859024E-2</v>
          </cell>
        </row>
        <row r="191">
          <cell r="J191">
            <v>2.8922543563981475E-2</v>
          </cell>
        </row>
        <row r="192">
          <cell r="J192">
            <v>9.7139228481562547</v>
          </cell>
        </row>
        <row r="193">
          <cell r="J193">
            <v>3.1268633494790588E-2</v>
          </cell>
        </row>
        <row r="194">
          <cell r="J194">
            <v>3.7775846236188418E-2</v>
          </cell>
        </row>
        <row r="195">
          <cell r="J195">
            <v>8.3623946252357292E-2</v>
          </cell>
        </row>
        <row r="196">
          <cell r="J196">
            <v>9.4784204586505467</v>
          </cell>
        </row>
        <row r="197">
          <cell r="J197">
            <v>6.3011705581260166E-2</v>
          </cell>
        </row>
        <row r="198">
          <cell r="J198">
            <v>9.5516235418932443</v>
          </cell>
        </row>
      </sheetData>
      <sheetData sheetId="10">
        <row r="14">
          <cell r="J14">
            <v>0.21417689911977852</v>
          </cell>
        </row>
        <row r="15">
          <cell r="J15">
            <v>1.2084864759736434E-2</v>
          </cell>
        </row>
        <row r="16">
          <cell r="J16">
            <v>5.9121244845717145E-2</v>
          </cell>
        </row>
        <row r="17">
          <cell r="J17">
            <v>7.1120141735709019</v>
          </cell>
        </row>
        <row r="18">
          <cell r="J18">
            <v>1.0569832549625948</v>
          </cell>
        </row>
        <row r="19">
          <cell r="J19">
            <v>0.10643286362288024</v>
          </cell>
        </row>
        <row r="20">
          <cell r="J20">
            <v>0.16933809411713183</v>
          </cell>
        </row>
        <row r="21">
          <cell r="J21">
            <v>0.175628791719385</v>
          </cell>
        </row>
        <row r="22">
          <cell r="J22">
            <v>0.53741320651729196</v>
          </cell>
        </row>
        <row r="23">
          <cell r="J23">
            <v>0.1168551703740168</v>
          </cell>
        </row>
        <row r="24">
          <cell r="J24">
            <v>2.3155271849351675</v>
          </cell>
        </row>
        <row r="25">
          <cell r="J25">
            <v>4.7748527768200072E-2</v>
          </cell>
        </row>
        <row r="26">
          <cell r="J26">
            <v>0.46077829041418861</v>
          </cell>
        </row>
        <row r="27">
          <cell r="J27">
            <v>0.27990640989220728</v>
          </cell>
        </row>
        <row r="28">
          <cell r="J28">
            <v>0.48267530620102322</v>
          </cell>
        </row>
        <row r="29">
          <cell r="J29">
            <v>7.8324137456313743</v>
          </cell>
        </row>
        <row r="30">
          <cell r="J30">
            <v>0.3513168691253456</v>
          </cell>
        </row>
        <row r="31">
          <cell r="J31">
            <v>2.7748881191311154</v>
          </cell>
        </row>
        <row r="32">
          <cell r="J32">
            <v>1.2133917121672559</v>
          </cell>
        </row>
        <row r="33">
          <cell r="J33">
            <v>0.2000590602916418</v>
          </cell>
        </row>
        <row r="34">
          <cell r="J34">
            <v>0.18828944010868146</v>
          </cell>
        </row>
        <row r="35">
          <cell r="J35">
            <v>1.0842574567113792</v>
          </cell>
        </row>
        <row r="36">
          <cell r="J36">
            <v>0.62681133742325168</v>
          </cell>
        </row>
        <row r="37">
          <cell r="J37">
            <v>2.5656791239743525E-2</v>
          </cell>
        </row>
        <row r="38">
          <cell r="J38">
            <v>1.8496392468592464E-2</v>
          </cell>
        </row>
        <row r="39">
          <cell r="J39">
            <v>0.42995134688139697</v>
          </cell>
        </row>
        <row r="40">
          <cell r="J40">
            <v>0.2588340356934184</v>
          </cell>
        </row>
        <row r="41">
          <cell r="J41">
            <v>2.6449056450242256</v>
          </cell>
        </row>
        <row r="42">
          <cell r="J42">
            <v>1.9911567829369048</v>
          </cell>
        </row>
        <row r="43">
          <cell r="J43">
            <v>1.7559891397611125</v>
          </cell>
        </row>
        <row r="44">
          <cell r="J44">
            <v>0.85242544913751805</v>
          </cell>
        </row>
        <row r="45">
          <cell r="J45">
            <v>0.13543646646105473</v>
          </cell>
        </row>
        <row r="46">
          <cell r="J46">
            <v>4.9972350869952033E-2</v>
          </cell>
        </row>
        <row r="47">
          <cell r="J47">
            <v>5.7888704827635598E-2</v>
          </cell>
        </row>
        <row r="48">
          <cell r="J48">
            <v>5.3235669725598164E-2</v>
          </cell>
        </row>
        <row r="49">
          <cell r="J49">
            <v>0.36434037102568739</v>
          </cell>
        </row>
        <row r="50">
          <cell r="J50">
            <v>12.240984826306747</v>
          </cell>
        </row>
        <row r="51">
          <cell r="J51">
            <v>8.4181023379337621</v>
          </cell>
        </row>
        <row r="52">
          <cell r="J52">
            <v>4.7755822959383874E-2</v>
          </cell>
        </row>
        <row r="53">
          <cell r="J53">
            <v>1.4084776559681187</v>
          </cell>
        </row>
        <row r="54">
          <cell r="J54">
            <v>0.36438994199496361</v>
          </cell>
        </row>
        <row r="55">
          <cell r="J55">
            <v>0.29144333611309603</v>
          </cell>
        </row>
        <row r="56">
          <cell r="J56">
            <v>39.019151484908591</v>
          </cell>
        </row>
        <row r="57">
          <cell r="J57">
            <v>0.81960379290301</v>
          </cell>
        </row>
        <row r="58">
          <cell r="J58">
            <v>0.4723153990039341</v>
          </cell>
        </row>
        <row r="59">
          <cell r="J59">
            <v>4.6794692974386614</v>
          </cell>
        </row>
        <row r="60">
          <cell r="J60">
            <v>2.0510631839414191</v>
          </cell>
        </row>
        <row r="61">
          <cell r="J61">
            <v>4.6164831774662289</v>
          </cell>
        </row>
        <row r="62">
          <cell r="J62">
            <v>0.52450725896875361</v>
          </cell>
        </row>
        <row r="63">
          <cell r="J63">
            <v>4.3465561842582359</v>
          </cell>
        </row>
        <row r="64">
          <cell r="J64">
            <v>0.40797970815834056</v>
          </cell>
        </row>
        <row r="65">
          <cell r="J65">
            <v>0.8397469720587547</v>
          </cell>
        </row>
        <row r="66">
          <cell r="J66">
            <v>8.5998388676092379</v>
          </cell>
        </row>
        <row r="67">
          <cell r="J67">
            <v>8.1839052970101522E-2</v>
          </cell>
        </row>
        <row r="68">
          <cell r="J68">
            <v>6.2329421663095519E-2</v>
          </cell>
        </row>
        <row r="69">
          <cell r="J69">
            <v>0.26381922878862152</v>
          </cell>
        </row>
        <row r="70">
          <cell r="J70">
            <v>9.6288898483182561E-2</v>
          </cell>
        </row>
        <row r="71">
          <cell r="J71">
            <v>9.1204502901495774E-2</v>
          </cell>
        </row>
        <row r="72">
          <cell r="J72">
            <v>0.19220727956846315</v>
          </cell>
        </row>
        <row r="73">
          <cell r="J73">
            <v>3.895184199046128</v>
          </cell>
        </row>
        <row r="74">
          <cell r="J74">
            <v>13.978275931050202</v>
          </cell>
        </row>
        <row r="75">
          <cell r="J75">
            <v>3.2536610679606892</v>
          </cell>
        </row>
        <row r="76">
          <cell r="J76">
            <v>0.81330868876190865</v>
          </cell>
        </row>
        <row r="77">
          <cell r="J77">
            <v>1.2702552559405975</v>
          </cell>
        </row>
        <row r="78">
          <cell r="J78">
            <v>0.75090107284104746</v>
          </cell>
        </row>
        <row r="79">
          <cell r="J79">
            <v>0.17460301288845045</v>
          </cell>
        </row>
        <row r="80">
          <cell r="J80">
            <v>0.21909365281584064</v>
          </cell>
        </row>
        <row r="81">
          <cell r="J81">
            <v>0.12038892434460167</v>
          </cell>
        </row>
        <row r="82">
          <cell r="J82">
            <v>0.15547573917745619</v>
          </cell>
        </row>
        <row r="83">
          <cell r="J83">
            <v>0.11815041663715112</v>
          </cell>
        </row>
        <row r="84">
          <cell r="J84">
            <v>8.1656429210743156</v>
          </cell>
        </row>
        <row r="85">
          <cell r="J85">
            <v>1.7278411303153943E-2</v>
          </cell>
        </row>
        <row r="86">
          <cell r="J86">
            <v>0.25618363053110443</v>
          </cell>
        </row>
        <row r="87">
          <cell r="J87">
            <v>0.14005773436595145</v>
          </cell>
        </row>
        <row r="88">
          <cell r="J88">
            <v>0.14595018320005715</v>
          </cell>
        </row>
        <row r="89">
          <cell r="J89">
            <v>23.122820579855944</v>
          </cell>
        </row>
        <row r="90">
          <cell r="J90">
            <v>0.63933253830038173</v>
          </cell>
        </row>
        <row r="91">
          <cell r="J91">
            <v>0.41763322339389186</v>
          </cell>
        </row>
        <row r="92">
          <cell r="J92">
            <v>7.9111008214451467E-2</v>
          </cell>
        </row>
        <row r="93">
          <cell r="J93">
            <v>1.6851116651696707</v>
          </cell>
        </row>
        <row r="94">
          <cell r="J94">
            <v>1.5511090767342492</v>
          </cell>
        </row>
        <row r="95">
          <cell r="J95">
            <v>6.3540840162167678</v>
          </cell>
        </row>
        <row r="96">
          <cell r="J96">
            <v>0.2476612655731853</v>
          </cell>
        </row>
        <row r="97">
          <cell r="J97">
            <v>2.2630024030888485E-2</v>
          </cell>
        </row>
        <row r="98">
          <cell r="J98">
            <v>3.3946622620680742</v>
          </cell>
        </row>
        <row r="99">
          <cell r="J99">
            <v>18.159662259897477</v>
          </cell>
        </row>
        <row r="100">
          <cell r="J100">
            <v>3.9879126264766467</v>
          </cell>
        </row>
        <row r="101">
          <cell r="J101">
            <v>4.0571315477674768</v>
          </cell>
        </row>
        <row r="102">
          <cell r="J102">
            <v>0.21429472276254008</v>
          </cell>
        </row>
        <row r="103">
          <cell r="J103">
            <v>5.6388482241209203</v>
          </cell>
        </row>
        <row r="104">
          <cell r="J104">
            <v>3.9250697093011051</v>
          </cell>
        </row>
        <row r="105">
          <cell r="J105">
            <v>0.87278563308113233</v>
          </cell>
        </row>
        <row r="106">
          <cell r="J106">
            <v>4.2103328142951497</v>
          </cell>
        </row>
        <row r="107">
          <cell r="J107">
            <v>7.3481977336253026</v>
          </cell>
        </row>
        <row r="108">
          <cell r="J108">
            <v>0.84551083475847066</v>
          </cell>
        </row>
        <row r="109">
          <cell r="J109">
            <v>1.4154658474217214</v>
          </cell>
        </row>
        <row r="110">
          <cell r="J110">
            <v>8.3891860205503654E-2</v>
          </cell>
        </row>
        <row r="111">
          <cell r="J111">
            <v>5.556018235934173E-2</v>
          </cell>
        </row>
        <row r="112">
          <cell r="J112">
            <v>0.24727487845666674</v>
          </cell>
        </row>
        <row r="113">
          <cell r="J113">
            <v>0.34624127979141733</v>
          </cell>
        </row>
        <row r="114">
          <cell r="J114">
            <v>0.11749703217272313</v>
          </cell>
        </row>
        <row r="115">
          <cell r="J115">
            <v>0.1974543204015696</v>
          </cell>
        </row>
        <row r="116">
          <cell r="J116">
            <v>4.4230650230392934</v>
          </cell>
        </row>
        <row r="117">
          <cell r="J117">
            <v>0.15327064865630691</v>
          </cell>
        </row>
        <row r="118">
          <cell r="J118">
            <v>0.17401598917844793</v>
          </cell>
        </row>
        <row r="119">
          <cell r="J119">
            <v>1.2369934572949355</v>
          </cell>
        </row>
        <row r="120">
          <cell r="J120">
            <v>4.3893738545541211E-2</v>
          </cell>
        </row>
        <row r="121">
          <cell r="J121">
            <v>4.4576212337438602E-2</v>
          </cell>
        </row>
        <row r="122">
          <cell r="J122">
            <v>7.8744191907437289</v>
          </cell>
        </row>
        <row r="123">
          <cell r="J123">
            <v>1.0577492912543921E-2</v>
          </cell>
        </row>
        <row r="124">
          <cell r="J124">
            <v>3.564484796561853E-2</v>
          </cell>
        </row>
        <row r="125">
          <cell r="J125">
            <v>2.787270360834547E-2</v>
          </cell>
        </row>
        <row r="126">
          <cell r="J126">
            <v>1.9533064118659456</v>
          </cell>
        </row>
        <row r="127">
          <cell r="J127">
            <v>2.274747944236493E-2</v>
          </cell>
        </row>
        <row r="128">
          <cell r="J128">
            <v>2.5011824308807599E-2</v>
          </cell>
        </row>
        <row r="129">
          <cell r="J129">
            <v>2.3147108231214815</v>
          </cell>
        </row>
        <row r="130">
          <cell r="J130">
            <v>8.1426262851257022E-2</v>
          </cell>
        </row>
        <row r="131">
          <cell r="J131">
            <v>0.42181725401653952</v>
          </cell>
        </row>
        <row r="132">
          <cell r="J132">
            <v>5.1437597414427163</v>
          </cell>
        </row>
        <row r="133">
          <cell r="J133">
            <v>0.64022310393933457</v>
          </cell>
        </row>
        <row r="134">
          <cell r="J134">
            <v>4.1612875290164116E-2</v>
          </cell>
        </row>
        <row r="135">
          <cell r="J135">
            <v>0.22175412252191304</v>
          </cell>
        </row>
        <row r="136">
          <cell r="J136">
            <v>0.18126720600182267</v>
          </cell>
        </row>
        <row r="137">
          <cell r="J137">
            <v>2.4064108327989442E-2</v>
          </cell>
        </row>
        <row r="138">
          <cell r="J138">
            <v>2.1078446509115532</v>
          </cell>
        </row>
        <row r="139">
          <cell r="J139">
            <v>8.5895892009806477E-2</v>
          </cell>
        </row>
        <row r="140">
          <cell r="J140">
            <v>2.4318878202101005E-2</v>
          </cell>
        </row>
        <row r="141">
          <cell r="J141">
            <v>0.48213479626759581</v>
          </cell>
        </row>
        <row r="142">
          <cell r="J142">
            <v>1.955581488346694E-2</v>
          </cell>
        </row>
        <row r="143">
          <cell r="J143">
            <v>2.6440481213229656</v>
          </cell>
        </row>
        <row r="144">
          <cell r="J144">
            <v>0.63852730433937077</v>
          </cell>
        </row>
        <row r="145">
          <cell r="J145">
            <v>0.24757298849303536</v>
          </cell>
        </row>
        <row r="146">
          <cell r="J146">
            <v>0.26446639902584479</v>
          </cell>
        </row>
        <row r="147">
          <cell r="J147">
            <v>0.19285970177965042</v>
          </cell>
        </row>
        <row r="148">
          <cell r="J148">
            <v>3.1066443975117406</v>
          </cell>
        </row>
        <row r="149">
          <cell r="J149">
            <v>4.0304254117910776E-2</v>
          </cell>
        </row>
        <row r="150">
          <cell r="J150">
            <v>0.35909504278070026</v>
          </cell>
        </row>
        <row r="151">
          <cell r="J151">
            <v>0.32271690112579343</v>
          </cell>
        </row>
        <row r="152">
          <cell r="J152">
            <v>2.0067030250211594E-2</v>
          </cell>
        </row>
        <row r="153">
          <cell r="J153">
            <v>2.5037181709777308E-2</v>
          </cell>
        </row>
        <row r="154">
          <cell r="J154">
            <v>6.8775454195825883E-2</v>
          </cell>
        </row>
        <row r="155">
          <cell r="J155">
            <v>0.12807750269742038</v>
          </cell>
        </row>
        <row r="156">
          <cell r="J156">
            <v>3.7153276501839146E-2</v>
          </cell>
        </row>
        <row r="157">
          <cell r="J157">
            <v>10.067520571079502</v>
          </cell>
        </row>
        <row r="158">
          <cell r="J158">
            <v>8.5254222597133847E-2</v>
          </cell>
        </row>
        <row r="159">
          <cell r="J159">
            <v>0.15182346316226059</v>
          </cell>
        </row>
        <row r="160">
          <cell r="J160">
            <v>0.12483342465678615</v>
          </cell>
        </row>
        <row r="161">
          <cell r="J161">
            <v>5.6363271282005266E-2</v>
          </cell>
        </row>
        <row r="162">
          <cell r="J162">
            <v>2.2617173698408488E-2</v>
          </cell>
        </row>
        <row r="163">
          <cell r="J163">
            <v>5.8127570485092914E-2</v>
          </cell>
        </row>
        <row r="164">
          <cell r="J164">
            <v>2.0444601919021227E-2</v>
          </cell>
        </row>
        <row r="165">
          <cell r="J165">
            <v>0.16458835120039161</v>
          </cell>
        </row>
        <row r="166">
          <cell r="J166">
            <v>0.11476459308370507</v>
          </cell>
        </row>
        <row r="167">
          <cell r="J167">
            <v>0.10341377484672837</v>
          </cell>
        </row>
        <row r="168">
          <cell r="J168">
            <v>5.6490120433139689E-2</v>
          </cell>
        </row>
        <row r="169">
          <cell r="J169">
            <v>8.7988917151593474E-2</v>
          </cell>
        </row>
        <row r="170">
          <cell r="J170">
            <v>8.5994465626897429E-2</v>
          </cell>
        </row>
        <row r="171">
          <cell r="J171">
            <v>6.1732517634337819E-2</v>
          </cell>
        </row>
        <row r="172">
          <cell r="J172">
            <v>5.8518242424016147E-2</v>
          </cell>
        </row>
        <row r="173">
          <cell r="J173">
            <v>4.8439863188868816E-2</v>
          </cell>
        </row>
        <row r="174">
          <cell r="J174">
            <v>1.924011931847442E-2</v>
          </cell>
        </row>
        <row r="175">
          <cell r="J175">
            <v>0.11955407632709959</v>
          </cell>
        </row>
        <row r="176">
          <cell r="J176">
            <v>3.152778699190166E-2</v>
          </cell>
        </row>
        <row r="177">
          <cell r="J177">
            <v>8.6397933008902889E-2</v>
          </cell>
        </row>
        <row r="178">
          <cell r="J178">
            <v>3.0623906702252502E-2</v>
          </cell>
        </row>
        <row r="179">
          <cell r="J179">
            <v>7.2176559494676565E-2</v>
          </cell>
        </row>
        <row r="180">
          <cell r="J180">
            <v>9.370597343488031</v>
          </cell>
        </row>
        <row r="181">
          <cell r="J181">
            <v>2.0368990029242962E-2</v>
          </cell>
        </row>
        <row r="182">
          <cell r="J182">
            <v>1.3778915126789543E-2</v>
          </cell>
        </row>
        <row r="183">
          <cell r="J183">
            <v>10.229515868290903</v>
          </cell>
        </row>
        <row r="184">
          <cell r="J184">
            <v>2.9400581587486291E-2</v>
          </cell>
        </row>
        <row r="185">
          <cell r="J185">
            <v>2.293873063407913E-2</v>
          </cell>
        </row>
        <row r="186">
          <cell r="J186">
            <v>3.8394141535786595E-2</v>
          </cell>
        </row>
        <row r="187">
          <cell r="J187">
            <v>2.3384649289982077E-2</v>
          </cell>
        </row>
        <row r="188">
          <cell r="J188">
            <v>2.4461205803261828E-2</v>
          </cell>
        </row>
        <row r="189">
          <cell r="J189">
            <v>3.2039695360055569E-2</v>
          </cell>
        </row>
        <row r="190">
          <cell r="J190">
            <v>4.502123553852657E-2</v>
          </cell>
        </row>
        <row r="191">
          <cell r="J191">
            <v>3.0903942431270062E-2</v>
          </cell>
        </row>
        <row r="192">
          <cell r="J192">
            <v>9.7139228481562547</v>
          </cell>
        </row>
        <row r="193">
          <cell r="J193">
            <v>1.9811679465632018E-2</v>
          </cell>
        </row>
        <row r="194">
          <cell r="J194">
            <v>2.2617585627065218E-2</v>
          </cell>
        </row>
        <row r="195">
          <cell r="J195">
            <v>6.9119500214356422E-2</v>
          </cell>
        </row>
        <row r="196">
          <cell r="J196">
            <v>9.4784204586505467</v>
          </cell>
        </row>
        <row r="197">
          <cell r="J197">
            <v>6.4270683556347227E-2</v>
          </cell>
        </row>
        <row r="198">
          <cell r="J198">
            <v>9.5516235418932443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F"/>
      <sheetName val="WB"/>
    </sheetNames>
    <sheetDataSet>
      <sheetData sheetId="0"/>
      <sheetData sheetId="1">
        <row r="3">
          <cell r="N3">
            <v>3.3269660732282665E-2</v>
          </cell>
        </row>
        <row r="4">
          <cell r="N4">
            <v>1.3873477785344944E-2</v>
          </cell>
        </row>
        <row r="5">
          <cell r="N5">
            <v>2.118899548026449E-2</v>
          </cell>
        </row>
        <row r="6">
          <cell r="N6">
            <v>2.699448897206376E-2</v>
          </cell>
        </row>
        <row r="7">
          <cell r="N7">
            <v>1.466951305165147E-2</v>
          </cell>
        </row>
        <row r="8">
          <cell r="N8">
            <v>1.9076059039564035E-2</v>
          </cell>
        </row>
        <row r="9">
          <cell r="N9">
            <v>1.5530044348217508E-2</v>
          </cell>
        </row>
        <row r="10">
          <cell r="N10">
            <v>3.2683499418368671E-2</v>
          </cell>
        </row>
        <row r="11">
          <cell r="N11">
            <v>1.8968836156723123E-2</v>
          </cell>
        </row>
        <row r="12">
          <cell r="N12">
            <v>2.2079583781078126E-2</v>
          </cell>
        </row>
        <row r="13">
          <cell r="N13">
            <v>0.11214680102310688</v>
          </cell>
        </row>
        <row r="14">
          <cell r="N14">
            <v>4.5674045398024748E-2</v>
          </cell>
        </row>
        <row r="15">
          <cell r="N15">
            <v>4.3410868615236874E-2</v>
          </cell>
        </row>
        <row r="16">
          <cell r="N16">
            <v>2.0811818131338335E-2</v>
          </cell>
        </row>
        <row r="17">
          <cell r="N17">
            <v>2.1134472620873059E-2</v>
          </cell>
        </row>
        <row r="18">
          <cell r="N18">
            <v>3.7590573122791994E-2</v>
          </cell>
        </row>
        <row r="19">
          <cell r="N19">
            <v>1.6343496560564413E-2</v>
          </cell>
        </row>
        <row r="20">
          <cell r="N20">
            <v>3.8448303516988129E-2</v>
          </cell>
        </row>
        <row r="21">
          <cell r="N21">
            <v>2.8559374826047923E-2</v>
          </cell>
        </row>
        <row r="22">
          <cell r="N22">
            <v>1.8547313362294201E-2</v>
          </cell>
        </row>
        <row r="23">
          <cell r="N23">
            <v>1.2273016104412815E-2</v>
          </cell>
        </row>
        <row r="24">
          <cell r="N24">
            <v>1.1472536492652608E-2</v>
          </cell>
        </row>
        <row r="25">
          <cell r="N25">
            <v>1.7157892150643502E-2</v>
          </cell>
        </row>
        <row r="26">
          <cell r="N26">
            <v>2.1365039687506415E-2</v>
          </cell>
        </row>
        <row r="27">
          <cell r="N27">
            <v>1.3713706023069521E-2</v>
          </cell>
        </row>
        <row r="28">
          <cell r="N28">
            <v>3.1180909187430161E-2</v>
          </cell>
        </row>
        <row r="29">
          <cell r="N29">
            <v>1.7243716106047205E-2</v>
          </cell>
        </row>
        <row r="30">
          <cell r="N30">
            <v>9.785964526343581E-3</v>
          </cell>
        </row>
        <row r="31">
          <cell r="N31">
            <v>1.3803737253091948E-2</v>
          </cell>
        </row>
        <row r="32">
          <cell r="N32">
            <v>1.1812722790682524E-2</v>
          </cell>
        </row>
        <row r="33">
          <cell r="N33">
            <v>1.5764312895067526E-2</v>
          </cell>
        </row>
        <row r="34">
          <cell r="N34">
            <v>8.5957984800119729E-3</v>
          </cell>
        </row>
        <row r="35">
          <cell r="N35">
            <v>9.6961255854608203E-3</v>
          </cell>
        </row>
        <row r="36">
          <cell r="N36">
            <v>8.8985873436390736E-2</v>
          </cell>
        </row>
        <row r="37">
          <cell r="N37">
            <v>2.1704101305358679E-2</v>
          </cell>
        </row>
        <row r="38">
          <cell r="N38">
            <v>1.9746994488330165E-2</v>
          </cell>
        </row>
        <row r="39">
          <cell r="N39">
            <v>4.1867100149297641E-2</v>
          </cell>
        </row>
        <row r="40">
          <cell r="N40">
            <v>5.7048228676037781E-2</v>
          </cell>
        </row>
        <row r="41">
          <cell r="N41">
            <v>2.3539479463788392E-2</v>
          </cell>
        </row>
        <row r="42">
          <cell r="N42">
            <v>0.16499976325641469</v>
          </cell>
        </row>
        <row r="43">
          <cell r="N43">
            <v>4.4477388808929458E-2</v>
          </cell>
        </row>
        <row r="44">
          <cell r="N44">
            <v>7.8861383033713886E-2</v>
          </cell>
        </row>
        <row r="45">
          <cell r="N45">
            <v>5.064733718401946E-2</v>
          </cell>
        </row>
        <row r="46">
          <cell r="N46">
            <v>3.0903163404354349E-2</v>
          </cell>
        </row>
        <row r="47">
          <cell r="N47">
            <v>1.2922783095316656E-2</v>
          </cell>
        </row>
        <row r="48">
          <cell r="N48">
            <v>2.7469505847491724E-2</v>
          </cell>
        </row>
        <row r="49">
          <cell r="N49">
            <v>2.180715420929679E-2</v>
          </cell>
        </row>
        <row r="50">
          <cell r="N50">
            <v>2.4550842211904535E-2</v>
          </cell>
        </row>
        <row r="51">
          <cell r="N51">
            <v>1.515517667782941E-2</v>
          </cell>
        </row>
        <row r="52">
          <cell r="N52">
            <v>2.3772183093772971E-2</v>
          </cell>
        </row>
        <row r="53">
          <cell r="N53">
            <v>0.13066363138081111</v>
          </cell>
        </row>
        <row r="54">
          <cell r="N54">
            <v>3.2402421057983549E-2</v>
          </cell>
        </row>
        <row r="55">
          <cell r="N55">
            <v>0.12915325902852437</v>
          </cell>
        </row>
        <row r="56">
          <cell r="N56">
            <v>4.3237969948143551E-2</v>
          </cell>
        </row>
        <row r="57">
          <cell r="N57">
            <v>2.156642782307865E-2</v>
          </cell>
        </row>
        <row r="58">
          <cell r="N58">
            <v>6.3917935589620611E-2</v>
          </cell>
        </row>
        <row r="59">
          <cell r="N59">
            <v>1.7893432591821523E-2</v>
          </cell>
        </row>
        <row r="60">
          <cell r="N60">
            <v>2.4639654288538228E-2</v>
          </cell>
        </row>
        <row r="61">
          <cell r="N61">
            <v>2.9662854679556372E-2</v>
          </cell>
        </row>
        <row r="62">
          <cell r="N62">
            <v>2.8022718662611416E-2</v>
          </cell>
        </row>
        <row r="63">
          <cell r="N63">
            <v>3.1580039947745865E-2</v>
          </cell>
        </row>
        <row r="64">
          <cell r="N64">
            <v>3.247966910465247E-2</v>
          </cell>
        </row>
        <row r="65">
          <cell r="N65">
            <v>2.4502135384181389E-2</v>
          </cell>
        </row>
        <row r="66">
          <cell r="N66">
            <v>2.2552217561787543E-2</v>
          </cell>
        </row>
        <row r="67">
          <cell r="N67">
            <v>4.2702685702005118E-2</v>
          </cell>
        </row>
        <row r="68">
          <cell r="N68">
            <v>1.9213187938938506E-2</v>
          </cell>
        </row>
        <row r="69">
          <cell r="N69">
            <v>2.0361106429196169E-2</v>
          </cell>
        </row>
        <row r="70">
          <cell r="N70">
            <v>4.9416895965071754E-2</v>
          </cell>
        </row>
        <row r="71">
          <cell r="N71">
            <v>1.905936247411984E-2</v>
          </cell>
        </row>
        <row r="72">
          <cell r="N72">
            <v>4.4581391266947781E-2</v>
          </cell>
        </row>
        <row r="73">
          <cell r="N73">
            <v>6.2654056801581912E-2</v>
          </cell>
        </row>
        <row r="74">
          <cell r="N74">
            <v>1.9464262487739262E-2</v>
          </cell>
        </row>
        <row r="75">
          <cell r="N75">
            <v>1.4123356131892625E-2</v>
          </cell>
        </row>
        <row r="76">
          <cell r="N76">
            <v>0.13453686181464591</v>
          </cell>
        </row>
        <row r="77">
          <cell r="N77">
            <v>1.9008072721804759E-2</v>
          </cell>
        </row>
        <row r="78">
          <cell r="N78">
            <v>3.4625103549695779E-2</v>
          </cell>
        </row>
        <row r="79">
          <cell r="N79">
            <v>3.036825778474591E-2</v>
          </cell>
        </row>
        <row r="80">
          <cell r="N80">
            <v>2.0326311978123325E-2</v>
          </cell>
        </row>
        <row r="81">
          <cell r="N81">
            <v>0.13150266614221648</v>
          </cell>
        </row>
        <row r="82">
          <cell r="N82">
            <v>1.5778101885211122E-2</v>
          </cell>
        </row>
        <row r="83">
          <cell r="N83">
            <v>1.4603662191305378E-2</v>
          </cell>
        </row>
        <row r="84">
          <cell r="N84">
            <v>5.0505274613527065E-2</v>
          </cell>
        </row>
        <row r="85">
          <cell r="N85">
            <v>1.556731272448577E-2</v>
          </cell>
        </row>
        <row r="86">
          <cell r="N86">
            <v>1.4782563102311533E-2</v>
          </cell>
        </row>
        <row r="87">
          <cell r="N87">
            <v>1.3362184959944536E-2</v>
          </cell>
        </row>
        <row r="88">
          <cell r="N88">
            <v>2.8326139478730802E-2</v>
          </cell>
        </row>
        <row r="89">
          <cell r="N89">
            <v>8.9271681825743108E-3</v>
          </cell>
        </row>
        <row r="90">
          <cell r="N90">
            <v>1.189465874923736E-2</v>
          </cell>
        </row>
        <row r="91">
          <cell r="N91">
            <v>2.1775062721147015E-2</v>
          </cell>
        </row>
        <row r="92">
          <cell r="N92">
            <v>9.3608442271119932E-2</v>
          </cell>
        </row>
        <row r="93">
          <cell r="N93">
            <v>1.2709355298094071E-2</v>
          </cell>
        </row>
        <row r="94">
          <cell r="N94">
            <v>7.0019120459478496E-3</v>
          </cell>
        </row>
        <row r="95">
          <cell r="N95">
            <v>1.4053219404031496E-2</v>
          </cell>
        </row>
        <row r="96">
          <cell r="N96">
            <v>1.1347206433465222E-2</v>
          </cell>
        </row>
        <row r="97">
          <cell r="N97">
            <v>1.1149593612416906E-2</v>
          </cell>
        </row>
        <row r="98">
          <cell r="N98">
            <v>6.3577658229368686E-2</v>
          </cell>
        </row>
        <row r="99">
          <cell r="N99">
            <v>9.3859642950721821E-3</v>
          </cell>
        </row>
        <row r="100">
          <cell r="N100">
            <v>8.0906929726624419E-3</v>
          </cell>
        </row>
        <row r="101">
          <cell r="N101">
            <v>9.7404418372541331E-3</v>
          </cell>
        </row>
        <row r="102">
          <cell r="N102">
            <v>1.2613074407303995E-2</v>
          </cell>
        </row>
        <row r="103">
          <cell r="N103">
            <v>1.0745398536728698E-2</v>
          </cell>
        </row>
        <row r="104">
          <cell r="N104">
            <v>1.8959104281138818E-2</v>
          </cell>
        </row>
        <row r="105">
          <cell r="N105">
            <v>7.2064336726565509E-2</v>
          </cell>
        </row>
        <row r="106">
          <cell r="N106">
            <v>1.9817002853200934E-2</v>
          </cell>
        </row>
        <row r="107">
          <cell r="N107">
            <v>1.2343939648821122E-2</v>
          </cell>
        </row>
        <row r="108">
          <cell r="N108">
            <v>3.3937549904398172E-2</v>
          </cell>
        </row>
        <row r="109">
          <cell r="N109">
            <v>1.4688482099216995E-2</v>
          </cell>
        </row>
        <row r="110">
          <cell r="N110">
            <v>1.7328406733092404E-2</v>
          </cell>
        </row>
        <row r="111">
          <cell r="N111">
            <v>4.2056909162414662E-2</v>
          </cell>
        </row>
        <row r="112">
          <cell r="N112">
            <v>2.3902680752853324E-2</v>
          </cell>
        </row>
        <row r="113">
          <cell r="N113">
            <v>1.9369564298809996E-2</v>
          </cell>
        </row>
        <row r="114">
          <cell r="N114">
            <v>2.2763236510509977E-2</v>
          </cell>
        </row>
        <row r="115">
          <cell r="N115">
            <v>1.8316267929042035E-2</v>
          </cell>
        </row>
        <row r="116">
          <cell r="N116">
            <v>1.2195799503845301E-2</v>
          </cell>
        </row>
        <row r="117">
          <cell r="N117">
            <v>1.2848433587167E-2</v>
          </cell>
        </row>
        <row r="118">
          <cell r="N118">
            <v>1.4349203959744117E-2</v>
          </cell>
        </row>
        <row r="119">
          <cell r="N119">
            <v>1.104947496876316E-2</v>
          </cell>
        </row>
        <row r="120">
          <cell r="N120">
            <v>1.6598033348383581E-2</v>
          </cell>
        </row>
        <row r="121">
          <cell r="N121">
            <v>6.178047385208299E-2</v>
          </cell>
        </row>
        <row r="122">
          <cell r="N122">
            <v>1.5672333670630909E-2</v>
          </cell>
        </row>
        <row r="123">
          <cell r="N123">
            <v>1.2215383735672342E-2</v>
          </cell>
        </row>
        <row r="124">
          <cell r="N124">
            <v>9.539826332690458E-3</v>
          </cell>
        </row>
        <row r="125">
          <cell r="N125">
            <v>4.4202210082206067E-2</v>
          </cell>
        </row>
        <row r="126">
          <cell r="N126">
            <v>1.2759870111528139E-2</v>
          </cell>
        </row>
        <row r="127">
          <cell r="N127">
            <v>1.3047568589886326E-2</v>
          </cell>
        </row>
        <row r="128">
          <cell r="N128">
            <v>2.4218874440881898E-2</v>
          </cell>
        </row>
        <row r="129">
          <cell r="N129">
            <v>1.4073981936423844E-2</v>
          </cell>
        </row>
        <row r="130">
          <cell r="N130">
            <v>1.450247529900241E-2</v>
          </cell>
        </row>
        <row r="131">
          <cell r="N131">
            <v>1.2077594281502003E-2</v>
          </cell>
        </row>
        <row r="132">
          <cell r="N132">
            <v>1.2146984423369537E-2</v>
          </cell>
        </row>
        <row r="133">
          <cell r="N133">
            <v>1.918614668919838E-2</v>
          </cell>
        </row>
        <row r="134">
          <cell r="N134">
            <v>1.1180376943863615E-2</v>
          </cell>
        </row>
        <row r="135">
          <cell r="N135">
            <v>1.2379534615000624E-2</v>
          </cell>
        </row>
        <row r="136">
          <cell r="N136">
            <v>2.0454076923308272E-2</v>
          </cell>
        </row>
        <row r="137">
          <cell r="N137">
            <v>3.4661731228458621E-2</v>
          </cell>
        </row>
        <row r="138">
          <cell r="N138">
            <v>4.6408720489835131E-2</v>
          </cell>
        </row>
        <row r="139">
          <cell r="N139">
            <v>3.9733061260032079E-2</v>
          </cell>
        </row>
        <row r="140">
          <cell r="N140">
            <v>3.3916085738085883E-2</v>
          </cell>
        </row>
        <row r="141">
          <cell r="N141">
            <v>2.2214406559257292E-2</v>
          </cell>
        </row>
        <row r="142">
          <cell r="N142">
            <v>1.787607888847971E-2</v>
          </cell>
        </row>
        <row r="143">
          <cell r="N143">
            <v>1.4127316988740545E-2</v>
          </cell>
        </row>
        <row r="144">
          <cell r="N144">
            <v>3.5426097148027968E-2</v>
          </cell>
        </row>
        <row r="145">
          <cell r="N145">
            <v>2.6931260094410627E-2</v>
          </cell>
        </row>
        <row r="146">
          <cell r="N146">
            <v>1.1872814802135387E-2</v>
          </cell>
        </row>
        <row r="147">
          <cell r="N147">
            <v>4.6871911247376385E-2</v>
          </cell>
        </row>
        <row r="148">
          <cell r="N148">
            <v>7.7236454104744404E-2</v>
          </cell>
        </row>
        <row r="149">
          <cell r="N149">
            <v>0.13165655206759391</v>
          </cell>
        </row>
        <row r="150">
          <cell r="N150">
            <v>1.729201298266473E-2</v>
          </cell>
        </row>
        <row r="151">
          <cell r="N151">
            <v>0.12943458307058014</v>
          </cell>
        </row>
        <row r="152">
          <cell r="N152">
            <v>1.9037033319449535E-2</v>
          </cell>
        </row>
        <row r="153">
          <cell r="N153">
            <v>2.8531042867222092E-2</v>
          </cell>
        </row>
        <row r="154">
          <cell r="N154">
            <v>1.8117248252149089E-2</v>
          </cell>
        </row>
        <row r="155">
          <cell r="N155">
            <v>8.8686985681651398E-2</v>
          </cell>
        </row>
        <row r="156">
          <cell r="N156">
            <v>7.1788691797855617E-2</v>
          </cell>
        </row>
        <row r="157">
          <cell r="N157">
            <v>4.782068752914452E-2</v>
          </cell>
        </row>
        <row r="158">
          <cell r="N158">
            <v>3.6257124548766222E-2</v>
          </cell>
        </row>
        <row r="159">
          <cell r="N159">
            <v>2.8899333794252961E-2</v>
          </cell>
        </row>
        <row r="160">
          <cell r="N160">
            <v>3.4998411099666046E-2</v>
          </cell>
        </row>
        <row r="161">
          <cell r="N161">
            <v>3.2214306891275982E-2</v>
          </cell>
        </row>
        <row r="162">
          <cell r="N162">
            <v>2.1045030000727882E-2</v>
          </cell>
        </row>
        <row r="163">
          <cell r="N163">
            <v>2.6350697130935404E-2</v>
          </cell>
        </row>
        <row r="164">
          <cell r="N164">
            <v>3.2717634291683596E-2</v>
          </cell>
        </row>
        <row r="165">
          <cell r="N165">
            <v>1.6109444734409673E-2</v>
          </cell>
        </row>
        <row r="166">
          <cell r="N166">
            <v>1.0507442374200973E-2</v>
          </cell>
        </row>
        <row r="167">
          <cell r="N167">
            <v>1.0885637027989909E-2</v>
          </cell>
        </row>
        <row r="168">
          <cell r="N168">
            <v>1.9036596641656134E-2</v>
          </cell>
        </row>
        <row r="169">
          <cell r="N169">
            <v>4.0656664061913025E-2</v>
          </cell>
        </row>
        <row r="170">
          <cell r="N170">
            <v>0.12730769076779333</v>
          </cell>
        </row>
        <row r="171">
          <cell r="N171">
            <v>3.5671470342234987E-2</v>
          </cell>
        </row>
        <row r="172">
          <cell r="N172">
            <v>3.1659698322619348E-2</v>
          </cell>
        </row>
        <row r="173">
          <cell r="N173">
            <v>6.8009955515946213E-2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73B-6704-2E4A-ABC6-CDC74B376715}">
  <dimension ref="A1:S16"/>
  <sheetViews>
    <sheetView topLeftCell="G1" zoomScale="120" zoomScaleNormal="120" workbookViewId="0">
      <selection activeCell="L16" sqref="L16:M16"/>
    </sheetView>
  </sheetViews>
  <sheetFormatPr baseColWidth="10" defaultRowHeight="16" x14ac:dyDescent="0.2"/>
  <cols>
    <col min="2" max="5" width="12.83203125" bestFit="1" customWidth="1"/>
    <col min="6" max="13" width="12.83203125" customWidth="1"/>
    <col min="14" max="18" width="12.83203125" bestFit="1" customWidth="1"/>
  </cols>
  <sheetData>
    <row r="1" spans="1:19" x14ac:dyDescent="0.2">
      <c r="B1" t="s">
        <v>227</v>
      </c>
      <c r="C1" t="s">
        <v>231</v>
      </c>
      <c r="D1" t="s">
        <v>232</v>
      </c>
      <c r="E1" t="s">
        <v>233</v>
      </c>
      <c r="F1" t="s">
        <v>228</v>
      </c>
      <c r="G1" t="s">
        <v>229</v>
      </c>
      <c r="H1" t="s">
        <v>230</v>
      </c>
      <c r="I1" t="s">
        <v>234</v>
      </c>
      <c r="K1" t="s">
        <v>235</v>
      </c>
      <c r="L1" t="s">
        <v>236</v>
      </c>
      <c r="M1" t="s">
        <v>237</v>
      </c>
      <c r="O1" t="s">
        <v>246</v>
      </c>
      <c r="P1" t="s">
        <v>247</v>
      </c>
      <c r="Q1" t="s">
        <v>248</v>
      </c>
      <c r="R1" t="s">
        <v>249</v>
      </c>
    </row>
    <row r="2" spans="1:19" x14ac:dyDescent="0.2">
      <c r="A2" t="s">
        <v>0</v>
      </c>
      <c r="B2" s="1">
        <v>44439.6875</v>
      </c>
      <c r="C2" s="1">
        <v>44439.6875</v>
      </c>
      <c r="D2" s="1">
        <v>44439.6875</v>
      </c>
      <c r="E2" s="1">
        <v>44439.6875</v>
      </c>
      <c r="F2" s="1">
        <v>44439.6875</v>
      </c>
      <c r="G2" s="1">
        <v>44439.6875</v>
      </c>
      <c r="H2" s="1">
        <v>44439.6875</v>
      </c>
      <c r="I2" s="1">
        <v>44439.6875</v>
      </c>
      <c r="J2" s="1" t="s">
        <v>251</v>
      </c>
      <c r="K2" s="1">
        <v>44439.6875</v>
      </c>
      <c r="L2" s="1">
        <v>44439.6875</v>
      </c>
      <c r="M2" s="1">
        <v>44439.6875</v>
      </c>
      <c r="N2" s="1"/>
      <c r="O2" s="1">
        <v>44439.678472222222</v>
      </c>
      <c r="P2" s="1">
        <v>44440.703472222223</v>
      </c>
      <c r="Q2" s="1">
        <v>44441.731249999997</v>
      </c>
      <c r="R2" s="1">
        <v>44444.75</v>
      </c>
    </row>
    <row r="3" spans="1:19" x14ac:dyDescent="0.2">
      <c r="A3" t="s">
        <v>1</v>
      </c>
      <c r="B3" s="1">
        <v>44440.713194444441</v>
      </c>
      <c r="C3" s="1">
        <v>44441.71875</v>
      </c>
      <c r="D3" s="1">
        <v>44442.740972222222</v>
      </c>
      <c r="E3" s="1">
        <v>44443.75</v>
      </c>
      <c r="F3" s="1">
        <v>44440.713888888888</v>
      </c>
      <c r="G3" s="1">
        <v>44441.71875</v>
      </c>
      <c r="H3" s="1">
        <v>44442.739583333336</v>
      </c>
      <c r="I3" s="1">
        <v>44443.75</v>
      </c>
      <c r="J3" s="1" t="s">
        <v>252</v>
      </c>
      <c r="K3" s="1">
        <v>44440.713888888888</v>
      </c>
      <c r="L3" s="1">
        <v>44440.713888888888</v>
      </c>
      <c r="M3" s="1">
        <v>44440.713888888888</v>
      </c>
      <c r="N3" s="1"/>
      <c r="O3" s="1">
        <v>44440.703472222223</v>
      </c>
      <c r="P3" s="1">
        <v>44441.717361111114</v>
      </c>
      <c r="Q3" s="1">
        <v>44442.738888888889</v>
      </c>
      <c r="R3" s="1">
        <v>44445.770833333336</v>
      </c>
    </row>
    <row r="4" spans="1:19" x14ac:dyDescent="0.2">
      <c r="A4" t="s">
        <v>3</v>
      </c>
      <c r="B4">
        <f t="shared" ref="B4:I4" si="0">(B3-B2)*24</f>
        <v>24.616666666581295</v>
      </c>
      <c r="C4">
        <f t="shared" si="0"/>
        <v>48.75</v>
      </c>
      <c r="D4">
        <f t="shared" si="0"/>
        <v>73.283333333325572</v>
      </c>
      <c r="E4">
        <f t="shared" si="0"/>
        <v>97.5</v>
      </c>
      <c r="F4">
        <f t="shared" si="0"/>
        <v>24.633333333302289</v>
      </c>
      <c r="G4">
        <f t="shared" si="0"/>
        <v>48.75</v>
      </c>
      <c r="H4">
        <f t="shared" si="0"/>
        <v>73.250000000058208</v>
      </c>
      <c r="I4">
        <f t="shared" si="0"/>
        <v>97.5</v>
      </c>
      <c r="J4" s="1" t="s">
        <v>251</v>
      </c>
      <c r="K4" s="1">
        <v>44441.71875</v>
      </c>
      <c r="L4" s="1">
        <v>44441.71875</v>
      </c>
      <c r="M4" s="1">
        <v>44441.71875</v>
      </c>
      <c r="O4">
        <f>(O3-O2)*24*60</f>
        <v>1476.0000000020955</v>
      </c>
      <c r="P4">
        <f>(P3-P2)*24*60</f>
        <v>1460.0000000023283</v>
      </c>
      <c r="Q4">
        <f>(Q3-Q2)*24*60</f>
        <v>1451.0000000044238</v>
      </c>
      <c r="R4">
        <f>(R3-R2)*24*60</f>
        <v>1470.0000000034925</v>
      </c>
      <c r="S4" t="s">
        <v>250</v>
      </c>
    </row>
    <row r="5" spans="1:19" x14ac:dyDescent="0.2">
      <c r="A5" t="s">
        <v>2</v>
      </c>
      <c r="J5" s="1" t="s">
        <v>252</v>
      </c>
      <c r="K5" s="1">
        <v>44442.745833333334</v>
      </c>
      <c r="L5" s="1">
        <v>44442.745833333334</v>
      </c>
      <c r="M5" s="1">
        <v>44442.745833333334</v>
      </c>
      <c r="O5">
        <v>2.5</v>
      </c>
      <c r="P5">
        <v>2.5</v>
      </c>
      <c r="Q5">
        <v>2.5</v>
      </c>
      <c r="R5">
        <v>2.5</v>
      </c>
    </row>
    <row r="6" spans="1:19" x14ac:dyDescent="0.2">
      <c r="A6" t="s">
        <v>4</v>
      </c>
      <c r="K6" s="1">
        <v>44443.75</v>
      </c>
      <c r="L6" s="1">
        <v>44443.75</v>
      </c>
      <c r="M6" s="1">
        <v>44443.75</v>
      </c>
      <c r="O6">
        <f>O4*O5/1000</f>
        <v>3.6900000000052389</v>
      </c>
      <c r="P6">
        <f t="shared" ref="P6:R6" si="1">P4*P5/1000</f>
        <v>3.6500000000058206</v>
      </c>
      <c r="Q6">
        <f t="shared" si="1"/>
        <v>3.6275000000110595</v>
      </c>
      <c r="R6">
        <f t="shared" si="1"/>
        <v>3.6750000000087311</v>
      </c>
    </row>
    <row r="7" spans="1:19" x14ac:dyDescent="0.2">
      <c r="A7" t="s">
        <v>7</v>
      </c>
      <c r="B7">
        <v>4.4470000000000001</v>
      </c>
    </row>
    <row r="8" spans="1:19" x14ac:dyDescent="0.2">
      <c r="J8" s="1" t="s">
        <v>257</v>
      </c>
    </row>
    <row r="9" spans="1:19" x14ac:dyDescent="0.2">
      <c r="J9" s="1" t="s">
        <v>253</v>
      </c>
      <c r="K9">
        <f>(K3-K2)*24</f>
        <v>24.633333333302289</v>
      </c>
      <c r="L9">
        <f t="shared" ref="L9:M9" si="2">(L3-L2)*24</f>
        <v>24.633333333302289</v>
      </c>
      <c r="M9">
        <f t="shared" si="2"/>
        <v>24.633333333302289</v>
      </c>
    </row>
    <row r="10" spans="1:19" x14ac:dyDescent="0.2">
      <c r="J10" s="1" t="s">
        <v>254</v>
      </c>
      <c r="K10">
        <f>(K4-K3)*24</f>
        <v>24.116666666697711</v>
      </c>
      <c r="L10">
        <f t="shared" ref="L10:M10" si="3">(L4-L3)*24</f>
        <v>24.116666666697711</v>
      </c>
      <c r="M10">
        <f t="shared" si="3"/>
        <v>24.116666666697711</v>
      </c>
    </row>
    <row r="11" spans="1:19" x14ac:dyDescent="0.2">
      <c r="J11" s="1" t="s">
        <v>255</v>
      </c>
      <c r="K11">
        <f>(K5-K4)*24</f>
        <v>24.650000000023283</v>
      </c>
      <c r="L11">
        <f t="shared" ref="L11:M11" si="4">(L5-L4)*24</f>
        <v>24.650000000023283</v>
      </c>
      <c r="M11">
        <f t="shared" si="4"/>
        <v>24.650000000023283</v>
      </c>
    </row>
    <row r="12" spans="1:19" x14ac:dyDescent="0.2">
      <c r="J12" s="1" t="s">
        <v>256</v>
      </c>
      <c r="K12">
        <f>(K6-K5)*24</f>
        <v>24.099999999976717</v>
      </c>
      <c r="L12">
        <f t="shared" ref="L12:M12" si="5">(L6-L5)*24</f>
        <v>24.099999999976717</v>
      </c>
      <c r="M12">
        <f t="shared" si="5"/>
        <v>24.099999999976717</v>
      </c>
    </row>
    <row r="13" spans="1:19" x14ac:dyDescent="0.2">
      <c r="J13" s="1" t="s">
        <v>258</v>
      </c>
    </row>
    <row r="14" spans="1:19" x14ac:dyDescent="0.2">
      <c r="J14" s="1" t="s">
        <v>251</v>
      </c>
      <c r="K14">
        <f>K9+K11</f>
        <v>49.283333333325572</v>
      </c>
      <c r="L14">
        <f t="shared" ref="L14:M14" si="6">L9+L11</f>
        <v>49.283333333325572</v>
      </c>
      <c r="M14">
        <f t="shared" si="6"/>
        <v>49.283333333325572</v>
      </c>
    </row>
    <row r="15" spans="1:19" x14ac:dyDescent="0.2">
      <c r="J15" s="1" t="s">
        <v>252</v>
      </c>
      <c r="K15">
        <f>K10+K12</f>
        <v>48.216666666674428</v>
      </c>
      <c r="L15">
        <f t="shared" ref="L15:M15" si="7">L10+L12</f>
        <v>48.216666666674428</v>
      </c>
      <c r="M15">
        <f t="shared" si="7"/>
        <v>48.216666666674428</v>
      </c>
    </row>
    <row r="16" spans="1:19" x14ac:dyDescent="0.2">
      <c r="J16" s="1" t="s">
        <v>259</v>
      </c>
      <c r="K16">
        <f>SUM(K14:K15)</f>
        <v>97.5</v>
      </c>
      <c r="L16">
        <f t="shared" ref="L16:M16" si="8">SUM(L14:L15)</f>
        <v>97.5</v>
      </c>
      <c r="M16">
        <f t="shared" si="8"/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E3B3-AC90-D946-BE13-48C68C379645}">
  <dimension ref="A2:Z176"/>
  <sheetViews>
    <sheetView tabSelected="1" zoomScale="119" zoomScaleNormal="130" workbookViewId="0">
      <selection activeCell="B3" sqref="B3"/>
    </sheetView>
  </sheetViews>
  <sheetFormatPr baseColWidth="10" defaultColWidth="11" defaultRowHeight="16" x14ac:dyDescent="0.2"/>
  <cols>
    <col min="19" max="19" width="20" bestFit="1" customWidth="1"/>
  </cols>
  <sheetData>
    <row r="2" spans="1:24" x14ac:dyDescent="0.2">
      <c r="B2" t="s">
        <v>246</v>
      </c>
      <c r="C2" t="s">
        <v>247</v>
      </c>
      <c r="D2" t="s">
        <v>248</v>
      </c>
      <c r="E2" t="s">
        <v>249</v>
      </c>
      <c r="H2" t="str">
        <f>B2</f>
        <v>PUF001</v>
      </c>
      <c r="I2" t="str">
        <f t="shared" ref="I2:K2" si="0">C2</f>
        <v>PUF002</v>
      </c>
      <c r="J2" t="str">
        <f t="shared" si="0"/>
        <v>PUF003</v>
      </c>
      <c r="K2" t="str">
        <f t="shared" si="0"/>
        <v>PUF004</v>
      </c>
      <c r="L2" t="str">
        <f>[1]PUF!G2</f>
        <v>95 CI</v>
      </c>
      <c r="N2" t="str">
        <f>H2</f>
        <v>PUF001</v>
      </c>
      <c r="O2" t="str">
        <f t="shared" ref="O2:Q2" si="1">I2</f>
        <v>PUF002</v>
      </c>
      <c r="P2" t="str">
        <f t="shared" si="1"/>
        <v>PUF003</v>
      </c>
      <c r="Q2" t="str">
        <f t="shared" si="1"/>
        <v>PUF004</v>
      </c>
      <c r="S2" t="s">
        <v>5</v>
      </c>
      <c r="T2" t="str">
        <f>N2</f>
        <v>PUF001</v>
      </c>
      <c r="U2" t="str">
        <f>O2</f>
        <v>PUF002</v>
      </c>
      <c r="V2" t="str">
        <f>P2</f>
        <v>PUF003</v>
      </c>
      <c r="W2" t="str">
        <f>Q2</f>
        <v>PUF004</v>
      </c>
      <c r="X2" t="s">
        <v>187</v>
      </c>
    </row>
    <row r="3" spans="1:24" x14ac:dyDescent="0.2">
      <c r="A3">
        <f>[2]Sheet2!G2</f>
        <v>1</v>
      </c>
      <c r="B3">
        <f>[2]Sheet2!H2</f>
        <v>1.2444513480870945</v>
      </c>
      <c r="C3">
        <f>[2]Sheet2!I2</f>
        <v>1.2194039226521789</v>
      </c>
      <c r="D3">
        <f>[2]Sheet2!J2</f>
        <v>0.29840762877809279</v>
      </c>
      <c r="E3">
        <f>[2]Sheet2!K2</f>
        <v>0.95959733149496307</v>
      </c>
      <c r="G3" s="3">
        <v>1</v>
      </c>
      <c r="H3">
        <f>VLOOKUP($G3,$A$3:$E$178,2,FALSE)</f>
        <v>1.2444513480870945</v>
      </c>
      <c r="I3">
        <f>VLOOKUP($G3,$A$3:$E$178,3,FALSE)</f>
        <v>1.2194039226521789</v>
      </c>
      <c r="J3">
        <f>VLOOKUP($G3,$A$3:$E$178,4,FALSE)</f>
        <v>0.29840762877809279</v>
      </c>
      <c r="K3">
        <f>VLOOKUP($G3,$A$3:$E$178,5,FALSE)</f>
        <v>0.95959733149496307</v>
      </c>
      <c r="L3">
        <f>[2]blank!T2</f>
        <v>0.10208238686623423</v>
      </c>
      <c r="N3">
        <f>IF(H3&gt;L3,H3,0)</f>
        <v>1.2444513480870945</v>
      </c>
      <c r="O3">
        <f>IF(I3&gt;L3,I3,0)</f>
        <v>1.2194039226521789</v>
      </c>
      <c r="P3">
        <f>IF(J3&gt;L3,J3,0)</f>
        <v>0.29840762877809279</v>
      </c>
      <c r="Q3">
        <f>IF(K3&gt;L3,K3,0)</f>
        <v>0.95959733149496307</v>
      </c>
      <c r="S3" t="s">
        <v>9</v>
      </c>
      <c r="T3">
        <f>N3/Metadata!O$6</f>
        <v>0.33724968782800208</v>
      </c>
      <c r="U3">
        <f>O3/Metadata!P$6</f>
        <v>0.33408326647951625</v>
      </c>
      <c r="V3">
        <f>P3/Metadata!Q$6</f>
        <v>8.2262613032993245E-2</v>
      </c>
      <c r="W3">
        <f>Q3/Metadata!R$6</f>
        <v>0.26111492013406346</v>
      </c>
      <c r="X3">
        <f>AVERAGE(T3:W3)</f>
        <v>0.25367762186864373</v>
      </c>
    </row>
    <row r="4" spans="1:24" x14ac:dyDescent="0.2">
      <c r="A4">
        <f>[2]Sheet2!G3</f>
        <v>2</v>
      </c>
      <c r="B4">
        <f>[2]Sheet2!H3</f>
        <v>8.8540868603592685E-2</v>
      </c>
      <c r="C4">
        <f>[2]Sheet2!I3</f>
        <v>4.6603466747563958E-2</v>
      </c>
      <c r="D4">
        <f>[2]Sheet2!J3</f>
        <v>3.7696319519360602E-2</v>
      </c>
      <c r="E4">
        <f>[2]Sheet2!K3</f>
        <v>3.6674117163827312E-2</v>
      </c>
      <c r="G4" s="3">
        <v>2</v>
      </c>
      <c r="H4">
        <f t="shared" ref="H4:H15" si="2">VLOOKUP($G4,$A$3:$E$178,2,FALSE)</f>
        <v>8.8540868603592685E-2</v>
      </c>
      <c r="I4">
        <f t="shared" ref="I4:I15" si="3">VLOOKUP($G4,$A$3:$E$178,3,FALSE)</f>
        <v>4.6603466747563958E-2</v>
      </c>
      <c r="J4">
        <f t="shared" ref="J4:J15" si="4">VLOOKUP($G4,$A$3:$E$178,4,FALSE)</f>
        <v>3.7696319519360602E-2</v>
      </c>
      <c r="K4">
        <f t="shared" ref="K4:K15" si="5">VLOOKUP($G4,$A$3:$E$178,5,FALSE)</f>
        <v>3.6674117163827312E-2</v>
      </c>
      <c r="L4">
        <f>[2]blank!T3</f>
        <v>4.4076334988931404E-2</v>
      </c>
      <c r="N4">
        <f t="shared" ref="N4:N14" si="6">IF(H4&gt;L4,H4,0)</f>
        <v>8.8540868603592685E-2</v>
      </c>
      <c r="O4">
        <f t="shared" ref="O4:O14" si="7">IF(I4&gt;L4,I4,0)</f>
        <v>4.6603466747563958E-2</v>
      </c>
      <c r="P4">
        <f t="shared" ref="P4:P14" si="8">IF(J4&gt;L4,J4,0)</f>
        <v>0</v>
      </c>
      <c r="Q4">
        <f t="shared" ref="Q4:Q14" si="9">IF(K4&gt;L4,K4,0)</f>
        <v>0</v>
      </c>
      <c r="S4" t="s">
        <v>10</v>
      </c>
      <c r="T4">
        <f>N4/Metadata!O$6</f>
        <v>2.3994815339692947E-2</v>
      </c>
      <c r="U4">
        <f>O4/Metadata!P$6</f>
        <v>1.2768073081504011E-2</v>
      </c>
      <c r="V4">
        <f>P4/Metadata!Q$6</f>
        <v>0</v>
      </c>
      <c r="W4">
        <f>Q4/Metadata!R$6</f>
        <v>0</v>
      </c>
      <c r="X4">
        <f t="shared" ref="X4:X14" si="10">AVERAGE(T4:W4)</f>
        <v>9.1907221052992399E-3</v>
      </c>
    </row>
    <row r="5" spans="1:24" x14ac:dyDescent="0.2">
      <c r="A5">
        <f>[2]Sheet2!G4</f>
        <v>3</v>
      </c>
      <c r="B5">
        <f>[2]Sheet2!H4</f>
        <v>0.34408549807176453</v>
      </c>
      <c r="C5">
        <f>[2]Sheet2!I4</f>
        <v>0.32867988857066116</v>
      </c>
      <c r="D5">
        <f>[2]Sheet2!J4</f>
        <v>9.0589511950381688E-2</v>
      </c>
      <c r="E5">
        <f>[2]Sheet2!K4</f>
        <v>0.25865124601410083</v>
      </c>
      <c r="G5" s="3">
        <v>3</v>
      </c>
      <c r="H5">
        <f t="shared" si="2"/>
        <v>0.34408549807176453</v>
      </c>
      <c r="I5">
        <f t="shared" si="3"/>
        <v>0.32867988857066116</v>
      </c>
      <c r="J5">
        <f t="shared" si="4"/>
        <v>9.0589511950381688E-2</v>
      </c>
      <c r="K5">
        <f t="shared" si="5"/>
        <v>0.25865124601410083</v>
      </c>
      <c r="L5">
        <f>[2]blank!T4</f>
        <v>2.9699272336804632E-2</v>
      </c>
      <c r="N5">
        <f t="shared" si="6"/>
        <v>0.34408549807176453</v>
      </c>
      <c r="O5">
        <f t="shared" si="7"/>
        <v>0.32867988857066116</v>
      </c>
      <c r="P5">
        <f t="shared" si="8"/>
        <v>9.0589511950381688E-2</v>
      </c>
      <c r="Q5">
        <f t="shared" si="9"/>
        <v>0.25865124601410083</v>
      </c>
      <c r="S5" t="s">
        <v>11</v>
      </c>
      <c r="T5">
        <f>N5/Metadata!O$6</f>
        <v>9.3248102458340379E-2</v>
      </c>
      <c r="U5">
        <f>O5/Metadata!P$6</f>
        <v>9.0049284539763561E-2</v>
      </c>
      <c r="V5">
        <f>P5/Metadata!Q$6</f>
        <v>2.4972987443171744E-2</v>
      </c>
      <c r="W5">
        <f>Q5/Metadata!R$6</f>
        <v>7.0381291432241172E-2</v>
      </c>
      <c r="X5">
        <f t="shared" si="10"/>
        <v>6.9662916468379216E-2</v>
      </c>
    </row>
    <row r="6" spans="1:24" x14ac:dyDescent="0.2">
      <c r="A6">
        <f>[2]Sheet2!G5</f>
        <v>4</v>
      </c>
      <c r="B6">
        <f>[2]Sheet2!H5</f>
        <v>3.4315127443092148</v>
      </c>
      <c r="C6">
        <f>[2]Sheet2!I5</f>
        <v>3.3472066326804488</v>
      </c>
      <c r="D6">
        <f>[2]Sheet2!J5</f>
        <v>0.52640218074264666</v>
      </c>
      <c r="E6">
        <f>[2]Sheet2!K5</f>
        <v>3.6560334161772947</v>
      </c>
      <c r="G6" s="3">
        <v>4</v>
      </c>
      <c r="H6">
        <f t="shared" si="2"/>
        <v>3.4315127443092148</v>
      </c>
      <c r="I6">
        <f t="shared" si="3"/>
        <v>3.3472066326804488</v>
      </c>
      <c r="J6">
        <f t="shared" si="4"/>
        <v>0.52640218074264666</v>
      </c>
      <c r="K6">
        <f t="shared" si="5"/>
        <v>3.6560334161772947</v>
      </c>
      <c r="L6">
        <f>[2]blank!T5</f>
        <v>8.0609543649877324E-2</v>
      </c>
      <c r="N6">
        <f t="shared" si="6"/>
        <v>3.4315127443092148</v>
      </c>
      <c r="O6">
        <f t="shared" si="7"/>
        <v>3.3472066326804488</v>
      </c>
      <c r="P6">
        <f t="shared" si="8"/>
        <v>0.52640218074264666</v>
      </c>
      <c r="Q6">
        <f t="shared" si="9"/>
        <v>3.6560334161772947</v>
      </c>
      <c r="S6" t="s">
        <v>12</v>
      </c>
      <c r="T6">
        <f>N6/Metadata!O$6</f>
        <v>0.9299492531990089</v>
      </c>
      <c r="U6">
        <f>O6/Metadata!P$6</f>
        <v>0.91704291306167429</v>
      </c>
      <c r="V6">
        <f>P6/Metadata!Q$6</f>
        <v>0.1451143158486676</v>
      </c>
      <c r="W6">
        <f>Q6/Metadata!R$6</f>
        <v>0.99483902480778463</v>
      </c>
      <c r="X6">
        <f t="shared" si="10"/>
        <v>0.74673637672928384</v>
      </c>
    </row>
    <row r="7" spans="1:24" x14ac:dyDescent="0.2">
      <c r="A7">
        <f>[2]Sheet2!G6</f>
        <v>10</v>
      </c>
      <c r="B7">
        <f>[2]Sheet2!H6</f>
        <v>0.29806530865642755</v>
      </c>
      <c r="C7">
        <f>[2]Sheet2!I6</f>
        <v>0.31895197353787036</v>
      </c>
      <c r="D7">
        <f>[2]Sheet2!J6</f>
        <v>9.4982405453936256E-2</v>
      </c>
      <c r="E7">
        <f>[2]Sheet2!K6</f>
        <v>0.2981674229389617</v>
      </c>
      <c r="G7" s="3">
        <v>5</v>
      </c>
      <c r="H7">
        <f t="shared" si="2"/>
        <v>0.35446147525907357</v>
      </c>
      <c r="I7">
        <f t="shared" si="3"/>
        <v>0.32777779336326601</v>
      </c>
      <c r="J7">
        <f t="shared" si="4"/>
        <v>7.0179032534563535E-2</v>
      </c>
      <c r="K7">
        <f t="shared" si="5"/>
        <v>0.43197419222713224</v>
      </c>
      <c r="L7">
        <f>[2]blank!T6</f>
        <v>6.6119350953790457E-2</v>
      </c>
      <c r="N7">
        <f t="shared" si="6"/>
        <v>0.35446147525907357</v>
      </c>
      <c r="O7">
        <f t="shared" si="7"/>
        <v>0.32777779336326601</v>
      </c>
      <c r="P7">
        <f t="shared" si="8"/>
        <v>7.0179032534563535E-2</v>
      </c>
      <c r="Q7">
        <f t="shared" si="9"/>
        <v>0.43197419222713224</v>
      </c>
      <c r="S7" t="s">
        <v>13</v>
      </c>
      <c r="T7">
        <f>N7/Metadata!O$6</f>
        <v>9.6060020395276516E-2</v>
      </c>
      <c r="U7">
        <f>O7/Metadata!P$6</f>
        <v>8.9802135167874886E-2</v>
      </c>
      <c r="V7">
        <f>P7/Metadata!Q$6</f>
        <v>1.9346390774458877E-2</v>
      </c>
      <c r="W7">
        <f>Q7/Metadata!R$6</f>
        <v>0.11754399788465468</v>
      </c>
      <c r="X7">
        <f t="shared" si="10"/>
        <v>8.068813605556624E-2</v>
      </c>
    </row>
    <row r="8" spans="1:24" x14ac:dyDescent="0.2">
      <c r="A8">
        <f>[2]Sheet2!G7</f>
        <v>9</v>
      </c>
      <c r="B8">
        <f>[2]Sheet2!H7</f>
        <v>0.57002924108207942</v>
      </c>
      <c r="C8">
        <f>[2]Sheet2!I7</f>
        <v>0.62185673919768902</v>
      </c>
      <c r="D8">
        <f>[2]Sheet2!J7</f>
        <v>8.7290842688265036E-2</v>
      </c>
      <c r="E8">
        <f>[2]Sheet2!K7</f>
        <v>0.60201162152937782</v>
      </c>
      <c r="G8" s="3">
        <v>6</v>
      </c>
      <c r="H8">
        <f t="shared" si="2"/>
        <v>1.6060627632905988</v>
      </c>
      <c r="I8">
        <f t="shared" si="3"/>
        <v>1.7760919151993881</v>
      </c>
      <c r="J8">
        <f t="shared" si="4"/>
        <v>0.22118367889263207</v>
      </c>
      <c r="K8">
        <f t="shared" si="5"/>
        <v>1.7509768252029516</v>
      </c>
      <c r="L8">
        <f>[2]blank!T7</f>
        <v>7.3052994473091881E-2</v>
      </c>
      <c r="N8">
        <f t="shared" si="6"/>
        <v>1.6060627632905988</v>
      </c>
      <c r="O8">
        <f t="shared" si="7"/>
        <v>1.7760919151993881</v>
      </c>
      <c r="P8">
        <f t="shared" si="8"/>
        <v>0.22118367889263207</v>
      </c>
      <c r="Q8">
        <f t="shared" si="9"/>
        <v>1.7509768252029516</v>
      </c>
      <c r="S8" t="s">
        <v>14</v>
      </c>
      <c r="T8">
        <f>N8/Metadata!O$6</f>
        <v>0.43524736132474762</v>
      </c>
      <c r="U8">
        <f>O8/Metadata!P$6</f>
        <v>0.48660052471138515</v>
      </c>
      <c r="V8">
        <f>P8/Metadata!Q$6</f>
        <v>6.0974136152159263E-2</v>
      </c>
      <c r="W8">
        <f>Q8/Metadata!R$6</f>
        <v>0.47645627896565756</v>
      </c>
      <c r="X8">
        <f t="shared" si="10"/>
        <v>0.36481957528848741</v>
      </c>
    </row>
    <row r="9" spans="1:24" x14ac:dyDescent="0.2">
      <c r="A9">
        <f>[2]Sheet2!G8</f>
        <v>7</v>
      </c>
      <c r="B9">
        <f>[2]Sheet2!H8</f>
        <v>0.45013095489623572</v>
      </c>
      <c r="C9">
        <f>[2]Sheet2!I8</f>
        <v>0.47711006789584676</v>
      </c>
      <c r="D9">
        <f>[2]Sheet2!J8</f>
        <v>0.10261508886133829</v>
      </c>
      <c r="E9">
        <f>[2]Sheet2!K8</f>
        <v>0.48616990887738337</v>
      </c>
      <c r="G9" s="3">
        <v>7</v>
      </c>
      <c r="H9">
        <f t="shared" si="2"/>
        <v>0.45013095489623572</v>
      </c>
      <c r="I9">
        <f t="shared" si="3"/>
        <v>0.47711006789584676</v>
      </c>
      <c r="J9">
        <f t="shared" si="4"/>
        <v>0.10261508886133829</v>
      </c>
      <c r="K9">
        <f t="shared" si="5"/>
        <v>0.48616990887738337</v>
      </c>
      <c r="L9">
        <f>[2]blank!T8</f>
        <v>8.8354864379422887E-2</v>
      </c>
      <c r="N9">
        <f t="shared" si="6"/>
        <v>0.45013095489623572</v>
      </c>
      <c r="O9">
        <f t="shared" si="7"/>
        <v>0.47711006789584676</v>
      </c>
      <c r="P9">
        <f t="shared" si="8"/>
        <v>0.10261508886133829</v>
      </c>
      <c r="Q9">
        <f t="shared" si="9"/>
        <v>0.48616990887738337</v>
      </c>
      <c r="S9" t="s">
        <v>15</v>
      </c>
      <c r="T9">
        <f>N9/Metadata!O$6</f>
        <v>0.12198670864379313</v>
      </c>
      <c r="U9">
        <f>O9/Metadata!P$6</f>
        <v>0.13071508709454407</v>
      </c>
      <c r="V9">
        <f>P9/Metadata!Q$6</f>
        <v>2.82881016846383E-2</v>
      </c>
      <c r="W9">
        <f>Q9/Metadata!R$6</f>
        <v>0.13229113166700091</v>
      </c>
      <c r="X9">
        <f t="shared" si="10"/>
        <v>0.1033202572724941</v>
      </c>
    </row>
    <row r="10" spans="1:24" x14ac:dyDescent="0.2">
      <c r="A10">
        <f>[2]Sheet2!G9</f>
        <v>6</v>
      </c>
      <c r="B10">
        <f>[2]Sheet2!H9</f>
        <v>1.6060627632905988</v>
      </c>
      <c r="C10">
        <f>[2]Sheet2!I9</f>
        <v>1.7760919151993881</v>
      </c>
      <c r="D10">
        <f>[2]Sheet2!J9</f>
        <v>0.22118367889263207</v>
      </c>
      <c r="E10">
        <f>[2]Sheet2!K9</f>
        <v>1.7509768252029516</v>
      </c>
      <c r="G10" s="3">
        <v>8</v>
      </c>
      <c r="H10">
        <f t="shared" si="2"/>
        <v>7.1396725502714542</v>
      </c>
      <c r="I10">
        <f t="shared" si="3"/>
        <v>8.1745716387716261</v>
      </c>
      <c r="J10">
        <f t="shared" si="4"/>
        <v>0.93437550465057562</v>
      </c>
      <c r="K10">
        <f t="shared" si="5"/>
        <v>7.8541296553278537</v>
      </c>
      <c r="L10">
        <f>[2]blank!T9</f>
        <v>0.10175195161909692</v>
      </c>
      <c r="N10">
        <f t="shared" si="6"/>
        <v>7.1396725502714542</v>
      </c>
      <c r="O10">
        <f t="shared" si="7"/>
        <v>8.1745716387716261</v>
      </c>
      <c r="P10">
        <f t="shared" si="8"/>
        <v>0.93437550465057562</v>
      </c>
      <c r="Q10">
        <f t="shared" si="9"/>
        <v>7.8541296553278537</v>
      </c>
      <c r="S10" t="s">
        <v>16</v>
      </c>
      <c r="T10">
        <f>N10/Metadata!O$6</f>
        <v>1.9348706098269153</v>
      </c>
      <c r="U10">
        <f>O10/Metadata!P$6</f>
        <v>2.2396086681530383</v>
      </c>
      <c r="V10">
        <f>P10/Metadata!Q$6</f>
        <v>0.25758111775264697</v>
      </c>
      <c r="W10">
        <f>Q10/Metadata!R$6</f>
        <v>2.1371781374991006</v>
      </c>
      <c r="X10">
        <f t="shared" si="10"/>
        <v>1.6423096333079252</v>
      </c>
    </row>
    <row r="11" spans="1:24" x14ac:dyDescent="0.2">
      <c r="A11">
        <f>[2]Sheet2!G10</f>
        <v>5</v>
      </c>
      <c r="B11">
        <f>[2]Sheet2!H10</f>
        <v>0.35446147525907357</v>
      </c>
      <c r="C11">
        <f>[2]Sheet2!I10</f>
        <v>0.32777779336326601</v>
      </c>
      <c r="D11">
        <f>[2]Sheet2!J10</f>
        <v>7.0179032534563535E-2</v>
      </c>
      <c r="E11">
        <f>[2]Sheet2!K10</f>
        <v>0.43197419222713224</v>
      </c>
      <c r="G11" s="3">
        <v>9</v>
      </c>
      <c r="H11">
        <f t="shared" si="2"/>
        <v>0.57002924108207942</v>
      </c>
      <c r="I11">
        <f t="shared" si="3"/>
        <v>0.62185673919768902</v>
      </c>
      <c r="J11">
        <f t="shared" si="4"/>
        <v>8.7290842688265036E-2</v>
      </c>
      <c r="K11">
        <f t="shared" si="5"/>
        <v>0.60201162152937782</v>
      </c>
      <c r="L11">
        <f>[2]blank!T10</f>
        <v>5.9927747177371316E-2</v>
      </c>
      <c r="N11">
        <f t="shared" si="6"/>
        <v>0.57002924108207942</v>
      </c>
      <c r="O11">
        <f t="shared" si="7"/>
        <v>0.62185673919768902</v>
      </c>
      <c r="P11">
        <f t="shared" si="8"/>
        <v>8.7290842688265036E-2</v>
      </c>
      <c r="Q11">
        <f t="shared" si="9"/>
        <v>0.60201162152937782</v>
      </c>
      <c r="S11" t="s">
        <v>17</v>
      </c>
      <c r="T11">
        <f>N11/Metadata!O$6</f>
        <v>0.15447946912771549</v>
      </c>
      <c r="U11">
        <f>O11/Metadata!P$6</f>
        <v>0.17037170936895818</v>
      </c>
      <c r="V11">
        <f>P11/Metadata!Q$6</f>
        <v>2.4063636854031401E-2</v>
      </c>
      <c r="W11">
        <f>Q11/Metadata!R$6</f>
        <v>0.16381268613005376</v>
      </c>
      <c r="X11">
        <f t="shared" si="10"/>
        <v>0.12818187537018971</v>
      </c>
    </row>
    <row r="12" spans="1:24" x14ac:dyDescent="0.2">
      <c r="A12">
        <f>[2]Sheet2!G11</f>
        <v>8</v>
      </c>
      <c r="B12">
        <f>[2]Sheet2!H11</f>
        <v>7.1396725502714542</v>
      </c>
      <c r="C12">
        <f>[2]Sheet2!I11</f>
        <v>8.1745716387716261</v>
      </c>
      <c r="D12">
        <f>[2]Sheet2!J11</f>
        <v>0.93437550465057562</v>
      </c>
      <c r="E12">
        <f>[2]Sheet2!K11</f>
        <v>7.8541296553278537</v>
      </c>
      <c r="G12" s="3">
        <v>10</v>
      </c>
      <c r="H12">
        <f t="shared" si="2"/>
        <v>0.29806530865642755</v>
      </c>
      <c r="I12">
        <f t="shared" si="3"/>
        <v>0.31895197353787036</v>
      </c>
      <c r="J12">
        <f t="shared" si="4"/>
        <v>9.4982405453936256E-2</v>
      </c>
      <c r="K12">
        <f t="shared" si="5"/>
        <v>0.2981674229389617</v>
      </c>
      <c r="L12">
        <f>[2]blank!T11</f>
        <v>6.9508196633390321E-2</v>
      </c>
      <c r="N12">
        <f t="shared" si="6"/>
        <v>0.29806530865642755</v>
      </c>
      <c r="O12">
        <f t="shared" si="7"/>
        <v>0.31895197353787036</v>
      </c>
      <c r="P12">
        <f t="shared" si="8"/>
        <v>9.4982405453936256E-2</v>
      </c>
      <c r="Q12">
        <f t="shared" si="9"/>
        <v>0.2981674229389617</v>
      </c>
      <c r="S12" t="s">
        <v>18</v>
      </c>
      <c r="T12">
        <f>N12/Metadata!O$6</f>
        <v>8.0776506410841289E-2</v>
      </c>
      <c r="U12">
        <f>O12/Metadata!P$6</f>
        <v>8.738410233900322E-2</v>
      </c>
      <c r="V12">
        <f>P12/Metadata!Q$6</f>
        <v>2.6183984963100392E-2</v>
      </c>
      <c r="W12">
        <f>Q12/Metadata!R$6</f>
        <v>8.1133992636259408E-2</v>
      </c>
      <c r="X12">
        <f t="shared" si="10"/>
        <v>6.8869646587301075E-2</v>
      </c>
    </row>
    <row r="13" spans="1:24" x14ac:dyDescent="0.2">
      <c r="A13">
        <f>[2]Sheet2!G12</f>
        <v>14</v>
      </c>
      <c r="B13">
        <f>[2]Sheet2!H12</f>
        <v>0.14736962434326784</v>
      </c>
      <c r="C13">
        <f>[2]Sheet2!I12</f>
        <v>0.21151242741395007</v>
      </c>
      <c r="D13">
        <f>[2]Sheet2!J12</f>
        <v>7.7447504711324167E-2</v>
      </c>
      <c r="E13">
        <f>[2]Sheet2!K12</f>
        <v>0.16591627461138586</v>
      </c>
      <c r="G13" s="3">
        <v>11</v>
      </c>
      <c r="H13">
        <f t="shared" si="2"/>
        <v>1.4757148381337675</v>
      </c>
      <c r="I13">
        <f t="shared" si="3"/>
        <v>2.6738907733484134</v>
      </c>
      <c r="J13">
        <f t="shared" si="4"/>
        <v>0.25201554806449139</v>
      </c>
      <c r="K13">
        <f t="shared" si="5"/>
        <v>1.6016188116517629</v>
      </c>
      <c r="L13">
        <f>[2]blank!T12</f>
        <v>6.1120146903326657E-2</v>
      </c>
      <c r="N13">
        <f t="shared" si="6"/>
        <v>1.4757148381337675</v>
      </c>
      <c r="O13">
        <f t="shared" si="7"/>
        <v>2.6738907733484134</v>
      </c>
      <c r="P13">
        <f t="shared" si="8"/>
        <v>0.25201554806449139</v>
      </c>
      <c r="Q13">
        <f t="shared" si="9"/>
        <v>1.6016188116517629</v>
      </c>
      <c r="S13" t="s">
        <v>19</v>
      </c>
      <c r="T13">
        <f>N13/Metadata!O$6</f>
        <v>0.39992272036088683</v>
      </c>
      <c r="U13">
        <f>O13/Metadata!P$6</f>
        <v>0.73257281461483548</v>
      </c>
      <c r="V13">
        <f>P13/Metadata!Q$6</f>
        <v>6.9473617660571474E-2</v>
      </c>
      <c r="W13">
        <f>Q13/Metadata!R$6</f>
        <v>0.43581464262529462</v>
      </c>
      <c r="X13">
        <f t="shared" si="10"/>
        <v>0.40944594881539714</v>
      </c>
    </row>
    <row r="14" spans="1:24" x14ac:dyDescent="0.2">
      <c r="A14">
        <f>[2]Sheet2!G13</f>
        <v>11</v>
      </c>
      <c r="B14">
        <f>[2]Sheet2!H13</f>
        <v>1.4757148381337675</v>
      </c>
      <c r="C14">
        <f>[2]Sheet2!I13</f>
        <v>2.6738907733484134</v>
      </c>
      <c r="D14">
        <f>[2]Sheet2!J13</f>
        <v>0.25201554806449139</v>
      </c>
      <c r="E14">
        <f>[2]Sheet2!K13</f>
        <v>1.6016188116517629</v>
      </c>
      <c r="G14" s="3" t="s">
        <v>188</v>
      </c>
      <c r="H14">
        <f t="shared" si="2"/>
        <v>0.65955283660430464</v>
      </c>
      <c r="I14">
        <f t="shared" si="3"/>
        <v>0.87247177543184384</v>
      </c>
      <c r="J14">
        <f t="shared" si="4"/>
        <v>0.18977472649178131</v>
      </c>
      <c r="K14">
        <f t="shared" si="5"/>
        <v>0.71755641463990294</v>
      </c>
      <c r="L14">
        <f>[2]blank!T13</f>
        <v>8.0165819049794682E-2</v>
      </c>
      <c r="N14">
        <f t="shared" si="6"/>
        <v>0.65955283660430464</v>
      </c>
      <c r="O14">
        <f t="shared" si="7"/>
        <v>0.87247177543184384</v>
      </c>
      <c r="P14">
        <f t="shared" si="8"/>
        <v>0.18977472649178131</v>
      </c>
      <c r="Q14">
        <f t="shared" si="9"/>
        <v>0.71755641463990294</v>
      </c>
      <c r="S14" t="s">
        <v>20</v>
      </c>
      <c r="T14">
        <f>N14/Metadata!O$6</f>
        <v>0.17874060612557405</v>
      </c>
      <c r="U14">
        <f>O14/Metadata!P$6</f>
        <v>0.23903336313163082</v>
      </c>
      <c r="V14">
        <f>P14/Metadata!Q$6</f>
        <v>5.2315568984480421E-2</v>
      </c>
      <c r="W14">
        <f>Q14/Metadata!R$6</f>
        <v>0.19525344616005391</v>
      </c>
      <c r="X14">
        <f t="shared" si="10"/>
        <v>0.16633574610043481</v>
      </c>
    </row>
    <row r="15" spans="1:24" x14ac:dyDescent="0.2">
      <c r="A15" t="str">
        <f>[2]Sheet2!G14</f>
        <v>12/13</v>
      </c>
      <c r="B15">
        <f>[2]Sheet2!H14</f>
        <v>0.65955283660430464</v>
      </c>
      <c r="C15">
        <f>[2]Sheet2!I14</f>
        <v>0.87247177543184384</v>
      </c>
      <c r="D15">
        <f>[2]Sheet2!J14</f>
        <v>0.18977472649178131</v>
      </c>
      <c r="E15">
        <f>[2]Sheet2!K14</f>
        <v>0.71755641463990294</v>
      </c>
      <c r="G15" s="3">
        <v>14</v>
      </c>
      <c r="H15">
        <f t="shared" si="2"/>
        <v>0.14736962434326784</v>
      </c>
      <c r="I15">
        <f t="shared" si="3"/>
        <v>0.21151242741395007</v>
      </c>
      <c r="J15">
        <f t="shared" si="4"/>
        <v>7.7447504711324167E-2</v>
      </c>
      <c r="K15">
        <f t="shared" si="5"/>
        <v>0.16591627461138586</v>
      </c>
      <c r="L15">
        <f>[2]blank!T14</f>
        <v>8.6553175419723544E-2</v>
      </c>
      <c r="N15">
        <f t="shared" ref="N15" si="11">IF(H15&gt;L15,H15,0)</f>
        <v>0.14736962434326784</v>
      </c>
      <c r="O15">
        <f t="shared" ref="O15" si="12">IF(I15&gt;L15,I15,0)</f>
        <v>0.21151242741395007</v>
      </c>
      <c r="P15">
        <f t="shared" ref="P15" si="13">IF(J15&gt;L15,J15,0)</f>
        <v>0</v>
      </c>
      <c r="Q15">
        <f t="shared" ref="Q15" si="14">IF(K15&gt;L15,K15,0)</f>
        <v>0.16591627461138586</v>
      </c>
      <c r="S15" t="s">
        <v>260</v>
      </c>
      <c r="T15">
        <f>N15/Metadata!O$6</f>
        <v>3.9937567572644612E-2</v>
      </c>
      <c r="U15">
        <f>O15/Metadata!P$6</f>
        <v>5.7948610250304872E-2</v>
      </c>
      <c r="V15">
        <f>P15/Metadata!Q$6</f>
        <v>0</v>
      </c>
      <c r="W15">
        <f>Q15/Metadata!R$6</f>
        <v>4.5147285608433112E-2</v>
      </c>
      <c r="X15">
        <f t="shared" ref="X15" si="15">AVERAGE(T15:W15)</f>
        <v>3.5758365857845649E-2</v>
      </c>
    </row>
    <row r="16" spans="1:24" x14ac:dyDescent="0.2">
      <c r="A16">
        <f>[2]Sheet2!G15</f>
        <v>15</v>
      </c>
      <c r="B16">
        <f>[2]Sheet2!H15</f>
        <v>2.35250612039881</v>
      </c>
      <c r="C16">
        <f>[2]Sheet2!I15</f>
        <v>2.8299384368962603</v>
      </c>
      <c r="D16">
        <f>[2]Sheet2!J15</f>
        <v>0.44815142911170253</v>
      </c>
      <c r="E16">
        <f>[2]Sheet2!K15</f>
        <v>2.7039962223613649</v>
      </c>
      <c r="G16" s="3">
        <v>15</v>
      </c>
      <c r="H16">
        <f t="shared" ref="H16:H47" si="16">VLOOKUP($G16,$A$3:$E$178,2,FALSE)</f>
        <v>2.35250612039881</v>
      </c>
      <c r="I16">
        <f t="shared" ref="I16:I47" si="17">VLOOKUP($G16,$A$3:$E$178,3,FALSE)</f>
        <v>2.8299384368962603</v>
      </c>
      <c r="J16">
        <f t="shared" ref="J16:J47" si="18">VLOOKUP($G16,$A$3:$E$178,4,FALSE)</f>
        <v>0.44815142911170253</v>
      </c>
      <c r="K16">
        <f t="shared" ref="K16:K47" si="19">VLOOKUP($G16,$A$3:$E$178,5,FALSE)</f>
        <v>2.7039962223613649</v>
      </c>
      <c r="L16">
        <f>[2]blank!T15</f>
        <v>0.20599448763877562</v>
      </c>
      <c r="N16">
        <f t="shared" ref="N16:N47" si="20">IF(H16&gt;L16,H16,0)</f>
        <v>2.35250612039881</v>
      </c>
      <c r="O16">
        <f t="shared" ref="O16:O47" si="21">IF(I16&gt;L16,I16,0)</f>
        <v>2.8299384368962603</v>
      </c>
      <c r="P16">
        <f t="shared" ref="P16:P47" si="22">IF(J16&gt;L16,J16,0)</f>
        <v>0.44815142911170253</v>
      </c>
      <c r="Q16">
        <f t="shared" ref="Q16:Q47" si="23">IF(K16&gt;L16,K16,0)</f>
        <v>2.7039962223613649</v>
      </c>
      <c r="S16" t="s">
        <v>21</v>
      </c>
      <c r="T16">
        <f>N16/Metadata!O$6</f>
        <v>0.63753553398251217</v>
      </c>
      <c r="U16">
        <f>O16/Metadata!P$6</f>
        <v>0.77532559914842392</v>
      </c>
      <c r="V16">
        <f>P16/Metadata!Q$6</f>
        <v>0.12354277852800447</v>
      </c>
      <c r="W16">
        <f>Q16/Metadata!R$6</f>
        <v>0.73578128499454176</v>
      </c>
      <c r="X16">
        <f t="shared" ref="X16:X47" si="24">AVERAGE(T16:W16)</f>
        <v>0.56804629916337057</v>
      </c>
    </row>
    <row r="17" spans="1:24" x14ac:dyDescent="0.2">
      <c r="A17">
        <f>[2]Sheet2!G16</f>
        <v>19</v>
      </c>
      <c r="B17">
        <f>[2]Sheet2!H16</f>
        <v>0.98876805664948575</v>
      </c>
      <c r="C17">
        <f>[2]Sheet2!I16</f>
        <v>0.96102699539018344</v>
      </c>
      <c r="D17">
        <f>[2]Sheet2!J16</f>
        <v>0.12899117315864697</v>
      </c>
      <c r="E17">
        <f>[2]Sheet2!K16</f>
        <v>1.0014228109854497</v>
      </c>
      <c r="G17" s="3">
        <v>16</v>
      </c>
      <c r="H17">
        <f t="shared" si="16"/>
        <v>4.3872171875592718</v>
      </c>
      <c r="I17">
        <f t="shared" si="17"/>
        <v>3.7466504789403325</v>
      </c>
      <c r="J17">
        <f t="shared" si="18"/>
        <v>0.53743801420774973</v>
      </c>
      <c r="K17">
        <f t="shared" si="19"/>
        <v>3.7880446108802337</v>
      </c>
      <c r="L17">
        <f>[2]blank!T16</f>
        <v>6.3473111160173443E-2</v>
      </c>
      <c r="N17">
        <f t="shared" si="20"/>
        <v>4.3872171875592718</v>
      </c>
      <c r="O17">
        <f t="shared" si="21"/>
        <v>3.7466504789403325</v>
      </c>
      <c r="P17">
        <f t="shared" si="22"/>
        <v>0.53743801420774973</v>
      </c>
      <c r="Q17">
        <f t="shared" si="23"/>
        <v>3.7880446108802337</v>
      </c>
      <c r="S17" t="s">
        <v>22</v>
      </c>
      <c r="T17">
        <f>N17/Metadata!O$6</f>
        <v>1.1889477473043477</v>
      </c>
      <c r="U17">
        <f>O17/Metadata!P$6</f>
        <v>1.0264795832696871</v>
      </c>
      <c r="V17">
        <f>P17/Metadata!Q$6</f>
        <v>0.14815658558404168</v>
      </c>
      <c r="W17">
        <f>Q17/Metadata!R$6</f>
        <v>1.0307604383323086</v>
      </c>
      <c r="X17">
        <f t="shared" si="24"/>
        <v>0.84858608862259632</v>
      </c>
    </row>
    <row r="18" spans="1:24" x14ac:dyDescent="0.2">
      <c r="A18" t="str">
        <f>[2]Sheet2!G17</f>
        <v>18/30</v>
      </c>
      <c r="B18">
        <f>[2]Sheet2!H17</f>
        <v>8.7318575021341367</v>
      </c>
      <c r="C18">
        <f>[2]Sheet2!I17</f>
        <v>10.322670083270083</v>
      </c>
      <c r="D18">
        <f>[2]Sheet2!J17</f>
        <v>0.98692728857299639</v>
      </c>
      <c r="E18">
        <f>[2]Sheet2!K17</f>
        <v>9.4217400510038107</v>
      </c>
      <c r="G18" s="3">
        <v>17</v>
      </c>
      <c r="H18">
        <f t="shared" si="16"/>
        <v>3.8427167575780907</v>
      </c>
      <c r="I18">
        <f t="shared" si="17"/>
        <v>4.3354009546494536</v>
      </c>
      <c r="J18">
        <f t="shared" si="18"/>
        <v>0.45307536260321912</v>
      </c>
      <c r="K18">
        <f t="shared" si="19"/>
        <v>4.2166490057972057</v>
      </c>
      <c r="L18">
        <f>[2]blank!T17</f>
        <v>6.1533540710765833E-2</v>
      </c>
      <c r="N18">
        <f t="shared" si="20"/>
        <v>3.8427167575780907</v>
      </c>
      <c r="O18">
        <f t="shared" si="21"/>
        <v>4.3354009546494536</v>
      </c>
      <c r="P18">
        <f t="shared" si="22"/>
        <v>0.45307536260321912</v>
      </c>
      <c r="Q18">
        <f t="shared" si="23"/>
        <v>4.2166490057972057</v>
      </c>
      <c r="S18" t="s">
        <v>23</v>
      </c>
      <c r="T18">
        <f>N18/Metadata!O$6</f>
        <v>1.0413866551687359</v>
      </c>
      <c r="U18">
        <f>O18/Metadata!P$6</f>
        <v>1.1877810834637097</v>
      </c>
      <c r="V18">
        <f>P18/Metadata!Q$6</f>
        <v>0.12490016887714343</v>
      </c>
      <c r="W18">
        <f>Q18/Metadata!R$6</f>
        <v>1.1473874845679422</v>
      </c>
      <c r="X18">
        <f t="shared" si="24"/>
        <v>0.87536384801938283</v>
      </c>
    </row>
    <row r="19" spans="1:24" x14ac:dyDescent="0.2">
      <c r="A19">
        <f>[2]Sheet2!G18</f>
        <v>17</v>
      </c>
      <c r="B19">
        <f>[2]Sheet2!H18</f>
        <v>3.8427167575780907</v>
      </c>
      <c r="C19">
        <f>[2]Sheet2!I18</f>
        <v>4.3354009546494536</v>
      </c>
      <c r="D19">
        <f>[2]Sheet2!J18</f>
        <v>0.45307536260321912</v>
      </c>
      <c r="E19">
        <f>[2]Sheet2!K18</f>
        <v>4.2166490057972057</v>
      </c>
      <c r="G19" s="3" t="s">
        <v>189</v>
      </c>
      <c r="H19">
        <f t="shared" si="16"/>
        <v>8.7318575021341367</v>
      </c>
      <c r="I19">
        <f t="shared" si="17"/>
        <v>10.322670083270083</v>
      </c>
      <c r="J19">
        <f t="shared" si="18"/>
        <v>0.98692728857299639</v>
      </c>
      <c r="K19">
        <f t="shared" si="19"/>
        <v>9.4217400510038107</v>
      </c>
      <c r="L19">
        <f>[2]blank!T18</f>
        <v>0.11259879914476356</v>
      </c>
      <c r="N19">
        <f t="shared" si="20"/>
        <v>8.7318575021341367</v>
      </c>
      <c r="O19">
        <f t="shared" si="21"/>
        <v>10.322670083270083</v>
      </c>
      <c r="P19">
        <f t="shared" si="22"/>
        <v>0.98692728857299639</v>
      </c>
      <c r="Q19">
        <f t="shared" si="23"/>
        <v>9.4217400510038107</v>
      </c>
      <c r="S19" t="s">
        <v>24</v>
      </c>
      <c r="T19">
        <f>N19/Metadata!O$6</f>
        <v>2.366357046645458</v>
      </c>
      <c r="U19">
        <f>O19/Metadata!P$6</f>
        <v>2.8281287899324989</v>
      </c>
      <c r="V19">
        <f>P19/Metadata!Q$6</f>
        <v>0.2720681705223949</v>
      </c>
      <c r="W19">
        <f>Q19/Metadata!R$6</f>
        <v>2.5637387893827013</v>
      </c>
      <c r="X19">
        <f t="shared" si="24"/>
        <v>2.0075731991207633</v>
      </c>
    </row>
    <row r="20" spans="1:24" x14ac:dyDescent="0.2">
      <c r="A20">
        <f>[2]Sheet2!G19</f>
        <v>27</v>
      </c>
      <c r="B20">
        <f>[2]Sheet2!H19</f>
        <v>0.72490311899107918</v>
      </c>
      <c r="C20">
        <f>[2]Sheet2!I19</f>
        <v>0.60819596795206998</v>
      </c>
      <c r="D20">
        <f>[2]Sheet2!J19</f>
        <v>7.8582184302436672E-2</v>
      </c>
      <c r="E20">
        <f>[2]Sheet2!K19</f>
        <v>0.68670766658603266</v>
      </c>
      <c r="G20" s="3">
        <v>19</v>
      </c>
      <c r="H20">
        <f t="shared" si="16"/>
        <v>0.98876805664948575</v>
      </c>
      <c r="I20">
        <f t="shared" si="17"/>
        <v>0.96102699539018344</v>
      </c>
      <c r="J20">
        <f t="shared" si="18"/>
        <v>0.12899117315864697</v>
      </c>
      <c r="K20">
        <f t="shared" si="19"/>
        <v>1.0014228109854497</v>
      </c>
      <c r="L20">
        <f>[2]blank!T19</f>
        <v>7.6206329621087934E-2</v>
      </c>
      <c r="N20">
        <f t="shared" si="20"/>
        <v>0.98876805664948575</v>
      </c>
      <c r="O20">
        <f t="shared" si="21"/>
        <v>0.96102699539018344</v>
      </c>
      <c r="P20">
        <f t="shared" si="22"/>
        <v>0.12899117315864697</v>
      </c>
      <c r="Q20">
        <f t="shared" si="23"/>
        <v>1.0014228109854497</v>
      </c>
      <c r="S20" t="s">
        <v>25</v>
      </c>
      <c r="T20">
        <f>N20/Metadata!O$6</f>
        <v>0.26795882293985962</v>
      </c>
      <c r="U20">
        <f>O20/Metadata!P$6</f>
        <v>0.26329506722976737</v>
      </c>
      <c r="V20">
        <f>P20/Metadata!Q$6</f>
        <v>3.5559248286217426E-2</v>
      </c>
      <c r="W20">
        <f>Q20/Metadata!R$6</f>
        <v>0.27249600298859061</v>
      </c>
      <c r="X20">
        <f t="shared" si="24"/>
        <v>0.20982728536110873</v>
      </c>
    </row>
    <row r="21" spans="1:24" x14ac:dyDescent="0.2">
      <c r="A21">
        <f>[2]Sheet2!G20</f>
        <v>24</v>
      </c>
      <c r="B21">
        <f>[2]Sheet2!H20</f>
        <v>0.25351988906268108</v>
      </c>
      <c r="C21">
        <f>[2]Sheet2!I20</f>
        <v>0.29462751170535123</v>
      </c>
      <c r="D21">
        <f>[2]Sheet2!J20</f>
        <v>4.2388884911598403E-2</v>
      </c>
      <c r="E21">
        <f>[2]Sheet2!K20</f>
        <v>0.53590194380156009</v>
      </c>
      <c r="G21" s="3" t="s">
        <v>190</v>
      </c>
      <c r="H21">
        <f t="shared" si="16"/>
        <v>6.475968632749205</v>
      </c>
      <c r="I21">
        <f t="shared" si="17"/>
        <v>25.45153233419429</v>
      </c>
      <c r="J21">
        <f t="shared" si="18"/>
        <v>0.8382772535816243</v>
      </c>
      <c r="K21">
        <f t="shared" si="19"/>
        <v>7.3103739271896453</v>
      </c>
      <c r="L21">
        <f>[2]blank!T20</f>
        <v>0.1028781905895528</v>
      </c>
      <c r="N21">
        <f t="shared" si="20"/>
        <v>6.475968632749205</v>
      </c>
      <c r="O21">
        <f t="shared" si="21"/>
        <v>25.45153233419429</v>
      </c>
      <c r="P21">
        <f t="shared" si="22"/>
        <v>0.8382772535816243</v>
      </c>
      <c r="Q21">
        <f t="shared" si="23"/>
        <v>7.3103739271896453</v>
      </c>
      <c r="S21" t="s">
        <v>26</v>
      </c>
      <c r="T21">
        <f>N21/Metadata!O$6</f>
        <v>1.755005049523038</v>
      </c>
      <c r="U21">
        <f>O21/Metadata!P$6</f>
        <v>6.9730225573023841</v>
      </c>
      <c r="V21">
        <f>P21/Metadata!Q$6</f>
        <v>0.23108952545253442</v>
      </c>
      <c r="W21">
        <f>Q21/Metadata!R$6</f>
        <v>1.9892173951489189</v>
      </c>
      <c r="X21">
        <f t="shared" si="24"/>
        <v>2.7370836318567191</v>
      </c>
    </row>
    <row r="22" spans="1:24" x14ac:dyDescent="0.2">
      <c r="A22">
        <f>[2]Sheet2!G21</f>
        <v>16</v>
      </c>
      <c r="B22">
        <f>[2]Sheet2!H21</f>
        <v>4.3872171875592718</v>
      </c>
      <c r="C22">
        <f>[2]Sheet2!I21</f>
        <v>3.7466504789403325</v>
      </c>
      <c r="D22">
        <f>[2]Sheet2!J21</f>
        <v>0.53743801420774973</v>
      </c>
      <c r="E22">
        <f>[2]Sheet2!K21</f>
        <v>3.7880446108802337</v>
      </c>
      <c r="G22" s="3" t="s">
        <v>191</v>
      </c>
      <c r="H22">
        <f t="shared" si="16"/>
        <v>5.0149055523522366</v>
      </c>
      <c r="I22">
        <f t="shared" si="17"/>
        <v>6.8285448552140426</v>
      </c>
      <c r="J22">
        <f t="shared" si="18"/>
        <v>0.90114747292363051</v>
      </c>
      <c r="K22">
        <f t="shared" si="19"/>
        <v>6.304928291470004</v>
      </c>
      <c r="L22">
        <f>[2]blank!T21</f>
        <v>0.10221013807484797</v>
      </c>
      <c r="N22">
        <f t="shared" si="20"/>
        <v>5.0149055523522366</v>
      </c>
      <c r="O22">
        <f t="shared" si="21"/>
        <v>6.8285448552140426</v>
      </c>
      <c r="P22">
        <f t="shared" si="22"/>
        <v>0.90114747292363051</v>
      </c>
      <c r="Q22">
        <f t="shared" si="23"/>
        <v>6.304928291470004</v>
      </c>
      <c r="S22" t="s">
        <v>27</v>
      </c>
      <c r="T22">
        <f>N22/Metadata!O$6</f>
        <v>1.3590529952154788</v>
      </c>
      <c r="U22">
        <f>O22/Metadata!P$6</f>
        <v>1.8708342069049735</v>
      </c>
      <c r="V22">
        <f>P22/Metadata!Q$6</f>
        <v>0.24842108143925101</v>
      </c>
      <c r="W22">
        <f>Q22/Metadata!R$6</f>
        <v>1.7156267459741563</v>
      </c>
      <c r="X22">
        <f t="shared" si="24"/>
        <v>1.2984837573834649</v>
      </c>
    </row>
    <row r="23" spans="1:24" x14ac:dyDescent="0.2">
      <c r="A23">
        <f>[2]Sheet2!G22</f>
        <v>32</v>
      </c>
      <c r="B23">
        <f>[2]Sheet2!H22</f>
        <v>2.3174790832246628</v>
      </c>
      <c r="C23">
        <f>[2]Sheet2!I22</f>
        <v>2.6094117501460117</v>
      </c>
      <c r="D23">
        <f>[2]Sheet2!J22</f>
        <v>0.27531469544110249</v>
      </c>
      <c r="E23">
        <f>[2]Sheet2!K22</f>
        <v>2.3781720075998463</v>
      </c>
      <c r="G23" s="3">
        <v>22</v>
      </c>
      <c r="H23">
        <f t="shared" si="16"/>
        <v>2.9108852957818221</v>
      </c>
      <c r="I23">
        <f t="shared" si="17"/>
        <v>3.2480464697676865</v>
      </c>
      <c r="J23">
        <f t="shared" si="18"/>
        <v>0.43733056060663805</v>
      </c>
      <c r="K23">
        <f t="shared" si="19"/>
        <v>3.2590196397461555</v>
      </c>
      <c r="L23">
        <f>[2]blank!T22</f>
        <v>6.7810048561061348E-2</v>
      </c>
      <c r="N23">
        <f t="shared" si="20"/>
        <v>2.9108852957818221</v>
      </c>
      <c r="O23">
        <f t="shared" si="21"/>
        <v>3.2480464697676865</v>
      </c>
      <c r="P23">
        <f t="shared" si="22"/>
        <v>0.43733056060663805</v>
      </c>
      <c r="Q23">
        <f t="shared" si="23"/>
        <v>3.2590196397461555</v>
      </c>
      <c r="S23" t="s">
        <v>28</v>
      </c>
      <c r="T23">
        <f>N23/Metadata!O$6</f>
        <v>0.78885780373379111</v>
      </c>
      <c r="U23">
        <f>O23/Metadata!P$6</f>
        <v>0.8898757451404129</v>
      </c>
      <c r="V23">
        <f>P23/Metadata!Q$6</f>
        <v>0.12055976860242722</v>
      </c>
      <c r="W23">
        <f>Q23/Metadata!R$6</f>
        <v>0.88680806523494227</v>
      </c>
      <c r="X23">
        <f t="shared" si="24"/>
        <v>0.67152534567789335</v>
      </c>
    </row>
    <row r="24" spans="1:24" x14ac:dyDescent="0.2">
      <c r="A24">
        <f>[2]Sheet2!G23</f>
        <v>34</v>
      </c>
      <c r="B24">
        <f>[2]Sheet2!H23</f>
        <v>4.7137252931384925E-2</v>
      </c>
      <c r="C24">
        <f>[2]Sheet2!I23</f>
        <v>5.6753197606207555E-3</v>
      </c>
      <c r="D24">
        <f>[2]Sheet2!J23</f>
        <v>2.7764385446109575E-2</v>
      </c>
      <c r="E24">
        <f>[2]Sheet2!K23</f>
        <v>5.0063165022342744E-3</v>
      </c>
      <c r="G24" s="3">
        <v>23</v>
      </c>
      <c r="H24">
        <f t="shared" si="16"/>
        <v>5.4520503279733255E-2</v>
      </c>
      <c r="I24">
        <f t="shared" si="17"/>
        <v>5.6495699626210741E-3</v>
      </c>
      <c r="J24">
        <f t="shared" si="18"/>
        <v>3.4196301927317756E-2</v>
      </c>
      <c r="K24">
        <f t="shared" si="19"/>
        <v>4.9836020748376935E-3</v>
      </c>
      <c r="L24">
        <f>[2]blank!T23</f>
        <v>5.2966325351472367E-2</v>
      </c>
      <c r="N24">
        <f t="shared" si="20"/>
        <v>5.4520503279733255E-2</v>
      </c>
      <c r="O24">
        <f t="shared" si="21"/>
        <v>0</v>
      </c>
      <c r="P24">
        <f t="shared" si="22"/>
        <v>0</v>
      </c>
      <c r="Q24">
        <f t="shared" si="23"/>
        <v>0</v>
      </c>
      <c r="S24" t="s">
        <v>29</v>
      </c>
      <c r="T24">
        <f>N24/Metadata!O$6</f>
        <v>1.4775204140828144E-2</v>
      </c>
      <c r="U24">
        <f>O24/Metadata!P$6</f>
        <v>0</v>
      </c>
      <c r="V24">
        <f>P24/Metadata!Q$6</f>
        <v>0</v>
      </c>
      <c r="W24">
        <f>Q24/Metadata!R$6</f>
        <v>0</v>
      </c>
      <c r="X24">
        <f t="shared" si="24"/>
        <v>3.6938010352070361E-3</v>
      </c>
    </row>
    <row r="25" spans="1:24" x14ac:dyDescent="0.2">
      <c r="A25">
        <f>[2]Sheet2!G24</f>
        <v>23</v>
      </c>
      <c r="B25">
        <f>[2]Sheet2!H24</f>
        <v>5.4520503279733255E-2</v>
      </c>
      <c r="C25">
        <f>[2]Sheet2!I24</f>
        <v>5.6495699626210741E-3</v>
      </c>
      <c r="D25">
        <f>[2]Sheet2!J24</f>
        <v>3.4196301927317756E-2</v>
      </c>
      <c r="E25">
        <f>[2]Sheet2!K24</f>
        <v>4.9836020748376935E-3</v>
      </c>
      <c r="G25" s="3">
        <v>24</v>
      </c>
      <c r="H25">
        <f t="shared" si="16"/>
        <v>0.25351988906268108</v>
      </c>
      <c r="I25">
        <f t="shared" si="17"/>
        <v>0.29462751170535123</v>
      </c>
      <c r="J25">
        <f t="shared" si="18"/>
        <v>4.2388884911598403E-2</v>
      </c>
      <c r="K25">
        <f t="shared" si="19"/>
        <v>0.53590194380156009</v>
      </c>
      <c r="L25">
        <f>[2]blank!T24</f>
        <v>5.2196521841123444E-2</v>
      </c>
      <c r="N25">
        <f t="shared" si="20"/>
        <v>0.25351988906268108</v>
      </c>
      <c r="O25">
        <f t="shared" si="21"/>
        <v>0.29462751170535123</v>
      </c>
      <c r="P25">
        <f t="shared" si="22"/>
        <v>0</v>
      </c>
      <c r="Q25">
        <f t="shared" si="23"/>
        <v>0.53590194380156009</v>
      </c>
      <c r="S25" t="s">
        <v>30</v>
      </c>
      <c r="T25">
        <f>N25/Metadata!O$6</f>
        <v>6.8704576981658841E-2</v>
      </c>
      <c r="U25">
        <f>O25/Metadata!P$6</f>
        <v>8.0719866220515454E-2</v>
      </c>
      <c r="V25">
        <f>P25/Metadata!Q$6</f>
        <v>0</v>
      </c>
      <c r="W25">
        <f>Q25/Metadata!R$6</f>
        <v>0.14582365817694881</v>
      </c>
      <c r="X25">
        <f t="shared" si="24"/>
        <v>7.3812025344780777E-2</v>
      </c>
    </row>
    <row r="26" spans="1:24" x14ac:dyDescent="0.2">
      <c r="A26" t="str">
        <f>[2]Sheet2!G25</f>
        <v>26/29</v>
      </c>
      <c r="B26">
        <f>[2]Sheet2!H25</f>
        <v>1.3055160357985343</v>
      </c>
      <c r="C26">
        <f>[2]Sheet2!I25</f>
        <v>1.6736322892554774</v>
      </c>
      <c r="D26">
        <f>[2]Sheet2!J25</f>
        <v>0.19490397396395429</v>
      </c>
      <c r="E26">
        <f>[2]Sheet2!K25</f>
        <v>1.5707431265006568</v>
      </c>
      <c r="G26" s="3">
        <v>25</v>
      </c>
      <c r="H26">
        <f t="shared" si="16"/>
        <v>0.69625403409886422</v>
      </c>
      <c r="I26">
        <f t="shared" si="17"/>
        <v>0.78543670449998715</v>
      </c>
      <c r="J26">
        <f t="shared" si="18"/>
        <v>0.13257418295479759</v>
      </c>
      <c r="K26">
        <f t="shared" si="19"/>
        <v>0.89795847069924128</v>
      </c>
      <c r="L26">
        <f>[2]blank!T25</f>
        <v>4.6643735508269328E-2</v>
      </c>
      <c r="N26">
        <f t="shared" si="20"/>
        <v>0.69625403409886422</v>
      </c>
      <c r="O26">
        <f t="shared" si="21"/>
        <v>0.78543670449998715</v>
      </c>
      <c r="P26">
        <f t="shared" si="22"/>
        <v>0.13257418295479759</v>
      </c>
      <c r="Q26">
        <f t="shared" si="23"/>
        <v>0.89795847069924128</v>
      </c>
      <c r="S26" t="s">
        <v>31</v>
      </c>
      <c r="T26">
        <f>N26/Metadata!O$6</f>
        <v>0.18868673010782538</v>
      </c>
      <c r="U26">
        <f>O26/Metadata!P$6</f>
        <v>0.2151881382188314</v>
      </c>
      <c r="V26">
        <f>P26/Metadata!Q$6</f>
        <v>3.6546983584946492E-2</v>
      </c>
      <c r="W26">
        <f>Q26/Metadata!R$6</f>
        <v>0.24434244100601576</v>
      </c>
      <c r="X26">
        <f t="shared" si="24"/>
        <v>0.17119107322940474</v>
      </c>
    </row>
    <row r="27" spans="1:24" x14ac:dyDescent="0.2">
      <c r="A27">
        <f>[2]Sheet2!G26</f>
        <v>25</v>
      </c>
      <c r="B27">
        <f>[2]Sheet2!H26</f>
        <v>0.69625403409886422</v>
      </c>
      <c r="C27">
        <f>[2]Sheet2!I26</f>
        <v>0.78543670449998715</v>
      </c>
      <c r="D27">
        <f>[2]Sheet2!J26</f>
        <v>0.13257418295479759</v>
      </c>
      <c r="E27">
        <f>[2]Sheet2!K26</f>
        <v>0.89795847069924128</v>
      </c>
      <c r="G27" s="3" t="s">
        <v>192</v>
      </c>
      <c r="H27">
        <f t="shared" si="16"/>
        <v>1.3055160357985343</v>
      </c>
      <c r="I27">
        <f t="shared" si="17"/>
        <v>1.6736322892554774</v>
      </c>
      <c r="J27">
        <f t="shared" si="18"/>
        <v>0.19490397396395429</v>
      </c>
      <c r="K27">
        <f t="shared" si="19"/>
        <v>1.5707431265006568</v>
      </c>
      <c r="L27">
        <f>[2]blank!T26</f>
        <v>8.1416475605122329E-2</v>
      </c>
      <c r="N27">
        <f t="shared" si="20"/>
        <v>1.3055160357985343</v>
      </c>
      <c r="O27">
        <f t="shared" si="21"/>
        <v>1.6736322892554774</v>
      </c>
      <c r="P27">
        <f t="shared" si="22"/>
        <v>0.19490397396395429</v>
      </c>
      <c r="Q27">
        <f t="shared" si="23"/>
        <v>1.5707431265006568</v>
      </c>
      <c r="S27" t="s">
        <v>32</v>
      </c>
      <c r="T27">
        <f>N27/Metadata!O$6</f>
        <v>0.35379838368473732</v>
      </c>
      <c r="U27">
        <f>O27/Metadata!P$6</f>
        <v>0.45852939431583795</v>
      </c>
      <c r="V27">
        <f>P27/Metadata!Q$6</f>
        <v>5.3729558639106841E-2</v>
      </c>
      <c r="W27">
        <f>Q27/Metadata!R$6</f>
        <v>0.42741309564542179</v>
      </c>
      <c r="X27">
        <f t="shared" si="24"/>
        <v>0.32336760807127601</v>
      </c>
    </row>
    <row r="28" spans="1:24" x14ac:dyDescent="0.2">
      <c r="A28">
        <f>[2]Sheet2!G27</f>
        <v>31</v>
      </c>
      <c r="B28">
        <f>[2]Sheet2!H27</f>
        <v>8.3207380839098501</v>
      </c>
      <c r="C28">
        <f>[2]Sheet2!I27</f>
        <v>8.819408123599878</v>
      </c>
      <c r="D28">
        <f>[2]Sheet2!J27</f>
        <v>1.1223741159553666</v>
      </c>
      <c r="E28">
        <f>[2]Sheet2!K27</f>
        <v>9.294600638020448</v>
      </c>
      <c r="G28" s="3">
        <v>27</v>
      </c>
      <c r="H28">
        <f t="shared" si="16"/>
        <v>0.72490311899107918</v>
      </c>
      <c r="I28">
        <f t="shared" si="17"/>
        <v>0.60819596795206998</v>
      </c>
      <c r="J28">
        <f t="shared" si="18"/>
        <v>7.8582184302436672E-2</v>
      </c>
      <c r="K28">
        <f t="shared" si="19"/>
        <v>0.68670766658603266</v>
      </c>
      <c r="L28">
        <f>[2]blank!T27</f>
        <v>4.1805674952559838E-2</v>
      </c>
      <c r="N28">
        <f t="shared" si="20"/>
        <v>0.72490311899107918</v>
      </c>
      <c r="O28">
        <f t="shared" si="21"/>
        <v>0.60819596795206998</v>
      </c>
      <c r="P28">
        <f t="shared" si="22"/>
        <v>7.8582184302436672E-2</v>
      </c>
      <c r="Q28">
        <f t="shared" si="23"/>
        <v>0.68670766658603266</v>
      </c>
      <c r="S28" t="s">
        <v>33</v>
      </c>
      <c r="T28">
        <f>N28/Metadata!O$6</f>
        <v>0.19645070975340109</v>
      </c>
      <c r="U28">
        <f>O28/Metadata!P$6</f>
        <v>0.16662903231536988</v>
      </c>
      <c r="V28">
        <f>P28/Metadata!Q$6</f>
        <v>2.1662904011632553E-2</v>
      </c>
      <c r="W28">
        <f>Q28/Metadata!R$6</f>
        <v>0.18685922900255814</v>
      </c>
      <c r="X28">
        <f t="shared" si="24"/>
        <v>0.14290046877074042</v>
      </c>
    </row>
    <row r="29" spans="1:24" x14ac:dyDescent="0.2">
      <c r="A29" t="str">
        <f>[2]Sheet2!G28</f>
        <v>20/28</v>
      </c>
      <c r="B29">
        <f>[2]Sheet2!H28</f>
        <v>6.475968632749205</v>
      </c>
      <c r="C29">
        <f>[2]Sheet2!I28</f>
        <v>25.45153233419429</v>
      </c>
      <c r="D29">
        <f>[2]Sheet2!J28</f>
        <v>0.8382772535816243</v>
      </c>
      <c r="E29">
        <f>[2]Sheet2!K28</f>
        <v>7.3103739271896453</v>
      </c>
      <c r="G29" s="3">
        <v>31</v>
      </c>
      <c r="H29">
        <f t="shared" si="16"/>
        <v>8.3207380839098501</v>
      </c>
      <c r="I29">
        <f t="shared" si="17"/>
        <v>8.819408123599878</v>
      </c>
      <c r="J29">
        <f t="shared" si="18"/>
        <v>1.1223741159553666</v>
      </c>
      <c r="K29">
        <f t="shared" si="19"/>
        <v>9.294600638020448</v>
      </c>
      <c r="L29">
        <f>[2]blank!T28</f>
        <v>6.7175916575233779E-2</v>
      </c>
      <c r="N29">
        <f t="shared" si="20"/>
        <v>8.3207380839098501</v>
      </c>
      <c r="O29">
        <f t="shared" si="21"/>
        <v>8.819408123599878</v>
      </c>
      <c r="P29">
        <f t="shared" si="22"/>
        <v>1.1223741159553666</v>
      </c>
      <c r="Q29">
        <f t="shared" si="23"/>
        <v>9.294600638020448</v>
      </c>
      <c r="S29" t="s">
        <v>34</v>
      </c>
      <c r="T29">
        <f>N29/Metadata!O$6</f>
        <v>2.2549425701620698</v>
      </c>
      <c r="U29">
        <f>O29/Metadata!P$6</f>
        <v>2.4162761982426888</v>
      </c>
      <c r="V29">
        <f>P29/Metadata!Q$6</f>
        <v>0.30940706159943343</v>
      </c>
      <c r="W29">
        <f>Q29/Metadata!R$6</f>
        <v>2.5291430307478548</v>
      </c>
      <c r="X29">
        <f t="shared" si="24"/>
        <v>1.8774422151880117</v>
      </c>
    </row>
    <row r="30" spans="1:24" x14ac:dyDescent="0.2">
      <c r="A30" t="str">
        <f>[2]Sheet2!G29</f>
        <v>21/33</v>
      </c>
      <c r="B30">
        <f>[2]Sheet2!H29</f>
        <v>5.0149055523522366</v>
      </c>
      <c r="C30">
        <f>[2]Sheet2!I29</f>
        <v>6.8285448552140426</v>
      </c>
      <c r="D30">
        <f>[2]Sheet2!J29</f>
        <v>0.90114747292363051</v>
      </c>
      <c r="E30">
        <f>[2]Sheet2!K29</f>
        <v>6.304928291470004</v>
      </c>
      <c r="G30" s="3">
        <v>32</v>
      </c>
      <c r="H30">
        <f t="shared" si="16"/>
        <v>2.3174790832246628</v>
      </c>
      <c r="I30">
        <f t="shared" si="17"/>
        <v>2.6094117501460117</v>
      </c>
      <c r="J30">
        <f t="shared" si="18"/>
        <v>0.27531469544110249</v>
      </c>
      <c r="K30">
        <f t="shared" si="19"/>
        <v>2.3781720075998463</v>
      </c>
      <c r="L30">
        <f>[2]blank!T29</f>
        <v>5.8194148018948871E-2</v>
      </c>
      <c r="N30">
        <f t="shared" si="20"/>
        <v>2.3174790832246628</v>
      </c>
      <c r="O30">
        <f t="shared" si="21"/>
        <v>2.6094117501460117</v>
      </c>
      <c r="P30">
        <f t="shared" si="22"/>
        <v>0.27531469544110249</v>
      </c>
      <c r="Q30">
        <f t="shared" si="23"/>
        <v>2.3781720075998463</v>
      </c>
      <c r="S30" t="s">
        <v>35</v>
      </c>
      <c r="T30">
        <f>N30/Metadata!O$6</f>
        <v>0.62804311198411178</v>
      </c>
      <c r="U30">
        <f>O30/Metadata!P$6</f>
        <v>0.7149073288059864</v>
      </c>
      <c r="V30">
        <f>P30/Metadata!Q$6</f>
        <v>7.5896539060031173E-2</v>
      </c>
      <c r="W30">
        <f>Q30/Metadata!R$6</f>
        <v>0.64712163471950912</v>
      </c>
      <c r="X30">
        <f t="shared" si="24"/>
        <v>0.51649215364240963</v>
      </c>
    </row>
    <row r="31" spans="1:24" x14ac:dyDescent="0.2">
      <c r="A31">
        <f>[2]Sheet2!G30</f>
        <v>22</v>
      </c>
      <c r="B31">
        <f>[2]Sheet2!H30</f>
        <v>2.9108852957818221</v>
      </c>
      <c r="C31">
        <f>[2]Sheet2!I30</f>
        <v>3.2480464697676865</v>
      </c>
      <c r="D31">
        <f>[2]Sheet2!J30</f>
        <v>0.43733056060663805</v>
      </c>
      <c r="E31">
        <f>[2]Sheet2!K30</f>
        <v>3.2590196397461555</v>
      </c>
      <c r="G31" s="3">
        <v>34</v>
      </c>
      <c r="H31">
        <f t="shared" si="16"/>
        <v>4.7137252931384925E-2</v>
      </c>
      <c r="I31">
        <f t="shared" si="17"/>
        <v>5.6753197606207555E-3</v>
      </c>
      <c r="J31">
        <f t="shared" si="18"/>
        <v>2.7764385446109575E-2</v>
      </c>
      <c r="K31">
        <f t="shared" si="19"/>
        <v>5.0063165022342744E-3</v>
      </c>
      <c r="L31">
        <f>[2]blank!T30</f>
        <v>4.378818951364491E-2</v>
      </c>
      <c r="N31">
        <f t="shared" si="20"/>
        <v>4.7137252931384925E-2</v>
      </c>
      <c r="O31">
        <f t="shared" si="21"/>
        <v>0</v>
      </c>
      <c r="P31">
        <f t="shared" si="22"/>
        <v>0</v>
      </c>
      <c r="Q31">
        <f t="shared" si="23"/>
        <v>0</v>
      </c>
      <c r="S31" t="s">
        <v>36</v>
      </c>
      <c r="T31">
        <f>N31/Metadata!O$6</f>
        <v>1.2774323287620055E-2</v>
      </c>
      <c r="U31">
        <f>O31/Metadata!P$6</f>
        <v>0</v>
      </c>
      <c r="V31">
        <f>P31/Metadata!Q$6</f>
        <v>0</v>
      </c>
      <c r="W31">
        <f>Q31/Metadata!R$6</f>
        <v>0</v>
      </c>
      <c r="X31">
        <f t="shared" si="24"/>
        <v>3.1935808219050138E-3</v>
      </c>
    </row>
    <row r="32" spans="1:24" x14ac:dyDescent="0.2">
      <c r="A32">
        <f>[2]Sheet2!G31</f>
        <v>36</v>
      </c>
      <c r="B32">
        <f>[2]Sheet2!H31</f>
        <v>0.46297409669528378</v>
      </c>
      <c r="C32">
        <f>[2]Sheet2!I31</f>
        <v>0.52089989303519557</v>
      </c>
      <c r="D32">
        <f>[2]Sheet2!J31</f>
        <v>9.670612309786944E-2</v>
      </c>
      <c r="E32">
        <f>[2]Sheet2!K31</f>
        <v>0.4214222474242113</v>
      </c>
      <c r="G32" s="3">
        <v>35</v>
      </c>
      <c r="H32">
        <f t="shared" si="16"/>
        <v>0.27145744188594773</v>
      </c>
      <c r="I32">
        <f t="shared" si="17"/>
        <v>0.45410712827365612</v>
      </c>
      <c r="J32">
        <f t="shared" si="18"/>
        <v>4.3079738584738014E-2</v>
      </c>
      <c r="K32">
        <f t="shared" si="19"/>
        <v>0.17271898053475576</v>
      </c>
      <c r="L32">
        <f>[2]blank!T31</f>
        <v>4.1194838032210378E-2</v>
      </c>
      <c r="N32">
        <f t="shared" si="20"/>
        <v>0.27145744188594773</v>
      </c>
      <c r="O32">
        <f t="shared" si="21"/>
        <v>0.45410712827365612</v>
      </c>
      <c r="P32">
        <f t="shared" si="22"/>
        <v>4.3079738584738014E-2</v>
      </c>
      <c r="Q32">
        <f t="shared" si="23"/>
        <v>0.17271898053475576</v>
      </c>
      <c r="S32" t="s">
        <v>37</v>
      </c>
      <c r="T32">
        <f>N32/Metadata!O$6</f>
        <v>7.3565702408011469E-2</v>
      </c>
      <c r="U32">
        <f>O32/Metadata!P$6</f>
        <v>0.1244129118555978</v>
      </c>
      <c r="V32">
        <f>P32/Metadata!Q$6</f>
        <v>1.187587555743809E-2</v>
      </c>
      <c r="W32">
        <f>Q32/Metadata!R$6</f>
        <v>4.6998362050162015E-2</v>
      </c>
      <c r="X32">
        <f t="shared" si="24"/>
        <v>6.4213212967802344E-2</v>
      </c>
    </row>
    <row r="33" spans="1:24" x14ac:dyDescent="0.2">
      <c r="A33">
        <f>[2]Sheet2!G32</f>
        <v>39</v>
      </c>
      <c r="B33">
        <f>[2]Sheet2!H32</f>
        <v>0.18087369183569732</v>
      </c>
      <c r="C33">
        <f>[2]Sheet2!I32</f>
        <v>0.37952616760703212</v>
      </c>
      <c r="D33">
        <f>[2]Sheet2!J32</f>
        <v>5.1276509047620843E-2</v>
      </c>
      <c r="E33">
        <f>[2]Sheet2!K32</f>
        <v>0.15964793200303068</v>
      </c>
      <c r="G33" s="3">
        <v>36</v>
      </c>
      <c r="H33">
        <f t="shared" si="16"/>
        <v>0.46297409669528378</v>
      </c>
      <c r="I33">
        <f t="shared" si="17"/>
        <v>0.52089989303519557</v>
      </c>
      <c r="J33">
        <f t="shared" si="18"/>
        <v>9.670612309786944E-2</v>
      </c>
      <c r="K33">
        <f t="shared" si="19"/>
        <v>0.4214222474242113</v>
      </c>
      <c r="L33">
        <f>[2]blank!T32</f>
        <v>4.7113538394428223E-2</v>
      </c>
      <c r="N33">
        <f t="shared" si="20"/>
        <v>0.46297409669528378</v>
      </c>
      <c r="O33">
        <f t="shared" si="21"/>
        <v>0.52089989303519557</v>
      </c>
      <c r="P33">
        <f t="shared" si="22"/>
        <v>9.670612309786944E-2</v>
      </c>
      <c r="Q33">
        <f t="shared" si="23"/>
        <v>0.4214222474242113</v>
      </c>
      <c r="S33" t="s">
        <v>38</v>
      </c>
      <c r="T33">
        <f>N33/Metadata!O$6</f>
        <v>0.12546723487659253</v>
      </c>
      <c r="U33">
        <f>O33/Metadata!P$6</f>
        <v>0.14271229946146985</v>
      </c>
      <c r="V33">
        <f>P33/Metadata!Q$6</f>
        <v>2.6659165567904784E-2</v>
      </c>
      <c r="W33">
        <f>Q33/Metadata!R$6</f>
        <v>0.11467272038726806</v>
      </c>
      <c r="X33">
        <f t="shared" si="24"/>
        <v>0.10237785507330881</v>
      </c>
    </row>
    <row r="34" spans="1:24" x14ac:dyDescent="0.2">
      <c r="A34">
        <f>[2]Sheet2!G33</f>
        <v>38</v>
      </c>
      <c r="B34">
        <f>[2]Sheet2!H33</f>
        <v>0.25899037515252088</v>
      </c>
      <c r="C34">
        <f>[2]Sheet2!I33</f>
        <v>0.49370111695210173</v>
      </c>
      <c r="D34">
        <f>[2]Sheet2!J33</f>
        <v>4.9164751803720666E-2</v>
      </c>
      <c r="E34">
        <f>[2]Sheet2!K33</f>
        <v>0.15783814316905329</v>
      </c>
      <c r="G34" s="3">
        <v>37</v>
      </c>
      <c r="H34">
        <f t="shared" si="16"/>
        <v>1.5224657397346564</v>
      </c>
      <c r="I34">
        <f t="shared" si="17"/>
        <v>1.9041684599451703</v>
      </c>
      <c r="J34">
        <f t="shared" si="18"/>
        <v>0.13855715760881238</v>
      </c>
      <c r="K34">
        <f t="shared" si="19"/>
        <v>1.2612326411541208</v>
      </c>
      <c r="L34">
        <f>[2]blank!T33</f>
        <v>6.3425218457330845E-2</v>
      </c>
      <c r="N34">
        <f t="shared" si="20"/>
        <v>1.5224657397346564</v>
      </c>
      <c r="O34">
        <f t="shared" si="21"/>
        <v>1.9041684599451703</v>
      </c>
      <c r="P34">
        <f t="shared" si="22"/>
        <v>0.13855715760881238</v>
      </c>
      <c r="Q34">
        <f t="shared" si="23"/>
        <v>1.2612326411541208</v>
      </c>
      <c r="S34" t="s">
        <v>39</v>
      </c>
      <c r="T34">
        <f>N34/Metadata!O$6</f>
        <v>0.41259234139091999</v>
      </c>
      <c r="U34">
        <f>O34/Metadata!P$6</f>
        <v>0.52168998902524211</v>
      </c>
      <c r="V34">
        <f>P34/Metadata!Q$6</f>
        <v>3.8196321876882135E-2</v>
      </c>
      <c r="W34">
        <f>Q34/Metadata!R$6</f>
        <v>0.34319255541527194</v>
      </c>
      <c r="X34">
        <f t="shared" si="24"/>
        <v>0.32891780192707903</v>
      </c>
    </row>
    <row r="35" spans="1:24" x14ac:dyDescent="0.2">
      <c r="A35">
        <f>[2]Sheet2!G34</f>
        <v>35</v>
      </c>
      <c r="B35">
        <f>[2]Sheet2!H34</f>
        <v>0.27145744188594773</v>
      </c>
      <c r="C35">
        <f>[2]Sheet2!I34</f>
        <v>0.45410712827365612</v>
      </c>
      <c r="D35">
        <f>[2]Sheet2!J34</f>
        <v>4.3079738584738014E-2</v>
      </c>
      <c r="E35">
        <f>[2]Sheet2!K34</f>
        <v>0.17271898053475576</v>
      </c>
      <c r="G35" s="3">
        <v>38</v>
      </c>
      <c r="H35">
        <f t="shared" si="16"/>
        <v>0.25899037515252088</v>
      </c>
      <c r="I35">
        <f t="shared" si="17"/>
        <v>0.49370111695210173</v>
      </c>
      <c r="J35">
        <f t="shared" si="18"/>
        <v>4.9164751803720666E-2</v>
      </c>
      <c r="K35">
        <f t="shared" si="19"/>
        <v>0.15783814316905329</v>
      </c>
      <c r="L35">
        <f>[2]blank!T34</f>
        <v>4.0080237194337807E-2</v>
      </c>
      <c r="N35">
        <f t="shared" si="20"/>
        <v>0.25899037515252088</v>
      </c>
      <c r="O35">
        <f t="shared" si="21"/>
        <v>0.49370111695210173</v>
      </c>
      <c r="P35">
        <f t="shared" si="22"/>
        <v>4.9164751803720666E-2</v>
      </c>
      <c r="Q35">
        <f t="shared" si="23"/>
        <v>0.15783814316905329</v>
      </c>
      <c r="S35" t="s">
        <v>40</v>
      </c>
      <c r="T35">
        <f>N35/Metadata!O$6</f>
        <v>7.0187093537168885E-2</v>
      </c>
      <c r="U35">
        <f>O35/Metadata!P$6</f>
        <v>0.13526057998666149</v>
      </c>
      <c r="V35">
        <f>P35/Metadata!Q$6</f>
        <v>1.3553343019592219E-2</v>
      </c>
      <c r="W35">
        <f>Q35/Metadata!R$6</f>
        <v>4.2949154603721985E-2</v>
      </c>
      <c r="X35">
        <f t="shared" si="24"/>
        <v>6.5487542786786146E-2</v>
      </c>
    </row>
    <row r="36" spans="1:24" x14ac:dyDescent="0.2">
      <c r="A36">
        <f>[2]Sheet2!G35</f>
        <v>37</v>
      </c>
      <c r="B36">
        <f>[2]Sheet2!H35</f>
        <v>1.5224657397346564</v>
      </c>
      <c r="C36">
        <f>[2]Sheet2!I35</f>
        <v>1.9041684599451703</v>
      </c>
      <c r="D36">
        <f>[2]Sheet2!J35</f>
        <v>0.13855715760881238</v>
      </c>
      <c r="E36">
        <f>[2]Sheet2!K35</f>
        <v>1.2612326411541208</v>
      </c>
      <c r="G36" s="3">
        <v>39</v>
      </c>
      <c r="H36">
        <f t="shared" si="16"/>
        <v>0.18087369183569732</v>
      </c>
      <c r="I36">
        <f t="shared" si="17"/>
        <v>0.37952616760703212</v>
      </c>
      <c r="J36">
        <f t="shared" si="18"/>
        <v>5.1276509047620843E-2</v>
      </c>
      <c r="K36">
        <f t="shared" si="19"/>
        <v>0.15964793200303068</v>
      </c>
      <c r="L36">
        <f>[2]blank!T35</f>
        <v>4.1125150885073652E-2</v>
      </c>
      <c r="N36">
        <f t="shared" si="20"/>
        <v>0.18087369183569732</v>
      </c>
      <c r="O36">
        <f t="shared" si="21"/>
        <v>0.37952616760703212</v>
      </c>
      <c r="P36">
        <f t="shared" si="22"/>
        <v>5.1276509047620843E-2</v>
      </c>
      <c r="Q36">
        <f t="shared" si="23"/>
        <v>0.15964793200303068</v>
      </c>
      <c r="S36" t="s">
        <v>41</v>
      </c>
      <c r="T36">
        <f>N36/Metadata!O$6</f>
        <v>4.9017260660010983E-2</v>
      </c>
      <c r="U36">
        <f>O36/Metadata!P$6</f>
        <v>0.10397977194696627</v>
      </c>
      <c r="V36">
        <f>P36/Metadata!Q$6</f>
        <v>1.4135495257743489E-2</v>
      </c>
      <c r="W36">
        <f>Q36/Metadata!R$6</f>
        <v>4.3441614150381329E-2</v>
      </c>
      <c r="X36">
        <f t="shared" si="24"/>
        <v>5.264353550377552E-2</v>
      </c>
    </row>
    <row r="37" spans="1:24" x14ac:dyDescent="0.2">
      <c r="A37">
        <f>[2]Sheet2!G36</f>
        <v>54</v>
      </c>
      <c r="B37">
        <f>[2]Sheet2!H36</f>
        <v>6.4509384820782723E-2</v>
      </c>
      <c r="C37">
        <f>[2]Sheet2!I36</f>
        <v>1.2033601959523075E-2</v>
      </c>
      <c r="D37">
        <f>[2]Sheet2!J36</f>
        <v>1.2605265629627648E-2</v>
      </c>
      <c r="E37">
        <f>[2]Sheet2!K36</f>
        <v>1.0347860305710574E-2</v>
      </c>
      <c r="G37" s="3" t="s">
        <v>193</v>
      </c>
      <c r="H37">
        <f t="shared" si="16"/>
        <v>26.758450110435845</v>
      </c>
      <c r="I37">
        <f t="shared" si="17"/>
        <v>38.672205020190738</v>
      </c>
      <c r="J37">
        <f t="shared" si="18"/>
        <v>2.6990996786599029</v>
      </c>
      <c r="K37">
        <f t="shared" si="19"/>
        <v>27.408087998158379</v>
      </c>
      <c r="L37">
        <f>[2]blank!T36</f>
        <v>0.1985369714331795</v>
      </c>
      <c r="N37">
        <f t="shared" si="20"/>
        <v>26.758450110435845</v>
      </c>
      <c r="O37">
        <f t="shared" si="21"/>
        <v>38.672205020190738</v>
      </c>
      <c r="P37">
        <f t="shared" si="22"/>
        <v>2.6990996786599029</v>
      </c>
      <c r="Q37">
        <f t="shared" si="23"/>
        <v>27.408087998158379</v>
      </c>
      <c r="S37" t="s">
        <v>42</v>
      </c>
      <c r="T37">
        <f>N37/Metadata!O$6</f>
        <v>7.251612496042779</v>
      </c>
      <c r="U37">
        <f>O37/Metadata!P$6</f>
        <v>10.595124663049059</v>
      </c>
      <c r="V37">
        <f>P37/Metadata!Q$6</f>
        <v>0.74406607268137115</v>
      </c>
      <c r="W37">
        <f>Q37/Metadata!R$6</f>
        <v>7.4579831287328604</v>
      </c>
      <c r="X37">
        <f t="shared" si="24"/>
        <v>6.5121965901265169</v>
      </c>
    </row>
    <row r="38" spans="1:24" x14ac:dyDescent="0.2">
      <c r="A38" t="str">
        <f>[2]Sheet2!G37</f>
        <v>50/53</v>
      </c>
      <c r="B38">
        <f>[2]Sheet2!H37</f>
        <v>4.5178496823982259</v>
      </c>
      <c r="C38">
        <f>[2]Sheet2!I37</f>
        <v>4.7124078478881559</v>
      </c>
      <c r="D38">
        <f>[2]Sheet2!J37</f>
        <v>0.57025566143206174</v>
      </c>
      <c r="E38">
        <f>[2]Sheet2!K37</f>
        <v>4.1416889259816028</v>
      </c>
      <c r="G38" s="3">
        <v>41</v>
      </c>
      <c r="H38">
        <f t="shared" si="16"/>
        <v>2.6062503969313626</v>
      </c>
      <c r="I38">
        <f t="shared" si="17"/>
        <v>3.160572796638629</v>
      </c>
      <c r="J38">
        <f t="shared" si="18"/>
        <v>0.28552040332372824</v>
      </c>
      <c r="K38">
        <f t="shared" si="19"/>
        <v>2.8304955054289644</v>
      </c>
      <c r="L38">
        <f>[2]blank!T37</f>
        <v>7.2395826103574604E-2</v>
      </c>
      <c r="N38">
        <f t="shared" si="20"/>
        <v>2.6062503969313626</v>
      </c>
      <c r="O38">
        <f t="shared" si="21"/>
        <v>3.160572796638629</v>
      </c>
      <c r="P38">
        <f t="shared" si="22"/>
        <v>0.28552040332372824</v>
      </c>
      <c r="Q38">
        <f t="shared" si="23"/>
        <v>2.8304955054289644</v>
      </c>
      <c r="S38" t="s">
        <v>43</v>
      </c>
      <c r="T38">
        <f>N38/Metadata!O$6</f>
        <v>0.70630092057660232</v>
      </c>
      <c r="U38">
        <f>O38/Metadata!P$6</f>
        <v>0.86591035524207915</v>
      </c>
      <c r="V38">
        <f>P38/Metadata!Q$6</f>
        <v>7.8709966457024882E-2</v>
      </c>
      <c r="W38">
        <f>Q38/Metadata!R$6</f>
        <v>0.77020285861829652</v>
      </c>
      <c r="X38">
        <f t="shared" si="24"/>
        <v>0.6052810252235008</v>
      </c>
    </row>
    <row r="39" spans="1:24" x14ac:dyDescent="0.2">
      <c r="A39">
        <f>[2]Sheet2!G38</f>
        <v>45</v>
      </c>
      <c r="B39">
        <f>[2]Sheet2!H38</f>
        <v>1.1768240362710414</v>
      </c>
      <c r="C39">
        <f>[2]Sheet2!I38</f>
        <v>1.1789686523051295</v>
      </c>
      <c r="D39">
        <f>[2]Sheet2!J38</f>
        <v>0.15853760307404888</v>
      </c>
      <c r="E39">
        <f>[2]Sheet2!K38</f>
        <v>1.1686790619835128</v>
      </c>
      <c r="G39" s="3">
        <v>42</v>
      </c>
      <c r="H39">
        <f t="shared" si="16"/>
        <v>0.91771360203545804</v>
      </c>
      <c r="I39">
        <f t="shared" si="17"/>
        <v>2.1554279716154365</v>
      </c>
      <c r="J39">
        <f t="shared" si="18"/>
        <v>0.21924514786289667</v>
      </c>
      <c r="K39">
        <f t="shared" si="19"/>
        <v>1.6356572993898158E-2</v>
      </c>
      <c r="L39">
        <f>[2]blank!T38</f>
        <v>9.0017954989573573E-2</v>
      </c>
      <c r="N39">
        <f t="shared" si="20"/>
        <v>0.91771360203545804</v>
      </c>
      <c r="O39">
        <f t="shared" si="21"/>
        <v>2.1554279716154365</v>
      </c>
      <c r="P39">
        <f t="shared" si="22"/>
        <v>0.21924514786289667</v>
      </c>
      <c r="Q39">
        <f t="shared" si="23"/>
        <v>0</v>
      </c>
      <c r="S39" t="s">
        <v>44</v>
      </c>
      <c r="T39">
        <f>N39/Metadata!O$6</f>
        <v>0.24870287317998785</v>
      </c>
      <c r="U39">
        <f>O39/Metadata!P$6</f>
        <v>0.59052821140054779</v>
      </c>
      <c r="V39">
        <f>P39/Metadata!Q$6</f>
        <v>6.0439737522323428E-2</v>
      </c>
      <c r="W39">
        <f>Q39/Metadata!R$6</f>
        <v>0</v>
      </c>
      <c r="X39">
        <f t="shared" si="24"/>
        <v>0.22491770552571477</v>
      </c>
    </row>
    <row r="40" spans="1:24" x14ac:dyDescent="0.2">
      <c r="A40">
        <f>[2]Sheet2!G39</f>
        <v>51</v>
      </c>
      <c r="B40">
        <f>[2]Sheet2!H39</f>
        <v>1.2526294147141859</v>
      </c>
      <c r="C40">
        <f>[2]Sheet2!I39</f>
        <v>1.9898556379362428E-2</v>
      </c>
      <c r="D40">
        <f>[2]Sheet2!J39</f>
        <v>2.0843849551587308E-2</v>
      </c>
      <c r="E40">
        <f>[2]Sheet2!K39</f>
        <v>1.7111043093460364E-2</v>
      </c>
      <c r="G40" s="3">
        <v>43</v>
      </c>
      <c r="H40">
        <f t="shared" si="16"/>
        <v>15.293489694153553</v>
      </c>
      <c r="I40">
        <f t="shared" si="17"/>
        <v>19.044567049543854</v>
      </c>
      <c r="J40">
        <f t="shared" si="18"/>
        <v>1.8839121531798555</v>
      </c>
      <c r="K40">
        <f t="shared" si="19"/>
        <v>15.54879137373233</v>
      </c>
      <c r="L40">
        <f>[2]blank!T39</f>
        <v>0.10836931676602471</v>
      </c>
      <c r="N40">
        <f t="shared" si="20"/>
        <v>15.293489694153553</v>
      </c>
      <c r="O40">
        <f t="shared" si="21"/>
        <v>19.044567049543854</v>
      </c>
      <c r="P40">
        <f t="shared" si="22"/>
        <v>1.8839121531798555</v>
      </c>
      <c r="Q40">
        <f t="shared" si="23"/>
        <v>15.54879137373233</v>
      </c>
      <c r="S40" t="s">
        <v>45</v>
      </c>
      <c r="T40">
        <f>N40/Metadata!O$6</f>
        <v>4.1445771528812578</v>
      </c>
      <c r="U40">
        <f>O40/Metadata!P$6</f>
        <v>5.2176896026064341</v>
      </c>
      <c r="V40">
        <f>P40/Metadata!Q$6</f>
        <v>0.51934173760830094</v>
      </c>
      <c r="W40">
        <f>Q40/Metadata!R$6</f>
        <v>4.2309636391007865</v>
      </c>
      <c r="X40">
        <f t="shared" si="24"/>
        <v>3.5281430330491945</v>
      </c>
    </row>
    <row r="41" spans="1:24" x14ac:dyDescent="0.2">
      <c r="A41">
        <f>[2]Sheet2!G40</f>
        <v>46</v>
      </c>
      <c r="B41">
        <f>[2]Sheet2!H40</f>
        <v>129.78807422889187</v>
      </c>
      <c r="C41">
        <f>[2]Sheet2!I40</f>
        <v>158.16607381302489</v>
      </c>
      <c r="D41">
        <f>[2]Sheet2!J40</f>
        <v>14.854133889254424</v>
      </c>
      <c r="E41">
        <f>[2]Sheet2!K40</f>
        <v>129.8646794836921</v>
      </c>
      <c r="G41" s="3" t="s">
        <v>194</v>
      </c>
      <c r="H41">
        <f t="shared" si="16"/>
        <v>1.3783347549926757</v>
      </c>
      <c r="I41">
        <f t="shared" si="17"/>
        <v>1.8077632075770678</v>
      </c>
      <c r="J41">
        <f t="shared" si="18"/>
        <v>0.30269666789651656</v>
      </c>
      <c r="K41">
        <f t="shared" si="19"/>
        <v>1.3974530098315954</v>
      </c>
      <c r="L41">
        <f>[2]blank!T40</f>
        <v>0.1802072149234191</v>
      </c>
      <c r="N41">
        <f t="shared" si="20"/>
        <v>1.3783347549926757</v>
      </c>
      <c r="O41">
        <f t="shared" si="21"/>
        <v>1.8077632075770678</v>
      </c>
      <c r="P41">
        <f t="shared" si="22"/>
        <v>0.30269666789651656</v>
      </c>
      <c r="Q41">
        <f t="shared" si="23"/>
        <v>1.3974530098315954</v>
      </c>
      <c r="S41" t="s">
        <v>46</v>
      </c>
      <c r="T41">
        <f>N41/Metadata!O$6</f>
        <v>0.37353245392702406</v>
      </c>
      <c r="U41">
        <f>O41/Metadata!P$6</f>
        <v>0.49527759111621505</v>
      </c>
      <c r="V41">
        <f>P41/Metadata!Q$6</f>
        <v>8.3444980812017552E-2</v>
      </c>
      <c r="W41">
        <f>Q41/Metadata!R$6</f>
        <v>0.3802593224022518</v>
      </c>
      <c r="X41">
        <f t="shared" si="24"/>
        <v>0.33312858706437709</v>
      </c>
    </row>
    <row r="42" spans="1:24" x14ac:dyDescent="0.2">
      <c r="A42">
        <f>[2]Sheet2!G41</f>
        <v>52</v>
      </c>
      <c r="B42">
        <f>[2]Sheet2!H41</f>
        <v>1.1154708799888524</v>
      </c>
      <c r="C42">
        <f>[2]Sheet2!I41</f>
        <v>1.7782479024325784</v>
      </c>
      <c r="D42">
        <f>[2]Sheet2!J41</f>
        <v>0.37185087623314245</v>
      </c>
      <c r="E42">
        <f>[2]Sheet2!K41</f>
        <v>1.2022498948425198</v>
      </c>
      <c r="G42" s="3">
        <v>45</v>
      </c>
      <c r="H42">
        <f t="shared" si="16"/>
        <v>1.1768240362710414</v>
      </c>
      <c r="I42">
        <f t="shared" si="17"/>
        <v>1.1789686523051295</v>
      </c>
      <c r="J42">
        <f t="shared" si="18"/>
        <v>0.15853760307404888</v>
      </c>
      <c r="K42">
        <f t="shared" si="19"/>
        <v>1.1686790619835128</v>
      </c>
      <c r="L42">
        <f>[2]blank!T41</f>
        <v>6.6041569460585883E-2</v>
      </c>
      <c r="N42">
        <f t="shared" si="20"/>
        <v>1.1768240362710414</v>
      </c>
      <c r="O42">
        <f t="shared" si="21"/>
        <v>1.1789686523051295</v>
      </c>
      <c r="P42">
        <f t="shared" si="22"/>
        <v>0.15853760307404888</v>
      </c>
      <c r="Q42">
        <f t="shared" si="23"/>
        <v>1.1686790619835128</v>
      </c>
      <c r="S42" t="s">
        <v>47</v>
      </c>
      <c r="T42">
        <f>N42/Metadata!O$6</f>
        <v>0.31892250305402997</v>
      </c>
      <c r="U42">
        <f>O42/Metadata!P$6</f>
        <v>0.32300511022006834</v>
      </c>
      <c r="V42">
        <f>P42/Metadata!Q$6</f>
        <v>4.3704370247709311E-2</v>
      </c>
      <c r="W42">
        <f>Q42/Metadata!R$6</f>
        <v>0.31800790802196904</v>
      </c>
      <c r="X42">
        <f t="shared" si="24"/>
        <v>0.25090997288594419</v>
      </c>
    </row>
    <row r="43" spans="1:24" x14ac:dyDescent="0.2">
      <c r="A43">
        <f>[2]Sheet2!G42</f>
        <v>73</v>
      </c>
      <c r="B43">
        <f>[2]Sheet2!H42</f>
        <v>1.1372008495774939</v>
      </c>
      <c r="C43">
        <f>[2]Sheet2!I42</f>
        <v>2.0538544337783796E-2</v>
      </c>
      <c r="D43">
        <f>[2]Sheet2!J42</f>
        <v>0.22756198962721777</v>
      </c>
      <c r="E43">
        <f>[2]Sheet2!K42</f>
        <v>1.7661377566327009E-2</v>
      </c>
      <c r="G43" s="3">
        <v>46</v>
      </c>
      <c r="H43">
        <f t="shared" si="16"/>
        <v>129.78807422889187</v>
      </c>
      <c r="I43">
        <f t="shared" si="17"/>
        <v>158.16607381302489</v>
      </c>
      <c r="J43">
        <f t="shared" si="18"/>
        <v>14.854133889254424</v>
      </c>
      <c r="K43">
        <f t="shared" si="19"/>
        <v>129.8646794836921</v>
      </c>
      <c r="L43">
        <f>[2]blank!T42</f>
        <v>0.23075102288034516</v>
      </c>
      <c r="N43">
        <f t="shared" si="20"/>
        <v>129.78807422889187</v>
      </c>
      <c r="O43">
        <f t="shared" si="21"/>
        <v>158.16607381302489</v>
      </c>
      <c r="P43">
        <f t="shared" si="22"/>
        <v>14.854133889254424</v>
      </c>
      <c r="Q43">
        <f t="shared" si="23"/>
        <v>129.8646794836921</v>
      </c>
      <c r="S43" t="s">
        <v>48</v>
      </c>
      <c r="T43">
        <f>N43/Metadata!O$6</f>
        <v>35.172919845178214</v>
      </c>
      <c r="U43">
        <f>O43/Metadata!P$6</f>
        <v>43.333170907608952</v>
      </c>
      <c r="V43">
        <f>P43/Metadata!Q$6</f>
        <v>4.0948680604298104</v>
      </c>
      <c r="W43">
        <f>Q43/Metadata!R$6</f>
        <v>35.337327750580563</v>
      </c>
      <c r="X43">
        <f t="shared" si="24"/>
        <v>29.484571640949383</v>
      </c>
    </row>
    <row r="44" spans="1:24" x14ac:dyDescent="0.2">
      <c r="A44">
        <f>[2]Sheet2!G43</f>
        <v>43</v>
      </c>
      <c r="B44">
        <f>[2]Sheet2!H43</f>
        <v>15.293489694153553</v>
      </c>
      <c r="C44">
        <f>[2]Sheet2!I43</f>
        <v>19.044567049543854</v>
      </c>
      <c r="D44">
        <f>[2]Sheet2!J43</f>
        <v>1.8839121531798555</v>
      </c>
      <c r="E44">
        <f>[2]Sheet2!K43</f>
        <v>15.54879137373233</v>
      </c>
      <c r="G44" s="3">
        <v>48</v>
      </c>
      <c r="H44">
        <f t="shared" si="16"/>
        <v>14.697491968815413</v>
      </c>
      <c r="I44">
        <f t="shared" si="17"/>
        <v>19.19141110173539</v>
      </c>
      <c r="J44">
        <f t="shared" si="18"/>
        <v>1.8333578413084382</v>
      </c>
      <c r="K44">
        <f t="shared" si="19"/>
        <v>14.511932205082278</v>
      </c>
      <c r="L44">
        <f>[2]blank!T43</f>
        <v>7.5026700765039603E-2</v>
      </c>
      <c r="N44">
        <f t="shared" si="20"/>
        <v>14.697491968815413</v>
      </c>
      <c r="O44">
        <f t="shared" si="21"/>
        <v>19.19141110173539</v>
      </c>
      <c r="P44">
        <f t="shared" si="22"/>
        <v>1.8333578413084382</v>
      </c>
      <c r="Q44">
        <f t="shared" si="23"/>
        <v>14.511932205082278</v>
      </c>
      <c r="S44" t="s">
        <v>49</v>
      </c>
      <c r="T44">
        <f>N44/Metadata!O$6</f>
        <v>3.9830601541448636</v>
      </c>
      <c r="U44">
        <f>O44/Metadata!P$6</f>
        <v>5.257920849782133</v>
      </c>
      <c r="V44">
        <f>P44/Metadata!Q$6</f>
        <v>0.50540533185467917</v>
      </c>
      <c r="W44">
        <f>Q44/Metadata!R$6</f>
        <v>3.9488250898089254</v>
      </c>
      <c r="X44">
        <f t="shared" si="24"/>
        <v>3.4238028563976504</v>
      </c>
    </row>
    <row r="45" spans="1:24" x14ac:dyDescent="0.2">
      <c r="A45" t="str">
        <f>[2]Sheet2!G44</f>
        <v>49/69</v>
      </c>
      <c r="B45">
        <f>[2]Sheet2!H44</f>
        <v>6.0202479269581151</v>
      </c>
      <c r="C45">
        <f>[2]Sheet2!I44</f>
        <v>8.0131362412338696</v>
      </c>
      <c r="D45">
        <f>[2]Sheet2!J44</f>
        <v>0.85776442938640729</v>
      </c>
      <c r="E45">
        <f>[2]Sheet2!K44</f>
        <v>5.9263940044337033</v>
      </c>
      <c r="G45" s="3" t="s">
        <v>195</v>
      </c>
      <c r="H45">
        <f t="shared" si="16"/>
        <v>6.0202479269581151</v>
      </c>
      <c r="I45">
        <f t="shared" si="17"/>
        <v>8.0131362412338696</v>
      </c>
      <c r="J45">
        <f t="shared" si="18"/>
        <v>0.85776442938640729</v>
      </c>
      <c r="K45">
        <f t="shared" si="19"/>
        <v>5.9263940044337033</v>
      </c>
      <c r="L45">
        <f>[2]blank!T44</f>
        <v>0.14659115174866044</v>
      </c>
      <c r="N45">
        <f t="shared" si="20"/>
        <v>6.0202479269581151</v>
      </c>
      <c r="O45">
        <f t="shared" si="21"/>
        <v>8.0131362412338696</v>
      </c>
      <c r="P45">
        <f t="shared" si="22"/>
        <v>0.85776442938640729</v>
      </c>
      <c r="Q45">
        <f t="shared" si="23"/>
        <v>5.9263940044337033</v>
      </c>
      <c r="S45" t="s">
        <v>50</v>
      </c>
      <c r="T45">
        <f>N45/Metadata!O$6</f>
        <v>1.6315035032383653</v>
      </c>
      <c r="U45">
        <f>O45/Metadata!P$6</f>
        <v>2.1953797921153675</v>
      </c>
      <c r="V45">
        <f>P45/Metadata!Q$6</f>
        <v>0.23646159321400195</v>
      </c>
      <c r="W45">
        <f>Q45/Metadata!R$6</f>
        <v>1.6126242188896935</v>
      </c>
      <c r="X45">
        <f t="shared" si="24"/>
        <v>1.418992276864357</v>
      </c>
    </row>
    <row r="46" spans="1:24" x14ac:dyDescent="0.2">
      <c r="A46">
        <f>[2]Sheet2!G45</f>
        <v>48</v>
      </c>
      <c r="B46">
        <f>[2]Sheet2!H45</f>
        <v>14.697491968815413</v>
      </c>
      <c r="C46">
        <f>[2]Sheet2!I45</f>
        <v>19.19141110173539</v>
      </c>
      <c r="D46">
        <f>[2]Sheet2!J45</f>
        <v>1.8333578413084382</v>
      </c>
      <c r="E46">
        <f>[2]Sheet2!K45</f>
        <v>14.511932205082278</v>
      </c>
      <c r="G46" s="3" t="s">
        <v>196</v>
      </c>
      <c r="H46">
        <f t="shared" si="16"/>
        <v>4.5178496823982259</v>
      </c>
      <c r="I46">
        <f t="shared" si="17"/>
        <v>4.7124078478881559</v>
      </c>
      <c r="J46">
        <f t="shared" si="18"/>
        <v>0.57025566143206174</v>
      </c>
      <c r="K46">
        <f t="shared" si="19"/>
        <v>4.1416889259816028</v>
      </c>
      <c r="L46">
        <f>[2]blank!T45</f>
        <v>0.13059650340007134</v>
      </c>
      <c r="N46">
        <f t="shared" si="20"/>
        <v>4.5178496823982259</v>
      </c>
      <c r="O46">
        <f t="shared" si="21"/>
        <v>4.7124078478881559</v>
      </c>
      <c r="P46">
        <f t="shared" si="22"/>
        <v>0.57025566143206174</v>
      </c>
      <c r="Q46">
        <f t="shared" si="23"/>
        <v>4.1416889259816028</v>
      </c>
      <c r="S46" t="s">
        <v>51</v>
      </c>
      <c r="T46">
        <f>N46/Metadata!O$6</f>
        <v>1.2243495074232551</v>
      </c>
      <c r="U46">
        <f>O46/Metadata!P$6</f>
        <v>1.2910706432549701</v>
      </c>
      <c r="V46">
        <f>P46/Metadata!Q$6</f>
        <v>0.15720349040119178</v>
      </c>
      <c r="W46">
        <f>Q46/Metadata!R$6</f>
        <v>1.1269901839378946</v>
      </c>
      <c r="X46">
        <f t="shared" si="24"/>
        <v>0.94990345625432782</v>
      </c>
    </row>
    <row r="47" spans="1:24" x14ac:dyDescent="0.2">
      <c r="A47" t="str">
        <f>[2]Sheet2!G46</f>
        <v>44/47/65</v>
      </c>
      <c r="B47">
        <f>[2]Sheet2!H46</f>
        <v>1.3783347549926757</v>
      </c>
      <c r="C47">
        <f>[2]Sheet2!I46</f>
        <v>1.8077632075770678</v>
      </c>
      <c r="D47">
        <f>[2]Sheet2!J46</f>
        <v>0.30269666789651656</v>
      </c>
      <c r="E47">
        <f>[2]Sheet2!K46</f>
        <v>1.3974530098315954</v>
      </c>
      <c r="G47" s="3">
        <v>51</v>
      </c>
      <c r="H47">
        <f t="shared" si="16"/>
        <v>1.2526294147141859</v>
      </c>
      <c r="I47">
        <f t="shared" si="17"/>
        <v>1.9898556379362428E-2</v>
      </c>
      <c r="J47">
        <f t="shared" si="18"/>
        <v>2.0843849551587308E-2</v>
      </c>
      <c r="K47">
        <f t="shared" si="19"/>
        <v>1.7111043093460364E-2</v>
      </c>
      <c r="L47">
        <f>[2]blank!T46</f>
        <v>0.10477752139766233</v>
      </c>
      <c r="N47">
        <f t="shared" si="20"/>
        <v>1.2526294147141859</v>
      </c>
      <c r="O47">
        <f t="shared" si="21"/>
        <v>0</v>
      </c>
      <c r="P47">
        <f t="shared" si="22"/>
        <v>0</v>
      </c>
      <c r="Q47">
        <f t="shared" si="23"/>
        <v>0</v>
      </c>
      <c r="S47" t="s">
        <v>52</v>
      </c>
      <c r="T47">
        <f>N47/Metadata!O$6</f>
        <v>0.33946596604672291</v>
      </c>
      <c r="U47">
        <f>O47/Metadata!P$6</f>
        <v>0</v>
      </c>
      <c r="V47">
        <f>P47/Metadata!Q$6</f>
        <v>0</v>
      </c>
      <c r="W47">
        <f>Q47/Metadata!R$6</f>
        <v>0</v>
      </c>
      <c r="X47">
        <f t="shared" si="24"/>
        <v>8.4866491511680728E-2</v>
      </c>
    </row>
    <row r="48" spans="1:24" x14ac:dyDescent="0.2">
      <c r="A48" t="str">
        <f>[2]Sheet2!G47</f>
        <v>59/62/75</v>
      </c>
      <c r="B48">
        <f>[2]Sheet2!H47</f>
        <v>12.481145896948814</v>
      </c>
      <c r="C48">
        <f>[2]Sheet2!I47</f>
        <v>15.653946087361389</v>
      </c>
      <c r="D48">
        <f>[2]Sheet2!J47</f>
        <v>1.9048480936105054</v>
      </c>
      <c r="E48">
        <f>[2]Sheet2!K47</f>
        <v>13.347183766208648</v>
      </c>
      <c r="G48" s="3">
        <v>52</v>
      </c>
      <c r="H48">
        <f t="shared" ref="H48:H79" si="25">VLOOKUP($G48,$A$3:$E$178,2,FALSE)</f>
        <v>1.1154708799888524</v>
      </c>
      <c r="I48">
        <f t="shared" ref="I48:I79" si="26">VLOOKUP($G48,$A$3:$E$178,3,FALSE)</f>
        <v>1.7782479024325784</v>
      </c>
      <c r="J48">
        <f t="shared" ref="J48:J79" si="27">VLOOKUP($G48,$A$3:$E$178,4,FALSE)</f>
        <v>0.37185087623314245</v>
      </c>
      <c r="K48">
        <f t="shared" ref="K48:K79" si="28">VLOOKUP($G48,$A$3:$E$178,5,FALSE)</f>
        <v>1.2022498948425198</v>
      </c>
      <c r="L48">
        <f>[2]blank!T47</f>
        <v>5.2417758006140763E-2</v>
      </c>
      <c r="N48">
        <f t="shared" ref="N48:N79" si="29">IF(H48&gt;L48,H48,0)</f>
        <v>1.1154708799888524</v>
      </c>
      <c r="O48">
        <f t="shared" ref="O48:O79" si="30">IF(I48&gt;L48,I48,0)</f>
        <v>1.7782479024325784</v>
      </c>
      <c r="P48">
        <f t="shared" ref="P48:P79" si="31">IF(J48&gt;L48,J48,0)</f>
        <v>0.37185087623314245</v>
      </c>
      <c r="Q48">
        <f t="shared" ref="Q48:Q79" si="32">IF(K48&gt;L48,K48,0)</f>
        <v>1.2022498948425198</v>
      </c>
      <c r="S48" t="s">
        <v>53</v>
      </c>
      <c r="T48">
        <f>N48/Metadata!O$6</f>
        <v>0.30229563143286414</v>
      </c>
      <c r="U48">
        <f>O48/Metadata!P$6</f>
        <v>0.48719120614513495</v>
      </c>
      <c r="V48">
        <f>P48/Metadata!Q$6</f>
        <v>0.10250885630103618</v>
      </c>
      <c r="W48">
        <f>Q48/Metadata!R$6</f>
        <v>0.32714282852779958</v>
      </c>
      <c r="X48">
        <f t="shared" ref="X48:X79" si="33">AVERAGE(T48:W48)</f>
        <v>0.30478463060170868</v>
      </c>
    </row>
    <row r="49" spans="1:24" x14ac:dyDescent="0.2">
      <c r="A49">
        <f>[2]Sheet2!G48</f>
        <v>42</v>
      </c>
      <c r="B49">
        <f>[2]Sheet2!H48</f>
        <v>0.91771360203545804</v>
      </c>
      <c r="C49">
        <f>[2]Sheet2!I48</f>
        <v>2.1554279716154365</v>
      </c>
      <c r="D49">
        <f>[2]Sheet2!J48</f>
        <v>0.21924514786289667</v>
      </c>
      <c r="E49">
        <f>[2]Sheet2!K48</f>
        <v>1.6356572993898158E-2</v>
      </c>
      <c r="G49" s="3">
        <v>54</v>
      </c>
      <c r="H49">
        <f t="shared" si="25"/>
        <v>6.4509384820782723E-2</v>
      </c>
      <c r="I49">
        <f t="shared" si="26"/>
        <v>1.2033601959523075E-2</v>
      </c>
      <c r="J49">
        <f t="shared" si="27"/>
        <v>1.2605265629627648E-2</v>
      </c>
      <c r="K49">
        <f t="shared" si="28"/>
        <v>1.0347860305710574E-2</v>
      </c>
      <c r="L49">
        <f>[2]blank!T48</f>
        <v>9.4485526227251398E-2</v>
      </c>
      <c r="N49">
        <f t="shared" si="29"/>
        <v>0</v>
      </c>
      <c r="O49">
        <f t="shared" si="30"/>
        <v>0</v>
      </c>
      <c r="P49">
        <f t="shared" si="31"/>
        <v>0</v>
      </c>
      <c r="Q49">
        <f t="shared" si="32"/>
        <v>0</v>
      </c>
      <c r="S49" t="s">
        <v>54</v>
      </c>
      <c r="T49">
        <f>N49/Metadata!O$6</f>
        <v>0</v>
      </c>
      <c r="U49">
        <f>O49/Metadata!P$6</f>
        <v>0</v>
      </c>
      <c r="V49">
        <f>P49/Metadata!Q$6</f>
        <v>0</v>
      </c>
      <c r="W49">
        <f>Q49/Metadata!R$6</f>
        <v>0</v>
      </c>
      <c r="X49">
        <f t="shared" si="33"/>
        <v>0</v>
      </c>
    </row>
    <row r="50" spans="1:24" x14ac:dyDescent="0.2">
      <c r="A50">
        <f>[2]Sheet2!G49</f>
        <v>41</v>
      </c>
      <c r="B50">
        <f>[2]Sheet2!H49</f>
        <v>2.6062503969313626</v>
      </c>
      <c r="C50">
        <f>[2]Sheet2!I49</f>
        <v>3.160572796638629</v>
      </c>
      <c r="D50">
        <f>[2]Sheet2!J49</f>
        <v>0.28552040332372824</v>
      </c>
      <c r="E50">
        <f>[2]Sheet2!K49</f>
        <v>2.8304955054289644</v>
      </c>
      <c r="G50" s="3">
        <v>55</v>
      </c>
      <c r="H50">
        <f t="shared" si="25"/>
        <v>1.368806797600052</v>
      </c>
      <c r="I50">
        <f t="shared" si="26"/>
        <v>2.2728597965646729</v>
      </c>
      <c r="J50">
        <f t="shared" si="27"/>
        <v>0.31408418373519875</v>
      </c>
      <c r="K50">
        <f t="shared" si="28"/>
        <v>1.6623330509693222</v>
      </c>
      <c r="L50">
        <f>[2]blank!T49</f>
        <v>0.11187209442559305</v>
      </c>
      <c r="N50">
        <f t="shared" si="29"/>
        <v>1.368806797600052</v>
      </c>
      <c r="O50">
        <f t="shared" si="30"/>
        <v>2.2728597965646729</v>
      </c>
      <c r="P50">
        <f t="shared" si="31"/>
        <v>0.31408418373519875</v>
      </c>
      <c r="Q50">
        <f t="shared" si="32"/>
        <v>1.6623330509693222</v>
      </c>
      <c r="S50" t="s">
        <v>55</v>
      </c>
      <c r="T50">
        <f>N50/Metadata!O$6</f>
        <v>0.37095035165260398</v>
      </c>
      <c r="U50">
        <f>O50/Metadata!P$6</f>
        <v>0.62270131412631458</v>
      </c>
      <c r="V50">
        <f>P50/Metadata!Q$6</f>
        <v>8.658419951322982E-2</v>
      </c>
      <c r="W50">
        <f>Q50/Metadata!R$6</f>
        <v>0.45233552407221028</v>
      </c>
      <c r="X50">
        <f t="shared" si="33"/>
        <v>0.38314284734108961</v>
      </c>
    </row>
    <row r="51" spans="1:24" x14ac:dyDescent="0.2">
      <c r="A51" t="str">
        <f>[2]Sheet2!G50</f>
        <v>40/71</v>
      </c>
      <c r="B51">
        <f>[2]Sheet2!H50</f>
        <v>26.758450110435845</v>
      </c>
      <c r="C51">
        <f>[2]Sheet2!I50</f>
        <v>38.672205020190738</v>
      </c>
      <c r="D51">
        <f>[2]Sheet2!J50</f>
        <v>2.6990996786599029</v>
      </c>
      <c r="E51">
        <f>[2]Sheet2!K50</f>
        <v>27.408087998158379</v>
      </c>
      <c r="G51" s="3">
        <v>56</v>
      </c>
      <c r="H51">
        <f t="shared" si="25"/>
        <v>4.6415999640606174</v>
      </c>
      <c r="I51">
        <f t="shared" si="26"/>
        <v>6.340649903525156</v>
      </c>
      <c r="J51">
        <f t="shared" si="27"/>
        <v>0.43949155085986558</v>
      </c>
      <c r="K51">
        <f t="shared" si="28"/>
        <v>4.1701411153188488</v>
      </c>
      <c r="L51">
        <f>[2]blank!T50</f>
        <v>9.6798742671853746E-2</v>
      </c>
      <c r="N51">
        <f t="shared" si="29"/>
        <v>4.6415999640606174</v>
      </c>
      <c r="O51">
        <f t="shared" si="30"/>
        <v>6.340649903525156</v>
      </c>
      <c r="P51">
        <f t="shared" si="31"/>
        <v>0.43949155085986558</v>
      </c>
      <c r="Q51">
        <f t="shared" si="32"/>
        <v>4.1701411153188488</v>
      </c>
      <c r="S51" t="s">
        <v>56</v>
      </c>
      <c r="T51">
        <f>N51/Metadata!O$6</f>
        <v>1.2578861691203327</v>
      </c>
      <c r="U51">
        <f>O51/Metadata!P$6</f>
        <v>1.7371643571274096</v>
      </c>
      <c r="V51">
        <f>P51/Metadata!Q$6</f>
        <v>0.12115549300028275</v>
      </c>
      <c r="W51">
        <f>Q51/Metadata!R$6</f>
        <v>1.1347322762745418</v>
      </c>
      <c r="X51">
        <f t="shared" si="33"/>
        <v>1.0627345738806417</v>
      </c>
    </row>
    <row r="52" spans="1:24" x14ac:dyDescent="0.2">
      <c r="A52">
        <f>[2]Sheet2!G51</f>
        <v>64</v>
      </c>
      <c r="B52">
        <f>[2]Sheet2!H51</f>
        <v>0.24446994976429945</v>
      </c>
      <c r="C52">
        <f>[2]Sheet2!I51</f>
        <v>1.0535463248974489E-2</v>
      </c>
      <c r="D52">
        <f>[2]Sheet2!J51</f>
        <v>1.1035956917239324E-2</v>
      </c>
      <c r="E52">
        <f>[2]Sheet2!K51</f>
        <v>9.0595901645276304E-3</v>
      </c>
      <c r="G52" s="3">
        <v>57</v>
      </c>
      <c r="H52">
        <f t="shared" si="25"/>
        <v>0.13714006329914061</v>
      </c>
      <c r="I52">
        <f t="shared" si="26"/>
        <v>1.0596157931920475E-2</v>
      </c>
      <c r="J52">
        <f t="shared" si="27"/>
        <v>1.1099534938468015E-2</v>
      </c>
      <c r="K52">
        <f t="shared" si="28"/>
        <v>9.111782359560925E-3</v>
      </c>
      <c r="L52">
        <f>[2]blank!T51</f>
        <v>4.4943333810095465E-2</v>
      </c>
      <c r="N52">
        <f t="shared" si="29"/>
        <v>0.13714006329914061</v>
      </c>
      <c r="O52">
        <f t="shared" si="30"/>
        <v>0</v>
      </c>
      <c r="P52">
        <f t="shared" si="31"/>
        <v>0</v>
      </c>
      <c r="Q52">
        <f t="shared" si="32"/>
        <v>0</v>
      </c>
      <c r="S52" t="s">
        <v>57</v>
      </c>
      <c r="T52">
        <f>N52/Metadata!O$6</f>
        <v>3.716532880730241E-2</v>
      </c>
      <c r="U52">
        <f>O52/Metadata!P$6</f>
        <v>0</v>
      </c>
      <c r="V52">
        <f>P52/Metadata!Q$6</f>
        <v>0</v>
      </c>
      <c r="W52">
        <f>Q52/Metadata!R$6</f>
        <v>0</v>
      </c>
      <c r="X52">
        <f t="shared" si="33"/>
        <v>9.2913322018256025E-3</v>
      </c>
    </row>
    <row r="53" spans="1:24" x14ac:dyDescent="0.2">
      <c r="A53">
        <f>[2]Sheet2!G52</f>
        <v>72</v>
      </c>
      <c r="B53">
        <f>[2]Sheet2!H52</f>
        <v>0.23521357481902985</v>
      </c>
      <c r="C53">
        <f>[2]Sheet2!I52</f>
        <v>1.0103214663111523E-2</v>
      </c>
      <c r="D53">
        <f>[2]Sheet2!J52</f>
        <v>1.0583174096172043E-2</v>
      </c>
      <c r="E53">
        <f>[2]Sheet2!K52</f>
        <v>8.6878936434946052E-3</v>
      </c>
      <c r="G53" s="3">
        <v>58</v>
      </c>
      <c r="H53">
        <f t="shared" si="25"/>
        <v>0.11343219154696882</v>
      </c>
      <c r="I53">
        <f t="shared" si="26"/>
        <v>1.1393673033720911E-2</v>
      </c>
      <c r="J53">
        <f t="shared" si="27"/>
        <v>1.1934936486204804E-2</v>
      </c>
      <c r="K53">
        <f t="shared" si="28"/>
        <v>9.7975765958074196E-3</v>
      </c>
      <c r="L53">
        <f>[2]blank!T52</f>
        <v>9.0424380896394457E-2</v>
      </c>
      <c r="N53">
        <f t="shared" si="29"/>
        <v>0.11343219154696882</v>
      </c>
      <c r="O53">
        <f t="shared" si="30"/>
        <v>0</v>
      </c>
      <c r="P53">
        <f t="shared" si="31"/>
        <v>0</v>
      </c>
      <c r="Q53">
        <f t="shared" si="32"/>
        <v>0</v>
      </c>
      <c r="S53" t="s">
        <v>58</v>
      </c>
      <c r="T53">
        <f>N53/Metadata!O$6</f>
        <v>3.0740431313498042E-2</v>
      </c>
      <c r="U53">
        <f>O53/Metadata!P$6</f>
        <v>0</v>
      </c>
      <c r="V53">
        <f>P53/Metadata!Q$6</f>
        <v>0</v>
      </c>
      <c r="W53">
        <f>Q53/Metadata!R$6</f>
        <v>0</v>
      </c>
      <c r="X53">
        <f t="shared" si="33"/>
        <v>7.6851078283745105E-3</v>
      </c>
    </row>
    <row r="54" spans="1:24" x14ac:dyDescent="0.2">
      <c r="A54">
        <f>[2]Sheet2!G53</f>
        <v>68</v>
      </c>
      <c r="B54">
        <f>[2]Sheet2!H53</f>
        <v>0.86852818488607975</v>
      </c>
      <c r="C54">
        <f>[2]Sheet2!I53</f>
        <v>1.206498661809835E-2</v>
      </c>
      <c r="D54">
        <f>[2]Sheet2!J53</f>
        <v>1.2638141235731889E-2</v>
      </c>
      <c r="E54">
        <f>[2]Sheet2!K53</f>
        <v>1.0374848406511294E-2</v>
      </c>
      <c r="G54" s="3" t="s">
        <v>197</v>
      </c>
      <c r="H54">
        <f t="shared" si="25"/>
        <v>12.481145896948814</v>
      </c>
      <c r="I54">
        <f t="shared" si="26"/>
        <v>15.653946087361389</v>
      </c>
      <c r="J54">
        <f t="shared" si="27"/>
        <v>1.9048480936105054</v>
      </c>
      <c r="K54">
        <f t="shared" si="28"/>
        <v>13.347183766208648</v>
      </c>
      <c r="L54">
        <f>[2]blank!T53</f>
        <v>0.3665853093670523</v>
      </c>
      <c r="N54">
        <f t="shared" si="29"/>
        <v>12.481145896948814</v>
      </c>
      <c r="O54">
        <f t="shared" si="30"/>
        <v>15.653946087361389</v>
      </c>
      <c r="P54">
        <f t="shared" si="31"/>
        <v>1.9048480936105054</v>
      </c>
      <c r="Q54">
        <f t="shared" si="32"/>
        <v>13.347183766208648</v>
      </c>
      <c r="S54" t="s">
        <v>59</v>
      </c>
      <c r="T54">
        <f>N54/Metadata!O$6</f>
        <v>3.3824243623119497</v>
      </c>
      <c r="U54">
        <f>O54/Metadata!P$6</f>
        <v>4.2887523526949112</v>
      </c>
      <c r="V54">
        <f>P54/Metadata!Q$6</f>
        <v>0.52511318913982019</v>
      </c>
      <c r="W54">
        <f>Q54/Metadata!R$6</f>
        <v>3.6318867390957652</v>
      </c>
      <c r="X54">
        <f t="shared" si="33"/>
        <v>2.9570441608106117</v>
      </c>
    </row>
    <row r="55" spans="1:24" x14ac:dyDescent="0.2">
      <c r="A55">
        <f>[2]Sheet2!G54</f>
        <v>57</v>
      </c>
      <c r="B55">
        <f>[2]Sheet2!H54</f>
        <v>0.13714006329914061</v>
      </c>
      <c r="C55">
        <f>[2]Sheet2!I54</f>
        <v>1.0596157931920475E-2</v>
      </c>
      <c r="D55">
        <f>[2]Sheet2!J54</f>
        <v>1.1099534938468015E-2</v>
      </c>
      <c r="E55">
        <f>[2]Sheet2!K54</f>
        <v>9.111782359560925E-3</v>
      </c>
      <c r="G55" s="3">
        <v>60</v>
      </c>
      <c r="H55">
        <f t="shared" si="25"/>
        <v>3.2996842219440237</v>
      </c>
      <c r="I55">
        <f t="shared" si="26"/>
        <v>3.6327471212561111</v>
      </c>
      <c r="J55">
        <f t="shared" si="27"/>
        <v>0.29548431839274503</v>
      </c>
      <c r="K55">
        <f t="shared" si="28"/>
        <v>2.4506225966561175</v>
      </c>
      <c r="L55">
        <f>[2]blank!T54</f>
        <v>0.11586864317580295</v>
      </c>
      <c r="N55">
        <f t="shared" si="29"/>
        <v>3.2996842219440237</v>
      </c>
      <c r="O55">
        <f t="shared" si="30"/>
        <v>3.6327471212561111</v>
      </c>
      <c r="P55">
        <f t="shared" si="31"/>
        <v>0.29548431839274503</v>
      </c>
      <c r="Q55">
        <f t="shared" si="32"/>
        <v>2.4506225966561175</v>
      </c>
      <c r="S55" t="s">
        <v>60</v>
      </c>
      <c r="T55">
        <f>N55/Metadata!O$6</f>
        <v>0.89422336637922462</v>
      </c>
      <c r="U55">
        <f>O55/Metadata!P$6</f>
        <v>0.99527318390419672</v>
      </c>
      <c r="V55">
        <f>P55/Metadata!Q$6</f>
        <v>8.1456738357503555E-2</v>
      </c>
      <c r="W55">
        <f>Q55/Metadata!R$6</f>
        <v>0.66683608072116873</v>
      </c>
      <c r="X55">
        <f t="shared" si="33"/>
        <v>0.65944734234052338</v>
      </c>
    </row>
    <row r="56" spans="1:24" x14ac:dyDescent="0.2">
      <c r="A56">
        <f>[2]Sheet2!G55</f>
        <v>58</v>
      </c>
      <c r="B56">
        <f>[2]Sheet2!H55</f>
        <v>0.11343219154696882</v>
      </c>
      <c r="C56">
        <f>[2]Sheet2!I55</f>
        <v>1.1393673033720911E-2</v>
      </c>
      <c r="D56">
        <f>[2]Sheet2!J55</f>
        <v>1.1934936486204804E-2</v>
      </c>
      <c r="E56">
        <f>[2]Sheet2!K55</f>
        <v>9.7975765958074196E-3</v>
      </c>
      <c r="G56" s="3" t="s">
        <v>198</v>
      </c>
      <c r="H56">
        <f t="shared" si="25"/>
        <v>36.449430294844866</v>
      </c>
      <c r="I56">
        <f t="shared" si="26"/>
        <v>82.735952640432103</v>
      </c>
      <c r="J56">
        <f t="shared" si="27"/>
        <v>4.8206551844097705</v>
      </c>
      <c r="K56">
        <f t="shared" si="28"/>
        <v>49.221427804552732</v>
      </c>
      <c r="L56">
        <f>[2]blank!T55</f>
        <v>0.3719094077853845</v>
      </c>
      <c r="N56">
        <f t="shared" si="29"/>
        <v>36.449430294844866</v>
      </c>
      <c r="O56">
        <f t="shared" si="30"/>
        <v>82.735952640432103</v>
      </c>
      <c r="P56">
        <f t="shared" si="31"/>
        <v>4.8206551844097705</v>
      </c>
      <c r="Q56">
        <f t="shared" si="32"/>
        <v>49.221427804552732</v>
      </c>
      <c r="S56" t="s">
        <v>61</v>
      </c>
      <c r="T56">
        <f>N56/Metadata!O$6</f>
        <v>9.8778943888328232</v>
      </c>
      <c r="U56">
        <f>O56/Metadata!P$6</f>
        <v>22.667384285013743</v>
      </c>
      <c r="V56">
        <f>P56/Metadata!Q$6</f>
        <v>1.3289194167870637</v>
      </c>
      <c r="W56">
        <f>Q56/Metadata!R$6</f>
        <v>13.393585797125386</v>
      </c>
      <c r="X56">
        <f t="shared" si="33"/>
        <v>11.816945971939756</v>
      </c>
    </row>
    <row r="57" spans="1:24" x14ac:dyDescent="0.2">
      <c r="A57">
        <f>[2]Sheet2!G56</f>
        <v>67</v>
      </c>
      <c r="B57">
        <f>[2]Sheet2!H56</f>
        <v>0.55707302977037099</v>
      </c>
      <c r="C57">
        <f>[2]Sheet2!I56</f>
        <v>1.1105589454683771E-2</v>
      </c>
      <c r="D57">
        <f>[2]Sheet2!J56</f>
        <v>1.1633167319374152E-2</v>
      </c>
      <c r="E57">
        <f>[2]Sheet2!K56</f>
        <v>9.5498495526267768E-3</v>
      </c>
      <c r="G57" s="3">
        <v>63</v>
      </c>
      <c r="H57">
        <f t="shared" si="25"/>
        <v>15.441356206867288</v>
      </c>
      <c r="I57">
        <f t="shared" si="26"/>
        <v>14.651190907403429</v>
      </c>
      <c r="J57">
        <f t="shared" si="27"/>
        <v>0.60769755871111997</v>
      </c>
      <c r="K57">
        <f t="shared" si="28"/>
        <v>11.013576525810386</v>
      </c>
      <c r="L57">
        <f>[2]blank!T56</f>
        <v>0.13304547499818783</v>
      </c>
      <c r="N57">
        <f t="shared" si="29"/>
        <v>15.441356206867288</v>
      </c>
      <c r="O57">
        <f t="shared" si="30"/>
        <v>14.651190907403429</v>
      </c>
      <c r="P57">
        <f t="shared" si="31"/>
        <v>0.60769755871111997</v>
      </c>
      <c r="Q57">
        <f t="shared" si="32"/>
        <v>11.013576525810386</v>
      </c>
      <c r="S57" t="s">
        <v>179</v>
      </c>
      <c r="T57">
        <f>N57/Metadata!O$6</f>
        <v>4.1846493785488796</v>
      </c>
      <c r="U57">
        <f>O57/Metadata!P$6</f>
        <v>4.0140249061315245</v>
      </c>
      <c r="V57">
        <f>P57/Metadata!Q$6</f>
        <v>0.16752517124997029</v>
      </c>
      <c r="W57">
        <f>Q57/Metadata!R$6</f>
        <v>2.9968915716419646</v>
      </c>
      <c r="X57">
        <f t="shared" si="33"/>
        <v>2.8407727568930845</v>
      </c>
    </row>
    <row r="58" spans="1:24" x14ac:dyDescent="0.2">
      <c r="A58">
        <f>[2]Sheet2!G57</f>
        <v>63</v>
      </c>
      <c r="B58">
        <f>[2]Sheet2!H57</f>
        <v>15.441356206867288</v>
      </c>
      <c r="C58">
        <f>[2]Sheet2!I57</f>
        <v>14.651190907403429</v>
      </c>
      <c r="D58">
        <f>[2]Sheet2!J57</f>
        <v>0.60769755871111997</v>
      </c>
      <c r="E58">
        <f>[2]Sheet2!K57</f>
        <v>11.013576525810386</v>
      </c>
      <c r="G58" s="3">
        <v>64</v>
      </c>
      <c r="H58">
        <f t="shared" si="25"/>
        <v>0.24446994976429945</v>
      </c>
      <c r="I58">
        <f t="shared" si="26"/>
        <v>1.0535463248974489E-2</v>
      </c>
      <c r="J58">
        <f t="shared" si="27"/>
        <v>1.1035956917239324E-2</v>
      </c>
      <c r="K58">
        <f t="shared" si="28"/>
        <v>9.0595901645276304E-3</v>
      </c>
      <c r="L58">
        <f>[2]blank!T57</f>
        <v>7.2007178715708484E-2</v>
      </c>
      <c r="N58">
        <f t="shared" si="29"/>
        <v>0.24446994976429945</v>
      </c>
      <c r="O58">
        <f t="shared" si="30"/>
        <v>0</v>
      </c>
      <c r="P58">
        <f t="shared" si="31"/>
        <v>0</v>
      </c>
      <c r="Q58">
        <f t="shared" si="32"/>
        <v>0</v>
      </c>
      <c r="S58" t="s">
        <v>62</v>
      </c>
      <c r="T58">
        <f>N58/Metadata!O$6</f>
        <v>6.625201890622015E-2</v>
      </c>
      <c r="U58">
        <f>O58/Metadata!P$6</f>
        <v>0</v>
      </c>
      <c r="V58">
        <f>P58/Metadata!Q$6</f>
        <v>0</v>
      </c>
      <c r="W58">
        <f>Q58/Metadata!R$6</f>
        <v>0</v>
      </c>
      <c r="X58">
        <f t="shared" si="33"/>
        <v>1.6563004726555038E-2</v>
      </c>
    </row>
    <row r="59" spans="1:24" x14ac:dyDescent="0.2">
      <c r="A59" t="str">
        <f>[2]Sheet2!G58</f>
        <v>61/70/74/76</v>
      </c>
      <c r="B59">
        <f>[2]Sheet2!H58</f>
        <v>36.449430294844866</v>
      </c>
      <c r="C59">
        <f>[2]Sheet2!I58</f>
        <v>82.735952640432103</v>
      </c>
      <c r="D59">
        <f>[2]Sheet2!J58</f>
        <v>4.8206551844097705</v>
      </c>
      <c r="E59">
        <f>[2]Sheet2!K58</f>
        <v>49.221427804552732</v>
      </c>
      <c r="G59" s="3">
        <v>66</v>
      </c>
      <c r="H59">
        <f t="shared" si="25"/>
        <v>9.5419972102620427</v>
      </c>
      <c r="I59">
        <f t="shared" si="26"/>
        <v>17.29296297396948</v>
      </c>
      <c r="J59">
        <f t="shared" si="27"/>
        <v>0.98831866032771831</v>
      </c>
      <c r="K59">
        <f t="shared" si="28"/>
        <v>10.562246074216949</v>
      </c>
      <c r="L59">
        <f>[2]blank!T58</f>
        <v>8.3838415928206192E-2</v>
      </c>
      <c r="N59">
        <f t="shared" si="29"/>
        <v>9.5419972102620427</v>
      </c>
      <c r="O59">
        <f t="shared" si="30"/>
        <v>17.29296297396948</v>
      </c>
      <c r="P59">
        <f t="shared" si="31"/>
        <v>0.98831866032771831</v>
      </c>
      <c r="Q59">
        <f t="shared" si="32"/>
        <v>10.562246074216949</v>
      </c>
      <c r="S59" t="s">
        <v>63</v>
      </c>
      <c r="T59">
        <f>N59/Metadata!O$6</f>
        <v>2.5859071030483727</v>
      </c>
      <c r="U59">
        <f>O59/Metadata!P$6</f>
        <v>4.7377980750525763</v>
      </c>
      <c r="V59">
        <f>P59/Metadata!Q$6</f>
        <v>0.27245173268772022</v>
      </c>
      <c r="W59">
        <f>Q59/Metadata!R$6</f>
        <v>2.8740805644059471</v>
      </c>
      <c r="X59">
        <f t="shared" si="33"/>
        <v>2.6175593687986543</v>
      </c>
    </row>
    <row r="60" spans="1:24" x14ac:dyDescent="0.2">
      <c r="A60">
        <f>[2]Sheet2!G59</f>
        <v>66</v>
      </c>
      <c r="B60">
        <f>[2]Sheet2!H59</f>
        <v>9.5419972102620427</v>
      </c>
      <c r="C60">
        <f>[2]Sheet2!I59</f>
        <v>17.29296297396948</v>
      </c>
      <c r="D60">
        <f>[2]Sheet2!J59</f>
        <v>0.98831866032771831</v>
      </c>
      <c r="E60">
        <f>[2]Sheet2!K59</f>
        <v>10.562246074216949</v>
      </c>
      <c r="G60" s="3">
        <v>67</v>
      </c>
      <c r="H60">
        <f t="shared" si="25"/>
        <v>0.55707302977037099</v>
      </c>
      <c r="I60">
        <f t="shared" si="26"/>
        <v>1.1105589454683771E-2</v>
      </c>
      <c r="J60">
        <f t="shared" si="27"/>
        <v>1.1633167319374152E-2</v>
      </c>
      <c r="K60">
        <f t="shared" si="28"/>
        <v>9.5498495526267768E-3</v>
      </c>
      <c r="L60">
        <f>[2]blank!T59</f>
        <v>6.4480544781881699E-2</v>
      </c>
      <c r="N60">
        <f t="shared" si="29"/>
        <v>0.55707302977037099</v>
      </c>
      <c r="O60">
        <f t="shared" si="30"/>
        <v>0</v>
      </c>
      <c r="P60">
        <f t="shared" si="31"/>
        <v>0</v>
      </c>
      <c r="Q60">
        <f t="shared" si="32"/>
        <v>0</v>
      </c>
      <c r="S60" t="s">
        <v>64</v>
      </c>
      <c r="T60">
        <f>N60/Metadata!O$6</f>
        <v>0.15096830075056372</v>
      </c>
      <c r="U60">
        <f>O60/Metadata!P$6</f>
        <v>0</v>
      </c>
      <c r="V60">
        <f>P60/Metadata!Q$6</f>
        <v>0</v>
      </c>
      <c r="W60">
        <f>Q60/Metadata!R$6</f>
        <v>0</v>
      </c>
      <c r="X60">
        <f t="shared" si="33"/>
        <v>3.7742075187640931E-2</v>
      </c>
    </row>
    <row r="61" spans="1:24" x14ac:dyDescent="0.2">
      <c r="A61">
        <f>[2]Sheet2!G60</f>
        <v>55</v>
      </c>
      <c r="B61">
        <f>[2]Sheet2!H60</f>
        <v>1.368806797600052</v>
      </c>
      <c r="C61">
        <f>[2]Sheet2!I60</f>
        <v>2.2728597965646729</v>
      </c>
      <c r="D61">
        <f>[2]Sheet2!J60</f>
        <v>0.31408418373519875</v>
      </c>
      <c r="E61">
        <f>[2]Sheet2!K60</f>
        <v>1.6623330509693222</v>
      </c>
      <c r="G61" s="3">
        <v>68</v>
      </c>
      <c r="H61">
        <f t="shared" si="25"/>
        <v>0.86852818488607975</v>
      </c>
      <c r="I61">
        <f t="shared" si="26"/>
        <v>1.206498661809835E-2</v>
      </c>
      <c r="J61">
        <f t="shared" si="27"/>
        <v>1.2638141235731889E-2</v>
      </c>
      <c r="K61">
        <f t="shared" si="28"/>
        <v>1.0374848406511294E-2</v>
      </c>
      <c r="L61">
        <f>[2]blank!T60</f>
        <v>8.0447238462954151E-2</v>
      </c>
      <c r="N61">
        <f t="shared" si="29"/>
        <v>0.86852818488607975</v>
      </c>
      <c r="O61">
        <f t="shared" si="30"/>
        <v>0</v>
      </c>
      <c r="P61">
        <f t="shared" si="31"/>
        <v>0</v>
      </c>
      <c r="Q61">
        <f t="shared" si="32"/>
        <v>0</v>
      </c>
      <c r="S61" t="s">
        <v>65</v>
      </c>
      <c r="T61">
        <f>N61/Metadata!O$6</f>
        <v>0.23537349183871184</v>
      </c>
      <c r="U61">
        <f>O61/Metadata!P$6</f>
        <v>0</v>
      </c>
      <c r="V61">
        <f>P61/Metadata!Q$6</f>
        <v>0</v>
      </c>
      <c r="W61">
        <f>Q61/Metadata!R$6</f>
        <v>0</v>
      </c>
      <c r="X61">
        <f t="shared" si="33"/>
        <v>5.884337295967796E-2</v>
      </c>
    </row>
    <row r="62" spans="1:24" x14ac:dyDescent="0.2">
      <c r="A62">
        <f>[2]Sheet2!G61</f>
        <v>56</v>
      </c>
      <c r="B62">
        <f>[2]Sheet2!H61</f>
        <v>4.6415999640606174</v>
      </c>
      <c r="C62">
        <f>[2]Sheet2!I61</f>
        <v>6.340649903525156</v>
      </c>
      <c r="D62">
        <f>[2]Sheet2!J61</f>
        <v>0.43949155085986558</v>
      </c>
      <c r="E62">
        <f>[2]Sheet2!K61</f>
        <v>4.1701411153188488</v>
      </c>
      <c r="G62" s="3">
        <v>72</v>
      </c>
      <c r="H62">
        <f t="shared" si="25"/>
        <v>0.23521357481902985</v>
      </c>
      <c r="I62">
        <f t="shared" si="26"/>
        <v>1.0103214663111523E-2</v>
      </c>
      <c r="J62">
        <f t="shared" si="27"/>
        <v>1.0583174096172043E-2</v>
      </c>
      <c r="K62">
        <f t="shared" si="28"/>
        <v>8.6878936434946052E-3</v>
      </c>
      <c r="L62">
        <f>[2]blank!T61</f>
        <v>7.7604054671784897E-2</v>
      </c>
      <c r="N62">
        <f t="shared" si="29"/>
        <v>0.23521357481902985</v>
      </c>
      <c r="O62">
        <f t="shared" si="30"/>
        <v>0</v>
      </c>
      <c r="P62">
        <f t="shared" si="31"/>
        <v>0</v>
      </c>
      <c r="Q62">
        <f t="shared" si="32"/>
        <v>0</v>
      </c>
      <c r="S62" t="s">
        <v>66</v>
      </c>
      <c r="T62">
        <f>N62/Metadata!O$6</f>
        <v>6.3743516211028708E-2</v>
      </c>
      <c r="U62">
        <f>O62/Metadata!P$6</f>
        <v>0</v>
      </c>
      <c r="V62">
        <f>P62/Metadata!Q$6</f>
        <v>0</v>
      </c>
      <c r="W62">
        <f>Q62/Metadata!R$6</f>
        <v>0</v>
      </c>
      <c r="X62">
        <f t="shared" si="33"/>
        <v>1.5935879052757177E-2</v>
      </c>
    </row>
    <row r="63" spans="1:24" x14ac:dyDescent="0.2">
      <c r="A63">
        <f>[2]Sheet2!G62</f>
        <v>60</v>
      </c>
      <c r="B63">
        <f>[2]Sheet2!H62</f>
        <v>3.2996842219440237</v>
      </c>
      <c r="C63">
        <f>[2]Sheet2!I62</f>
        <v>3.6327471212561111</v>
      </c>
      <c r="D63">
        <f>[2]Sheet2!J62</f>
        <v>0.29548431839274503</v>
      </c>
      <c r="E63">
        <f>[2]Sheet2!K62</f>
        <v>2.4506225966561175</v>
      </c>
      <c r="G63" s="3">
        <v>73</v>
      </c>
      <c r="H63">
        <f t="shared" si="25"/>
        <v>1.1372008495774939</v>
      </c>
      <c r="I63">
        <f t="shared" si="26"/>
        <v>2.0538544337783796E-2</v>
      </c>
      <c r="J63">
        <f t="shared" si="27"/>
        <v>0.22756198962721777</v>
      </c>
      <c r="K63">
        <f t="shared" si="28"/>
        <v>1.7661377566327009E-2</v>
      </c>
      <c r="L63">
        <f>[2]blank!T62</f>
        <v>6.3138658325817137E-2</v>
      </c>
      <c r="N63">
        <f t="shared" si="29"/>
        <v>1.1372008495774939</v>
      </c>
      <c r="O63">
        <f t="shared" si="30"/>
        <v>0</v>
      </c>
      <c r="P63">
        <f t="shared" si="31"/>
        <v>0.22756198962721777</v>
      </c>
      <c r="Q63">
        <f t="shared" si="32"/>
        <v>0</v>
      </c>
      <c r="S63" t="s">
        <v>67</v>
      </c>
      <c r="T63">
        <f>N63/Metadata!O$6</f>
        <v>0.3081845120801841</v>
      </c>
      <c r="U63">
        <f>O63/Metadata!P$6</f>
        <v>0</v>
      </c>
      <c r="V63">
        <f>P63/Metadata!Q$6</f>
        <v>6.2732457512480772E-2</v>
      </c>
      <c r="W63">
        <f>Q63/Metadata!R$6</f>
        <v>0</v>
      </c>
      <c r="X63">
        <f t="shared" si="33"/>
        <v>9.2729242398166212E-2</v>
      </c>
    </row>
    <row r="64" spans="1:24" x14ac:dyDescent="0.2">
      <c r="A64">
        <f>[2]Sheet2!G63</f>
        <v>80</v>
      </c>
      <c r="B64">
        <f>[2]Sheet2!H63</f>
        <v>2.15943583786474</v>
      </c>
      <c r="C64">
        <f>[2]Sheet2!I63</f>
        <v>1.0190650968487612E-2</v>
      </c>
      <c r="D64">
        <f>[2]Sheet2!J63</f>
        <v>0.10722315339045073</v>
      </c>
      <c r="E64">
        <f>[2]Sheet2!K63</f>
        <v>8.7630813285055099E-3</v>
      </c>
      <c r="G64" s="3">
        <v>77</v>
      </c>
      <c r="H64">
        <f t="shared" si="25"/>
        <v>0.43356731668126702</v>
      </c>
      <c r="I64">
        <f t="shared" si="26"/>
        <v>1.3774806169947067E-2</v>
      </c>
      <c r="J64">
        <f t="shared" si="27"/>
        <v>1.4429186818116948E-2</v>
      </c>
      <c r="K64">
        <f t="shared" si="28"/>
        <v>1.1845145822863962E-2</v>
      </c>
      <c r="L64">
        <f>[2]blank!T63</f>
        <v>6.1263667125682979E-2</v>
      </c>
      <c r="N64">
        <f t="shared" si="29"/>
        <v>0.43356731668126702</v>
      </c>
      <c r="O64">
        <f t="shared" si="30"/>
        <v>0</v>
      </c>
      <c r="P64">
        <f t="shared" si="31"/>
        <v>0</v>
      </c>
      <c r="Q64">
        <f t="shared" si="32"/>
        <v>0</v>
      </c>
      <c r="S64" t="s">
        <v>68</v>
      </c>
      <c r="T64">
        <f>N64/Metadata!O$6</f>
        <v>0.11749791779963455</v>
      </c>
      <c r="U64">
        <f>O64/Metadata!P$6</f>
        <v>0</v>
      </c>
      <c r="V64">
        <f>P64/Metadata!Q$6</f>
        <v>0</v>
      </c>
      <c r="W64">
        <f>Q64/Metadata!R$6</f>
        <v>0</v>
      </c>
      <c r="X64">
        <f t="shared" si="33"/>
        <v>2.9374479449908637E-2</v>
      </c>
    </row>
    <row r="65" spans="1:24" x14ac:dyDescent="0.2">
      <c r="A65">
        <f>[2]Sheet2!G64</f>
        <v>79</v>
      </c>
      <c r="B65">
        <f>[2]Sheet2!H64</f>
        <v>0.46036522112058292</v>
      </c>
      <c r="C65">
        <f>[2]Sheet2!I64</f>
        <v>1.1278363287526117E-2</v>
      </c>
      <c r="D65">
        <f>[2]Sheet2!J64</f>
        <v>0.14184496750167314</v>
      </c>
      <c r="E65">
        <f>[2]Sheet2!K64</f>
        <v>9.6984201545752581E-3</v>
      </c>
      <c r="G65" s="3">
        <v>78</v>
      </c>
      <c r="H65">
        <f t="shared" si="25"/>
        <v>0.37277960627076606</v>
      </c>
      <c r="I65">
        <f t="shared" si="26"/>
        <v>1.1534810817241116E-2</v>
      </c>
      <c r="J65">
        <f t="shared" si="27"/>
        <v>1.2082779107028836E-2</v>
      </c>
      <c r="K65">
        <f t="shared" si="28"/>
        <v>9.9189429225844932E-3</v>
      </c>
      <c r="L65">
        <f>[2]blank!T64</f>
        <v>9.7610857467477968E-2</v>
      </c>
      <c r="N65">
        <f t="shared" si="29"/>
        <v>0.37277960627076606</v>
      </c>
      <c r="O65">
        <f t="shared" si="30"/>
        <v>0</v>
      </c>
      <c r="P65">
        <f t="shared" si="31"/>
        <v>0</v>
      </c>
      <c r="Q65">
        <f t="shared" si="32"/>
        <v>0</v>
      </c>
      <c r="S65" t="s">
        <v>69</v>
      </c>
      <c r="T65">
        <f>N65/Metadata!O$6</f>
        <v>0.10102428354206959</v>
      </c>
      <c r="U65">
        <f>O65/Metadata!P$6</f>
        <v>0</v>
      </c>
      <c r="V65">
        <f>P65/Metadata!Q$6</f>
        <v>0</v>
      </c>
      <c r="W65">
        <f>Q65/Metadata!R$6</f>
        <v>0</v>
      </c>
      <c r="X65">
        <f t="shared" si="33"/>
        <v>2.5256070885517398E-2</v>
      </c>
    </row>
    <row r="66" spans="1:24" x14ac:dyDescent="0.2">
      <c r="A66">
        <f>[2]Sheet2!G65</f>
        <v>78</v>
      </c>
      <c r="B66">
        <f>[2]Sheet2!H65</f>
        <v>0.37277960627076606</v>
      </c>
      <c r="C66">
        <f>[2]Sheet2!I65</f>
        <v>1.1534810817241116E-2</v>
      </c>
      <c r="D66">
        <f>[2]Sheet2!J65</f>
        <v>1.2082779107028836E-2</v>
      </c>
      <c r="E66">
        <f>[2]Sheet2!K65</f>
        <v>9.9189429225844932E-3</v>
      </c>
      <c r="G66" s="3">
        <v>79</v>
      </c>
      <c r="H66">
        <f t="shared" si="25"/>
        <v>0.46036522112058292</v>
      </c>
      <c r="I66">
        <f t="shared" si="26"/>
        <v>1.1278363287526117E-2</v>
      </c>
      <c r="J66">
        <f t="shared" si="27"/>
        <v>0.14184496750167314</v>
      </c>
      <c r="K66">
        <f t="shared" si="28"/>
        <v>9.6984201545752581E-3</v>
      </c>
      <c r="L66">
        <f>[2]blank!T65</f>
        <v>0.11160235946091569</v>
      </c>
      <c r="N66">
        <f t="shared" si="29"/>
        <v>0.46036522112058292</v>
      </c>
      <c r="O66">
        <f t="shared" si="30"/>
        <v>0</v>
      </c>
      <c r="P66">
        <f t="shared" si="31"/>
        <v>0.14184496750167314</v>
      </c>
      <c r="Q66">
        <f t="shared" si="32"/>
        <v>0</v>
      </c>
      <c r="S66" t="s">
        <v>70</v>
      </c>
      <c r="T66">
        <f>N66/Metadata!O$6</f>
        <v>0.12476022252572611</v>
      </c>
      <c r="U66">
        <f>O66/Metadata!P$6</f>
        <v>0</v>
      </c>
      <c r="V66">
        <f>P66/Metadata!Q$6</f>
        <v>3.9102678842519827E-2</v>
      </c>
      <c r="W66">
        <f>Q66/Metadata!R$6</f>
        <v>0</v>
      </c>
      <c r="X66">
        <f t="shared" si="33"/>
        <v>4.0965725342061485E-2</v>
      </c>
    </row>
    <row r="67" spans="1:24" x14ac:dyDescent="0.2">
      <c r="A67">
        <f>[2]Sheet2!G66</f>
        <v>81</v>
      </c>
      <c r="B67">
        <f>[2]Sheet2!H66</f>
        <v>0.21968703398971873</v>
      </c>
      <c r="C67">
        <f>[2]Sheet2!I66</f>
        <v>1.2206955036713419E-2</v>
      </c>
      <c r="D67">
        <f>[2]Sheet2!J66</f>
        <v>1.2786853951482382E-2</v>
      </c>
      <c r="E67">
        <f>[2]Sheet2!K66</f>
        <v>1.0496929007863478E-2</v>
      </c>
      <c r="G67" s="3">
        <v>80</v>
      </c>
      <c r="H67">
        <f t="shared" si="25"/>
        <v>2.15943583786474</v>
      </c>
      <c r="I67">
        <f t="shared" si="26"/>
        <v>1.0190650968487612E-2</v>
      </c>
      <c r="J67">
        <f t="shared" si="27"/>
        <v>0.10722315339045073</v>
      </c>
      <c r="K67">
        <f t="shared" si="28"/>
        <v>8.7630813285055099E-3</v>
      </c>
      <c r="L67">
        <f>[2]blank!T66</f>
        <v>9.1521678113878555E-2</v>
      </c>
      <c r="N67">
        <f t="shared" si="29"/>
        <v>2.15943583786474</v>
      </c>
      <c r="O67">
        <f t="shared" si="30"/>
        <v>0</v>
      </c>
      <c r="P67">
        <f t="shared" si="31"/>
        <v>0.10722315339045073</v>
      </c>
      <c r="Q67">
        <f t="shared" si="32"/>
        <v>0</v>
      </c>
      <c r="S67" t="s">
        <v>71</v>
      </c>
      <c r="T67">
        <f>N67/Metadata!O$6</f>
        <v>0.58521296419015556</v>
      </c>
      <c r="U67">
        <f>O67/Metadata!P$6</f>
        <v>0</v>
      </c>
      <c r="V67">
        <f>P67/Metadata!Q$6</f>
        <v>2.9558415820847367E-2</v>
      </c>
      <c r="W67">
        <f>Q67/Metadata!R$6</f>
        <v>0</v>
      </c>
      <c r="X67">
        <f t="shared" si="33"/>
        <v>0.15369284500275074</v>
      </c>
    </row>
    <row r="68" spans="1:24" x14ac:dyDescent="0.2">
      <c r="A68">
        <f>[2]Sheet2!G67</f>
        <v>77</v>
      </c>
      <c r="B68">
        <f>[2]Sheet2!H67</f>
        <v>0.43356731668126702</v>
      </c>
      <c r="C68">
        <f>[2]Sheet2!I67</f>
        <v>1.3774806169947067E-2</v>
      </c>
      <c r="D68">
        <f>[2]Sheet2!J67</f>
        <v>1.4429186818116948E-2</v>
      </c>
      <c r="E68">
        <f>[2]Sheet2!K67</f>
        <v>1.1845145822863962E-2</v>
      </c>
      <c r="G68" s="3">
        <v>81</v>
      </c>
      <c r="H68">
        <f t="shared" si="25"/>
        <v>0.21968703398971873</v>
      </c>
      <c r="I68">
        <f t="shared" si="26"/>
        <v>1.2206955036713419E-2</v>
      </c>
      <c r="J68">
        <f t="shared" si="27"/>
        <v>1.2786853951482382E-2</v>
      </c>
      <c r="K68">
        <f t="shared" si="28"/>
        <v>1.0496929007863478E-2</v>
      </c>
      <c r="L68">
        <f>[2]blank!T67</f>
        <v>7.7309845134124588E-2</v>
      </c>
      <c r="N68">
        <f t="shared" si="29"/>
        <v>0.21968703398971873</v>
      </c>
      <c r="O68">
        <f t="shared" si="30"/>
        <v>0</v>
      </c>
      <c r="P68">
        <f t="shared" si="31"/>
        <v>0</v>
      </c>
      <c r="Q68">
        <f t="shared" si="32"/>
        <v>0</v>
      </c>
      <c r="S68" t="s">
        <v>72</v>
      </c>
      <c r="T68">
        <f>N68/Metadata!O$6</f>
        <v>5.9535781568944943E-2</v>
      </c>
      <c r="U68">
        <f>O68/Metadata!P$6</f>
        <v>0</v>
      </c>
      <c r="V68">
        <f>P68/Metadata!Q$6</f>
        <v>0</v>
      </c>
      <c r="W68">
        <f>Q68/Metadata!R$6</f>
        <v>0</v>
      </c>
      <c r="X68">
        <f t="shared" si="33"/>
        <v>1.4883945392236236E-2</v>
      </c>
    </row>
    <row r="69" spans="1:24" x14ac:dyDescent="0.2">
      <c r="A69">
        <f>[2]Sheet2!G68</f>
        <v>104</v>
      </c>
      <c r="B69">
        <f>[2]Sheet2!H68</f>
        <v>2.8089386594394458E-2</v>
      </c>
      <c r="C69">
        <f>[2]Sheet2!I68</f>
        <v>1.2936584207104444E-2</v>
      </c>
      <c r="D69">
        <f>[2]Sheet2!J68</f>
        <v>1.6041472131915317E-2</v>
      </c>
      <c r="E69">
        <f>[2]Sheet2!K68</f>
        <v>1.0701740330748673E-2</v>
      </c>
      <c r="G69" s="3">
        <v>82</v>
      </c>
      <c r="H69">
        <f t="shared" si="25"/>
        <v>4.2727501252978337</v>
      </c>
      <c r="I69">
        <f t="shared" si="26"/>
        <v>9.8467564631011442</v>
      </c>
      <c r="J69">
        <f t="shared" si="27"/>
        <v>0.61273117596526439</v>
      </c>
      <c r="K69">
        <f t="shared" si="28"/>
        <v>4.2625272268740595</v>
      </c>
      <c r="L69">
        <f>[2]blank!T68</f>
        <v>8.9739126383790876E-2</v>
      </c>
      <c r="N69">
        <f t="shared" si="29"/>
        <v>4.2727501252978337</v>
      </c>
      <c r="O69">
        <f t="shared" si="30"/>
        <v>9.8467564631011442</v>
      </c>
      <c r="P69">
        <f t="shared" si="31"/>
        <v>0.61273117596526439</v>
      </c>
      <c r="Q69">
        <f t="shared" si="32"/>
        <v>4.2625272268740595</v>
      </c>
      <c r="S69" t="s">
        <v>73</v>
      </c>
      <c r="T69">
        <f>N69/Metadata!O$6</f>
        <v>1.1579268632227011</v>
      </c>
      <c r="U69">
        <f>O69/Metadata!P$6</f>
        <v>2.6977414967357376</v>
      </c>
      <c r="V69">
        <f>P69/Metadata!Q$6</f>
        <v>0.16891279833587769</v>
      </c>
      <c r="W69">
        <f>Q69/Metadata!R$6</f>
        <v>1.1598713542486891</v>
      </c>
      <c r="X69">
        <f t="shared" ref="X69:X105" si="34">AVERAGE(T69:W69)</f>
        <v>1.2961131281357514</v>
      </c>
    </row>
    <row r="70" spans="1:24" x14ac:dyDescent="0.2">
      <c r="A70">
        <f>[2]Sheet2!G69</f>
        <v>96</v>
      </c>
      <c r="B70">
        <f>[2]Sheet2!H69</f>
        <v>1.0750037637662002</v>
      </c>
      <c r="C70">
        <f>[2]Sheet2!I69</f>
        <v>1.2935938391735492E-2</v>
      </c>
      <c r="D70">
        <f>[2]Sheet2!J69</f>
        <v>0.15665902903837003</v>
      </c>
      <c r="E70">
        <f>[2]Sheet2!K69</f>
        <v>1.0701206082428598E-2</v>
      </c>
      <c r="G70" s="3">
        <v>83</v>
      </c>
      <c r="H70">
        <f t="shared" si="25"/>
        <v>9.9293019364246504</v>
      </c>
      <c r="I70">
        <f t="shared" si="26"/>
        <v>23.462887883917194</v>
      </c>
      <c r="J70">
        <f t="shared" si="27"/>
        <v>1.1471759682998899</v>
      </c>
      <c r="K70">
        <f t="shared" si="28"/>
        <v>14.147205358625268</v>
      </c>
      <c r="L70">
        <f>[2]blank!T69</f>
        <v>4.7408932846605911E-2</v>
      </c>
      <c r="N70">
        <f t="shared" si="29"/>
        <v>9.9293019364246504</v>
      </c>
      <c r="O70">
        <f t="shared" si="30"/>
        <v>23.462887883917194</v>
      </c>
      <c r="P70">
        <f t="shared" si="31"/>
        <v>1.1471759682998899</v>
      </c>
      <c r="Q70">
        <f t="shared" si="32"/>
        <v>14.147205358625268</v>
      </c>
      <c r="S70" t="s">
        <v>74</v>
      </c>
      <c r="T70">
        <f>N70/Metadata!O$6</f>
        <v>2.6908677334445943</v>
      </c>
      <c r="U70">
        <f>O70/Metadata!P$6</f>
        <v>6.4281884613369256</v>
      </c>
      <c r="V70">
        <f>P70/Metadata!Q$6</f>
        <v>0.31624423660824047</v>
      </c>
      <c r="W70">
        <f>Q70/Metadata!R$6</f>
        <v>3.8495796894126957</v>
      </c>
      <c r="X70">
        <f t="shared" si="34"/>
        <v>3.3212200302006138</v>
      </c>
    </row>
    <row r="71" spans="1:24" x14ac:dyDescent="0.2">
      <c r="A71">
        <f>[2]Sheet2!G70</f>
        <v>103</v>
      </c>
      <c r="B71">
        <f>[2]Sheet2!H70</f>
        <v>0.66902591296760427</v>
      </c>
      <c r="C71">
        <f>[2]Sheet2!I70</f>
        <v>1.5987373752848907E-2</v>
      </c>
      <c r="D71">
        <f>[2]Sheet2!J70</f>
        <v>1.982447657071627E-2</v>
      </c>
      <c r="E71">
        <f>[2]Sheet2!K70</f>
        <v>1.3225494437678235E-2</v>
      </c>
      <c r="G71" s="3">
        <v>84</v>
      </c>
      <c r="H71">
        <f t="shared" si="25"/>
        <v>29.640497980915192</v>
      </c>
      <c r="I71">
        <f t="shared" si="26"/>
        <v>37.425051427475246</v>
      </c>
      <c r="J71">
        <f t="shared" si="27"/>
        <v>2.5748739006921531</v>
      </c>
      <c r="K71">
        <f t="shared" si="28"/>
        <v>22.347409156787034</v>
      </c>
      <c r="L71">
        <f>[2]blank!T70</f>
        <v>0.11682925567538031</v>
      </c>
      <c r="N71">
        <f t="shared" si="29"/>
        <v>29.640497980915192</v>
      </c>
      <c r="O71">
        <f t="shared" si="30"/>
        <v>37.425051427475246</v>
      </c>
      <c r="P71">
        <f t="shared" si="31"/>
        <v>2.5748739006921531</v>
      </c>
      <c r="Q71">
        <f t="shared" si="32"/>
        <v>22.347409156787034</v>
      </c>
      <c r="S71" t="s">
        <v>75</v>
      </c>
      <c r="T71">
        <f>N71/Metadata!O$6</f>
        <v>8.0326552793694059</v>
      </c>
      <c r="U71">
        <f>O71/Metadata!P$6</f>
        <v>10.253438747237141</v>
      </c>
      <c r="V71">
        <f>P71/Metadata!Q$6</f>
        <v>0.7098205101817513</v>
      </c>
      <c r="W71">
        <f>Q71/Metadata!R$6</f>
        <v>6.0809276616963102</v>
      </c>
      <c r="X71">
        <f t="shared" si="34"/>
        <v>6.2692105496211523</v>
      </c>
    </row>
    <row r="72" spans="1:24" x14ac:dyDescent="0.2">
      <c r="A72">
        <f>[2]Sheet2!G71</f>
        <v>94</v>
      </c>
      <c r="B72">
        <f>[2]Sheet2!H71</f>
        <v>0.50323468013621386</v>
      </c>
      <c r="C72">
        <f>[2]Sheet2!I71</f>
        <v>1.9535750521767078E-2</v>
      </c>
      <c r="D72">
        <f>[2]Sheet2!J71</f>
        <v>2.4224493309360221E-2</v>
      </c>
      <c r="E72">
        <f>[2]Sheet2!K71</f>
        <v>1.6160875692010346E-2</v>
      </c>
      <c r="G72" s="3" t="s">
        <v>199</v>
      </c>
      <c r="H72">
        <f t="shared" si="25"/>
        <v>4.8579431725468734</v>
      </c>
      <c r="I72">
        <f t="shared" si="26"/>
        <v>21.260650593528254</v>
      </c>
      <c r="J72">
        <f t="shared" si="27"/>
        <v>1.5420552904054372</v>
      </c>
      <c r="K72">
        <f t="shared" si="28"/>
        <v>7.9485711515347965</v>
      </c>
      <c r="L72">
        <f>[2]blank!T71</f>
        <v>7.5241424637951831E-2</v>
      </c>
      <c r="N72">
        <f t="shared" si="29"/>
        <v>4.8579431725468734</v>
      </c>
      <c r="O72">
        <f t="shared" si="30"/>
        <v>21.260650593528254</v>
      </c>
      <c r="P72">
        <f t="shared" si="31"/>
        <v>1.5420552904054372</v>
      </c>
      <c r="Q72">
        <f t="shared" si="32"/>
        <v>7.9485711515347965</v>
      </c>
      <c r="S72" t="s">
        <v>76</v>
      </c>
      <c r="T72">
        <f>N72/Metadata!O$6</f>
        <v>1.3165157649159827</v>
      </c>
      <c r="U72">
        <f>O72/Metadata!P$6</f>
        <v>5.8248357790395477</v>
      </c>
      <c r="V72">
        <f>P72/Metadata!Q$6</f>
        <v>0.42510138949710152</v>
      </c>
      <c r="W72">
        <f>Q72/Metadata!R$6</f>
        <v>2.1628765038138535</v>
      </c>
      <c r="X72">
        <f t="shared" si="34"/>
        <v>2.4323323593166215</v>
      </c>
    </row>
    <row r="73" spans="1:24" x14ac:dyDescent="0.2">
      <c r="A73">
        <f>[2]Sheet2!G72</f>
        <v>95</v>
      </c>
      <c r="B73">
        <f>[2]Sheet2!H72</f>
        <v>102.33524492235952</v>
      </c>
      <c r="C73">
        <f>[2]Sheet2!I72</f>
        <v>301.05313189898834</v>
      </c>
      <c r="D73">
        <f>[2]Sheet2!J72</f>
        <v>9.2059845816296377</v>
      </c>
      <c r="E73">
        <f>[2]Sheet2!K72</f>
        <v>82.129413371646507</v>
      </c>
      <c r="G73" s="3" t="s">
        <v>200</v>
      </c>
      <c r="H73">
        <f t="shared" si="25"/>
        <v>11.000564504875094</v>
      </c>
      <c r="I73">
        <f t="shared" si="26"/>
        <v>41.545920458303165</v>
      </c>
      <c r="J73">
        <f t="shared" si="27"/>
        <v>1.5451468992167414</v>
      </c>
      <c r="K73">
        <f t="shared" si="28"/>
        <v>17.387012163048986</v>
      </c>
      <c r="L73">
        <f>[2]blank!T72</f>
        <v>0.16711515943503938</v>
      </c>
      <c r="N73">
        <f t="shared" si="29"/>
        <v>11.000564504875094</v>
      </c>
      <c r="O73">
        <f t="shared" si="30"/>
        <v>41.545920458303165</v>
      </c>
      <c r="P73">
        <f t="shared" si="31"/>
        <v>1.5451468992167414</v>
      </c>
      <c r="Q73">
        <f t="shared" si="32"/>
        <v>17.387012163048986</v>
      </c>
      <c r="S73" t="s">
        <v>77</v>
      </c>
      <c r="T73">
        <f>N73/Metadata!O$6</f>
        <v>2.9811827926448444</v>
      </c>
      <c r="U73">
        <f>O73/Metadata!P$6</f>
        <v>11.382443961160797</v>
      </c>
      <c r="V73">
        <f>P73/Metadata!Q$6</f>
        <v>0.42595365932792023</v>
      </c>
      <c r="W73">
        <f>Q73/Metadata!R$6</f>
        <v>4.7311597722469871</v>
      </c>
      <c r="X73">
        <f t="shared" si="34"/>
        <v>4.8801850463451375</v>
      </c>
    </row>
    <row r="74" spans="1:24" x14ac:dyDescent="0.2">
      <c r="A74" t="str">
        <f>[2]Sheet2!G73</f>
        <v>93/100</v>
      </c>
      <c r="B74">
        <f>[2]Sheet2!H73</f>
        <v>1.1564083327001025</v>
      </c>
      <c r="C74">
        <f>[2]Sheet2!I73</f>
        <v>3.4585125113652668</v>
      </c>
      <c r="D74">
        <f>[2]Sheet2!J73</f>
        <v>0.26643693757508013</v>
      </c>
      <c r="E74">
        <f>[2]Sheet2!K73</f>
        <v>1.5546017375587791</v>
      </c>
      <c r="G74" s="3" t="s">
        <v>201</v>
      </c>
      <c r="H74">
        <f t="shared" si="25"/>
        <v>19.855610128655815</v>
      </c>
      <c r="I74">
        <f t="shared" si="26"/>
        <v>25.100918479583473</v>
      </c>
      <c r="J74">
        <f t="shared" si="27"/>
        <v>2.594080836898772</v>
      </c>
      <c r="K74">
        <f t="shared" si="28"/>
        <v>20.692751073280796</v>
      </c>
      <c r="L74">
        <f>[2]blank!T73</f>
        <v>0.13213879124074315</v>
      </c>
      <c r="N74">
        <f t="shared" si="29"/>
        <v>19.855610128655815</v>
      </c>
      <c r="O74">
        <f t="shared" si="30"/>
        <v>25.100918479583473</v>
      </c>
      <c r="P74">
        <f t="shared" si="31"/>
        <v>2.594080836898772</v>
      </c>
      <c r="Q74">
        <f t="shared" si="32"/>
        <v>20.692751073280796</v>
      </c>
      <c r="S74" t="s">
        <v>78</v>
      </c>
      <c r="T74">
        <f>N74/Metadata!O$6</f>
        <v>5.3809241540996275</v>
      </c>
      <c r="U74">
        <f>O74/Metadata!P$6</f>
        <v>6.8769639669982041</v>
      </c>
      <c r="V74">
        <f>P74/Metadata!Q$6</f>
        <v>0.71511532374661979</v>
      </c>
      <c r="W74">
        <f>Q74/Metadata!R$6</f>
        <v>5.6306805641446624</v>
      </c>
      <c r="X74">
        <f t="shared" si="34"/>
        <v>4.6509210022472782</v>
      </c>
    </row>
    <row r="75" spans="1:24" x14ac:dyDescent="0.2">
      <c r="A75">
        <f>[2]Sheet2!G74</f>
        <v>102</v>
      </c>
      <c r="B75">
        <f>[2]Sheet2!H74</f>
        <v>3.1794768027695697</v>
      </c>
      <c r="C75">
        <f>[2]Sheet2!I74</f>
        <v>3.1444537460955364</v>
      </c>
      <c r="D75">
        <f>[2]Sheet2!J74</f>
        <v>0.23874017777058526</v>
      </c>
      <c r="E75">
        <f>[2]Sheet2!K74</f>
        <v>1.7934695853705156</v>
      </c>
      <c r="G75" s="3">
        <v>88</v>
      </c>
      <c r="H75">
        <f t="shared" si="25"/>
        <v>6.5816866541248036</v>
      </c>
      <c r="I75">
        <f t="shared" si="26"/>
        <v>4.2631326162858434</v>
      </c>
      <c r="J75">
        <f t="shared" si="27"/>
        <v>0.42973295700156677</v>
      </c>
      <c r="K75">
        <f t="shared" si="28"/>
        <v>4.3740528587469862</v>
      </c>
      <c r="L75">
        <f>[2]blank!T74</f>
        <v>6.3869470124745864E-2</v>
      </c>
      <c r="N75">
        <f t="shared" si="29"/>
        <v>6.5816866541248036</v>
      </c>
      <c r="O75">
        <f t="shared" si="30"/>
        <v>4.2631326162858434</v>
      </c>
      <c r="P75">
        <f t="shared" si="31"/>
        <v>0.42973295700156677</v>
      </c>
      <c r="Q75">
        <f t="shared" si="32"/>
        <v>4.3740528587469862</v>
      </c>
      <c r="S75" t="s">
        <v>79</v>
      </c>
      <c r="T75">
        <f>N75/Metadata!O$6</f>
        <v>1.7836549198144875</v>
      </c>
      <c r="U75">
        <f>O75/Metadata!P$6</f>
        <v>1.1679815387065877</v>
      </c>
      <c r="V75">
        <f>P75/Metadata!Q$6</f>
        <v>0.1184653223984167</v>
      </c>
      <c r="W75">
        <f>Q75/Metadata!R$6</f>
        <v>1.1902184649623386</v>
      </c>
      <c r="X75">
        <f t="shared" si="34"/>
        <v>1.0650800614704576</v>
      </c>
    </row>
    <row r="76" spans="1:24" x14ac:dyDescent="0.2">
      <c r="A76">
        <f>[2]Sheet2!G75</f>
        <v>98</v>
      </c>
      <c r="B76">
        <f>[2]Sheet2!H75</f>
        <v>0.35669257837232576</v>
      </c>
      <c r="C76">
        <f>[2]Sheet2!I75</f>
        <v>2.6188765808120591E-2</v>
      </c>
      <c r="D76">
        <f>[2]Sheet2!J75</f>
        <v>3.2474287660069601E-2</v>
      </c>
      <c r="E76">
        <f>[2]Sheet2!K75</f>
        <v>2.1664557411328202E-2</v>
      </c>
      <c r="G76" s="3">
        <v>89</v>
      </c>
      <c r="H76">
        <f t="shared" si="25"/>
        <v>1.6995603989816606</v>
      </c>
      <c r="I76">
        <f t="shared" si="26"/>
        <v>1.8616366301074105E-2</v>
      </c>
      <c r="J76">
        <f t="shared" si="27"/>
        <v>0.14654428082460561</v>
      </c>
      <c r="K76">
        <f t="shared" si="28"/>
        <v>1.5400318574572762E-2</v>
      </c>
      <c r="L76">
        <f>[2]blank!T75</f>
        <v>5.1167302227953203E-2</v>
      </c>
      <c r="N76">
        <f t="shared" si="29"/>
        <v>1.6995603989816606</v>
      </c>
      <c r="O76">
        <f t="shared" si="30"/>
        <v>0</v>
      </c>
      <c r="P76">
        <f t="shared" si="31"/>
        <v>0.14654428082460561</v>
      </c>
      <c r="Q76">
        <f t="shared" si="32"/>
        <v>0</v>
      </c>
      <c r="S76" t="s">
        <v>80</v>
      </c>
      <c r="T76">
        <f>N76/Metadata!O$6</f>
        <v>0.46058547397811589</v>
      </c>
      <c r="U76">
        <f>O76/Metadata!P$6</f>
        <v>0</v>
      </c>
      <c r="V76">
        <f>P76/Metadata!Q$6</f>
        <v>4.0398147711690924E-2</v>
      </c>
      <c r="W76">
        <f>Q76/Metadata!R$6</f>
        <v>0</v>
      </c>
      <c r="X76">
        <f t="shared" si="34"/>
        <v>0.1252459054224517</v>
      </c>
    </row>
    <row r="77" spans="1:24" x14ac:dyDescent="0.2">
      <c r="A77">
        <f>[2]Sheet2!G76</f>
        <v>88</v>
      </c>
      <c r="B77">
        <f>[2]Sheet2!H76</f>
        <v>6.5816866541248036</v>
      </c>
      <c r="C77">
        <f>[2]Sheet2!I76</f>
        <v>4.2631326162858434</v>
      </c>
      <c r="D77">
        <f>[2]Sheet2!J76</f>
        <v>0.42973295700156677</v>
      </c>
      <c r="E77">
        <f>[2]Sheet2!K76</f>
        <v>4.3740528587469862</v>
      </c>
      <c r="G77" s="3" t="s">
        <v>202</v>
      </c>
      <c r="H77">
        <f t="shared" si="25"/>
        <v>68.362274780181437</v>
      </c>
      <c r="I77">
        <f t="shared" si="26"/>
        <v>139.72692405694852</v>
      </c>
      <c r="J77">
        <f t="shared" si="27"/>
        <v>7.6484792221315709</v>
      </c>
      <c r="K77">
        <f t="shared" si="28"/>
        <v>69.490849100934312</v>
      </c>
      <c r="L77">
        <f>[2]blank!T76</f>
        <v>0.32333827498691958</v>
      </c>
      <c r="N77">
        <f t="shared" si="29"/>
        <v>68.362274780181437</v>
      </c>
      <c r="O77">
        <f t="shared" si="30"/>
        <v>139.72692405694852</v>
      </c>
      <c r="P77">
        <f t="shared" si="31"/>
        <v>7.6484792221315709</v>
      </c>
      <c r="Q77">
        <f t="shared" si="32"/>
        <v>69.490849100934312</v>
      </c>
      <c r="S77" t="s">
        <v>81</v>
      </c>
      <c r="T77">
        <f>N77/Metadata!O$6</f>
        <v>18.526361729020156</v>
      </c>
      <c r="U77">
        <f>O77/Metadata!P$6</f>
        <v>38.281349056637175</v>
      </c>
      <c r="V77">
        <f>P77/Metadata!Q$6</f>
        <v>2.1084711845922128</v>
      </c>
      <c r="W77">
        <f>Q77/Metadata!R$6</f>
        <v>18.909074585243324</v>
      </c>
      <c r="X77">
        <f t="shared" si="34"/>
        <v>19.456314138873218</v>
      </c>
    </row>
    <row r="78" spans="1:24" x14ac:dyDescent="0.2">
      <c r="A78">
        <f>[2]Sheet2!G77</f>
        <v>91</v>
      </c>
      <c r="B78">
        <f>[2]Sheet2!H77</f>
        <v>9.3820587323061844</v>
      </c>
      <c r="C78">
        <f>[2]Sheet2!I77</f>
        <v>11.349984537043975</v>
      </c>
      <c r="D78">
        <f>[2]Sheet2!J77</f>
        <v>0.89052359759597211</v>
      </c>
      <c r="E78">
        <f>[2]Sheet2!K77</f>
        <v>7.4916007057194971</v>
      </c>
      <c r="G78" s="3">
        <v>91</v>
      </c>
      <c r="H78">
        <f t="shared" si="25"/>
        <v>9.3820587323061844</v>
      </c>
      <c r="I78">
        <f t="shared" si="26"/>
        <v>11.349984537043975</v>
      </c>
      <c r="J78">
        <f t="shared" si="27"/>
        <v>0.89052359759597211</v>
      </c>
      <c r="K78">
        <f t="shared" si="28"/>
        <v>7.4916007057194971</v>
      </c>
      <c r="L78">
        <f>[2]blank!T77</f>
        <v>7.1847679485058685E-2</v>
      </c>
      <c r="N78">
        <f t="shared" si="29"/>
        <v>9.3820587323061844</v>
      </c>
      <c r="O78">
        <f t="shared" si="30"/>
        <v>11.349984537043975</v>
      </c>
      <c r="P78">
        <f t="shared" si="31"/>
        <v>0.89052359759597211</v>
      </c>
      <c r="Q78">
        <f t="shared" si="32"/>
        <v>7.4916007057194971</v>
      </c>
      <c r="S78" t="s">
        <v>82</v>
      </c>
      <c r="T78">
        <f>N78/Metadata!O$6</f>
        <v>2.5425633420847871</v>
      </c>
      <c r="U78">
        <f>O78/Metadata!P$6</f>
        <v>3.1095848046646233</v>
      </c>
      <c r="V78">
        <f>P78/Metadata!Q$6</f>
        <v>0.2454923770071005</v>
      </c>
      <c r="W78">
        <f>Q78/Metadata!R$6</f>
        <v>2.0385308042725709</v>
      </c>
      <c r="X78">
        <f t="shared" si="34"/>
        <v>1.9840428320072705</v>
      </c>
    </row>
    <row r="79" spans="1:24" x14ac:dyDescent="0.2">
      <c r="A79">
        <f>[2]Sheet2!G78</f>
        <v>84</v>
      </c>
      <c r="B79">
        <f>[2]Sheet2!H78</f>
        <v>29.640497980915192</v>
      </c>
      <c r="C79">
        <f>[2]Sheet2!I78</f>
        <v>37.425051427475246</v>
      </c>
      <c r="D79">
        <f>[2]Sheet2!J78</f>
        <v>2.5748739006921531</v>
      </c>
      <c r="E79">
        <f>[2]Sheet2!K78</f>
        <v>22.347409156787034</v>
      </c>
      <c r="G79" s="3">
        <v>92</v>
      </c>
      <c r="H79">
        <f t="shared" si="25"/>
        <v>14.459278694168782</v>
      </c>
      <c r="I79">
        <f t="shared" si="26"/>
        <v>25.571943185544502</v>
      </c>
      <c r="J79">
        <f t="shared" si="27"/>
        <v>1.489458015800381</v>
      </c>
      <c r="K79">
        <f t="shared" si="28"/>
        <v>13.064358609317217</v>
      </c>
      <c r="L79">
        <f>[2]blank!T78</f>
        <v>7.8982044138662694E-2</v>
      </c>
      <c r="N79">
        <f t="shared" si="29"/>
        <v>14.459278694168782</v>
      </c>
      <c r="O79">
        <f t="shared" si="30"/>
        <v>25.571943185544502</v>
      </c>
      <c r="P79">
        <f t="shared" si="31"/>
        <v>1.489458015800381</v>
      </c>
      <c r="Q79">
        <f t="shared" si="32"/>
        <v>13.064358609317217</v>
      </c>
      <c r="S79" t="s">
        <v>83</v>
      </c>
      <c r="T79">
        <f>N79/Metadata!O$6</f>
        <v>3.9185037111512884</v>
      </c>
      <c r="U79">
        <f>O79/Metadata!P$6</f>
        <v>7.0060118316448552</v>
      </c>
      <c r="V79">
        <f>P79/Metadata!Q$6</f>
        <v>0.41060179622214743</v>
      </c>
      <c r="W79">
        <f>Q79/Metadata!R$6</f>
        <v>3.554927512730933</v>
      </c>
      <c r="X79">
        <f t="shared" si="34"/>
        <v>3.7225112129373059</v>
      </c>
    </row>
    <row r="80" spans="1:24" x14ac:dyDescent="0.2">
      <c r="A80">
        <f>[2]Sheet2!G79</f>
        <v>89</v>
      </c>
      <c r="B80">
        <f>[2]Sheet2!H79</f>
        <v>1.6995603989816606</v>
      </c>
      <c r="C80">
        <f>[2]Sheet2!I79</f>
        <v>1.8616366301074105E-2</v>
      </c>
      <c r="D80">
        <f>[2]Sheet2!J79</f>
        <v>0.14654428082460561</v>
      </c>
      <c r="E80">
        <f>[2]Sheet2!K79</f>
        <v>1.5400318574572762E-2</v>
      </c>
      <c r="G80" s="3" t="s">
        <v>203</v>
      </c>
      <c r="H80">
        <f t="shared" ref="H80:H111" si="35">VLOOKUP($G80,$A$3:$E$178,2,FALSE)</f>
        <v>1.1564083327001025</v>
      </c>
      <c r="I80">
        <f t="shared" ref="I80:I111" si="36">VLOOKUP($G80,$A$3:$E$178,3,FALSE)</f>
        <v>3.4585125113652668</v>
      </c>
      <c r="J80">
        <f t="shared" ref="J80:J111" si="37">VLOOKUP($G80,$A$3:$E$178,4,FALSE)</f>
        <v>0.26643693757508013</v>
      </c>
      <c r="K80">
        <f t="shared" ref="K80:K111" si="38">VLOOKUP($G80,$A$3:$E$178,5,FALSE)</f>
        <v>1.5546017375587791</v>
      </c>
      <c r="L80">
        <f>[2]blank!T79</f>
        <v>9.5548078940432102E-2</v>
      </c>
      <c r="N80">
        <f t="shared" ref="N80:N106" si="39">IF(H80&gt;L80,H80,0)</f>
        <v>1.1564083327001025</v>
      </c>
      <c r="O80">
        <f t="shared" ref="O80:O106" si="40">IF(I80&gt;L80,I80,0)</f>
        <v>3.4585125113652668</v>
      </c>
      <c r="P80">
        <f t="shared" ref="P80:P106" si="41">IF(J80&gt;L80,J80,0)</f>
        <v>0.26643693757508013</v>
      </c>
      <c r="Q80">
        <f t="shared" ref="Q80:Q106" si="42">IF(K80&gt;L80,K80,0)</f>
        <v>1.5546017375587791</v>
      </c>
      <c r="S80" t="s">
        <v>84</v>
      </c>
      <c r="T80">
        <f>N80/Metadata!O$6</f>
        <v>0.31338979205920342</v>
      </c>
      <c r="U80">
        <f>O80/Metadata!P$6</f>
        <v>0.94753767434513747</v>
      </c>
      <c r="V80">
        <f>P80/Metadata!Q$6</f>
        <v>7.3449190234119319E-2</v>
      </c>
      <c r="W80">
        <f>Q80/Metadata!R$6</f>
        <v>0.42302088096737023</v>
      </c>
      <c r="X80">
        <f t="shared" si="34"/>
        <v>0.43934938440145754</v>
      </c>
    </row>
    <row r="81" spans="1:24" x14ac:dyDescent="0.2">
      <c r="A81">
        <f>[2]Sheet2!G80</f>
        <v>121</v>
      </c>
      <c r="B81">
        <f>[2]Sheet2!H80</f>
        <v>0.13555450337865618</v>
      </c>
      <c r="C81">
        <f>[2]Sheet2!I80</f>
        <v>1.1257816483191768E-2</v>
      </c>
      <c r="D81">
        <f>[2]Sheet2!J80</f>
        <v>1.3959786176180967E-2</v>
      </c>
      <c r="E81">
        <f>[2]Sheet2!K80</f>
        <v>9.3129860839290899E-3</v>
      </c>
      <c r="G81" s="3">
        <v>94</v>
      </c>
      <c r="H81">
        <f t="shared" si="35"/>
        <v>0.50323468013621386</v>
      </c>
      <c r="I81">
        <f t="shared" si="36"/>
        <v>1.9535750521767078E-2</v>
      </c>
      <c r="J81">
        <f t="shared" si="37"/>
        <v>2.4224493309360221E-2</v>
      </c>
      <c r="K81">
        <f t="shared" si="38"/>
        <v>1.6160875692010346E-2</v>
      </c>
      <c r="L81">
        <f>[2]blank!T80</f>
        <v>5.4323173679965336E-2</v>
      </c>
      <c r="N81">
        <f t="shared" si="39"/>
        <v>0.50323468013621386</v>
      </c>
      <c r="O81">
        <f t="shared" si="40"/>
        <v>0</v>
      </c>
      <c r="P81">
        <f t="shared" si="41"/>
        <v>0</v>
      </c>
      <c r="Q81">
        <f t="shared" si="42"/>
        <v>0</v>
      </c>
      <c r="S81" t="s">
        <v>85</v>
      </c>
      <c r="T81">
        <f>N81/Metadata!O$6</f>
        <v>0.13637796209634129</v>
      </c>
      <c r="U81">
        <f>O81/Metadata!P$6</f>
        <v>0</v>
      </c>
      <c r="V81">
        <f>P81/Metadata!Q$6</f>
        <v>0</v>
      </c>
      <c r="W81">
        <f>Q81/Metadata!R$6</f>
        <v>0</v>
      </c>
      <c r="X81">
        <f t="shared" si="34"/>
        <v>3.4094490524085322E-2</v>
      </c>
    </row>
    <row r="82" spans="1:24" x14ac:dyDescent="0.2">
      <c r="A82">
        <f>[2]Sheet2!G81</f>
        <v>92</v>
      </c>
      <c r="B82">
        <f>[2]Sheet2!H81</f>
        <v>14.459278694168782</v>
      </c>
      <c r="C82">
        <f>[2]Sheet2!I81</f>
        <v>25.571943185544502</v>
      </c>
      <c r="D82">
        <f>[2]Sheet2!J81</f>
        <v>1.489458015800381</v>
      </c>
      <c r="E82">
        <f>[2]Sheet2!K81</f>
        <v>13.064358609317217</v>
      </c>
      <c r="G82" s="3">
        <v>95</v>
      </c>
      <c r="H82">
        <f t="shared" si="35"/>
        <v>102.33524492235952</v>
      </c>
      <c r="I82">
        <f t="shared" si="36"/>
        <v>301.05313189898834</v>
      </c>
      <c r="J82">
        <f t="shared" si="37"/>
        <v>9.2059845816296377</v>
      </c>
      <c r="K82">
        <f t="shared" si="38"/>
        <v>82.129413371646507</v>
      </c>
      <c r="L82">
        <f>[2]blank!T81</f>
        <v>0.25584023137104711</v>
      </c>
      <c r="N82">
        <f t="shared" si="39"/>
        <v>102.33524492235952</v>
      </c>
      <c r="O82">
        <f t="shared" si="40"/>
        <v>301.05313189898834</v>
      </c>
      <c r="P82">
        <f t="shared" si="41"/>
        <v>9.2059845816296377</v>
      </c>
      <c r="Q82">
        <f t="shared" si="42"/>
        <v>82.129413371646507</v>
      </c>
      <c r="S82" t="s">
        <v>86</v>
      </c>
      <c r="T82">
        <f>N82/Metadata!O$6</f>
        <v>27.733128705207108</v>
      </c>
      <c r="U82">
        <f>O82/Metadata!P$6</f>
        <v>82.480310109180351</v>
      </c>
      <c r="V82">
        <f>P82/Metadata!Q$6</f>
        <v>2.5378317247695579</v>
      </c>
      <c r="W82">
        <f>Q82/Metadata!R$6</f>
        <v>22.348139692911943</v>
      </c>
      <c r="X82">
        <f t="shared" si="34"/>
        <v>33.774852558017244</v>
      </c>
    </row>
    <row r="83" spans="1:24" x14ac:dyDescent="0.2">
      <c r="A83" t="str">
        <f>[2]Sheet2!G82</f>
        <v>90/101/113</v>
      </c>
      <c r="B83">
        <f>[2]Sheet2!H82</f>
        <v>68.362274780181437</v>
      </c>
      <c r="C83">
        <f>[2]Sheet2!I82</f>
        <v>139.72692405694852</v>
      </c>
      <c r="D83">
        <f>[2]Sheet2!J82</f>
        <v>7.6484792221315709</v>
      </c>
      <c r="E83">
        <f>[2]Sheet2!K82</f>
        <v>69.490849100934312</v>
      </c>
      <c r="G83" s="3">
        <v>96</v>
      </c>
      <c r="H83">
        <f t="shared" si="35"/>
        <v>1.0750037637662002</v>
      </c>
      <c r="I83">
        <f t="shared" si="36"/>
        <v>1.2935938391735492E-2</v>
      </c>
      <c r="J83">
        <f t="shared" si="37"/>
        <v>0.15665902903837003</v>
      </c>
      <c r="K83">
        <f t="shared" si="38"/>
        <v>1.0701206082428598E-2</v>
      </c>
      <c r="L83">
        <f>[2]blank!T82</f>
        <v>7.4275177123050429E-2</v>
      </c>
      <c r="N83">
        <f t="shared" si="39"/>
        <v>1.0750037637662002</v>
      </c>
      <c r="O83">
        <f t="shared" si="40"/>
        <v>0</v>
      </c>
      <c r="P83">
        <f t="shared" si="41"/>
        <v>0.15665902903837003</v>
      </c>
      <c r="Q83">
        <f t="shared" si="42"/>
        <v>0</v>
      </c>
      <c r="S83" t="s">
        <v>87</v>
      </c>
      <c r="T83">
        <f>N83/Metadata!O$6</f>
        <v>0.29132893326955933</v>
      </c>
      <c r="U83">
        <f>O83/Metadata!P$6</f>
        <v>0</v>
      </c>
      <c r="V83">
        <f>P83/Metadata!Q$6</f>
        <v>4.3186500079363865E-2</v>
      </c>
      <c r="W83">
        <f>Q83/Metadata!R$6</f>
        <v>0</v>
      </c>
      <c r="X83">
        <f t="shared" si="34"/>
        <v>8.3628858337230799E-2</v>
      </c>
    </row>
    <row r="84" spans="1:24" x14ac:dyDescent="0.2">
      <c r="A84">
        <f>[2]Sheet2!G83</f>
        <v>83</v>
      </c>
      <c r="B84">
        <f>[2]Sheet2!H83</f>
        <v>9.9293019364246504</v>
      </c>
      <c r="C84">
        <f>[2]Sheet2!I83</f>
        <v>23.462887883917194</v>
      </c>
      <c r="D84">
        <f>[2]Sheet2!J83</f>
        <v>1.1471759682998899</v>
      </c>
      <c r="E84">
        <f>[2]Sheet2!K83</f>
        <v>14.147205358625268</v>
      </c>
      <c r="G84" s="3">
        <v>98</v>
      </c>
      <c r="H84">
        <f t="shared" si="35"/>
        <v>0.35669257837232576</v>
      </c>
      <c r="I84">
        <f t="shared" si="36"/>
        <v>2.6188765808120591E-2</v>
      </c>
      <c r="J84">
        <f t="shared" si="37"/>
        <v>3.2474287660069601E-2</v>
      </c>
      <c r="K84">
        <f t="shared" si="38"/>
        <v>2.1664557411328202E-2</v>
      </c>
      <c r="L84">
        <f>[2]blank!T83</f>
        <v>7.9082569542472059E-2</v>
      </c>
      <c r="N84">
        <f t="shared" si="39"/>
        <v>0.35669257837232576</v>
      </c>
      <c r="O84">
        <f t="shared" si="40"/>
        <v>0</v>
      </c>
      <c r="P84">
        <f t="shared" si="41"/>
        <v>0</v>
      </c>
      <c r="Q84">
        <f t="shared" si="42"/>
        <v>0</v>
      </c>
      <c r="S84" t="s">
        <v>88</v>
      </c>
      <c r="T84">
        <f>N84/Metadata!O$6</f>
        <v>9.6664655385316892E-2</v>
      </c>
      <c r="U84">
        <f>O84/Metadata!P$6</f>
        <v>0</v>
      </c>
      <c r="V84">
        <f>P84/Metadata!Q$6</f>
        <v>0</v>
      </c>
      <c r="W84">
        <f>Q84/Metadata!R$6</f>
        <v>0</v>
      </c>
      <c r="X84">
        <f t="shared" si="34"/>
        <v>2.4166163846329223E-2</v>
      </c>
    </row>
    <row r="85" spans="1:24" x14ac:dyDescent="0.2">
      <c r="A85">
        <f>[2]Sheet2!G84</f>
        <v>99</v>
      </c>
      <c r="B85">
        <f>[2]Sheet2!H84</f>
        <v>15.913008786390451</v>
      </c>
      <c r="C85">
        <f>[2]Sheet2!I84</f>
        <v>31.128788233771576</v>
      </c>
      <c r="D85">
        <f>[2]Sheet2!J84</f>
        <v>1.8638358743719308</v>
      </c>
      <c r="E85">
        <f>[2]Sheet2!K84</f>
        <v>13.595687579842883</v>
      </c>
      <c r="G85" s="3">
        <v>99</v>
      </c>
      <c r="H85">
        <f t="shared" si="35"/>
        <v>15.913008786390451</v>
      </c>
      <c r="I85">
        <f t="shared" si="36"/>
        <v>31.128788233771576</v>
      </c>
      <c r="J85">
        <f t="shared" si="37"/>
        <v>1.8638358743719308</v>
      </c>
      <c r="K85">
        <f t="shared" si="38"/>
        <v>13.595687579842883</v>
      </c>
      <c r="L85">
        <f>[2]blank!T84</f>
        <v>0.12684676083201063</v>
      </c>
      <c r="N85">
        <f t="shared" si="39"/>
        <v>15.913008786390451</v>
      </c>
      <c r="O85">
        <f t="shared" si="40"/>
        <v>31.128788233771576</v>
      </c>
      <c r="P85">
        <f t="shared" si="41"/>
        <v>1.8638358743719308</v>
      </c>
      <c r="Q85">
        <f t="shared" si="42"/>
        <v>13.595687579842883</v>
      </c>
      <c r="S85" t="s">
        <v>89</v>
      </c>
      <c r="T85">
        <f>N85/Metadata!O$6</f>
        <v>4.3124685057907479</v>
      </c>
      <c r="U85">
        <f>O85/Metadata!P$6</f>
        <v>8.5284351325265586</v>
      </c>
      <c r="V85">
        <f>P85/Metadata!Q$6</f>
        <v>0.51380727067298371</v>
      </c>
      <c r="W85">
        <f>Q85/Metadata!R$6</f>
        <v>3.6995068244382536</v>
      </c>
      <c r="X85">
        <f t="shared" si="34"/>
        <v>4.263554433357136</v>
      </c>
    </row>
    <row r="86" spans="1:24" x14ac:dyDescent="0.2">
      <c r="A86">
        <f>[2]Sheet2!G85</f>
        <v>112</v>
      </c>
      <c r="B86">
        <f>[2]Sheet2!H85</f>
        <v>0.26907741791919371</v>
      </c>
      <c r="C86">
        <f>[2]Sheet2!I85</f>
        <v>1.1455138374984851E-2</v>
      </c>
      <c r="D86">
        <f>[2]Sheet2!J85</f>
        <v>0.1141522617913287</v>
      </c>
      <c r="E86">
        <f>[2]Sheet2!K85</f>
        <v>0.64757040708548319</v>
      </c>
      <c r="G86" s="3">
        <v>102</v>
      </c>
      <c r="H86">
        <f t="shared" si="35"/>
        <v>3.1794768027695697</v>
      </c>
      <c r="I86">
        <f t="shared" si="36"/>
        <v>3.1444537460955364</v>
      </c>
      <c r="J86">
        <f t="shared" si="37"/>
        <v>0.23874017777058526</v>
      </c>
      <c r="K86">
        <f t="shared" si="38"/>
        <v>1.7934695853705156</v>
      </c>
      <c r="L86">
        <f>[2]blank!T85</f>
        <v>5.265002446386307E-2</v>
      </c>
      <c r="N86">
        <f t="shared" si="39"/>
        <v>3.1794768027695697</v>
      </c>
      <c r="O86">
        <f t="shared" si="40"/>
        <v>3.1444537460955364</v>
      </c>
      <c r="P86">
        <f t="shared" si="41"/>
        <v>0.23874017777058526</v>
      </c>
      <c r="Q86">
        <f t="shared" si="42"/>
        <v>1.7934695853705156</v>
      </c>
      <c r="S86" t="s">
        <v>90</v>
      </c>
      <c r="T86">
        <f>N86/Metadata!O$6</f>
        <v>0.86164683001763021</v>
      </c>
      <c r="U86">
        <f>O86/Metadata!P$6</f>
        <v>0.86149417701110187</v>
      </c>
      <c r="V86">
        <f>P86/Metadata!Q$6</f>
        <v>6.5813970439657449E-2</v>
      </c>
      <c r="W86">
        <f>Q86/Metadata!R$6</f>
        <v>0.48801893479353869</v>
      </c>
      <c r="X86">
        <f t="shared" si="34"/>
        <v>0.56924347806548203</v>
      </c>
    </row>
    <row r="87" spans="1:24" x14ac:dyDescent="0.2">
      <c r="A87" t="str">
        <f>[2]Sheet2!G86</f>
        <v>86/97/109/119</v>
      </c>
      <c r="B87">
        <f>[2]Sheet2!H86</f>
        <v>11.000564504875094</v>
      </c>
      <c r="C87">
        <f>[2]Sheet2!I86</f>
        <v>41.545920458303165</v>
      </c>
      <c r="D87">
        <f>[2]Sheet2!J86</f>
        <v>1.5451468992167414</v>
      </c>
      <c r="E87">
        <f>[2]Sheet2!K86</f>
        <v>17.387012163048986</v>
      </c>
      <c r="G87" s="3">
        <v>103</v>
      </c>
      <c r="H87">
        <f t="shared" si="35"/>
        <v>0.66902591296760427</v>
      </c>
      <c r="I87">
        <f t="shared" si="36"/>
        <v>1.5987373752848907E-2</v>
      </c>
      <c r="J87">
        <f t="shared" si="37"/>
        <v>1.982447657071627E-2</v>
      </c>
      <c r="K87">
        <f t="shared" si="38"/>
        <v>1.3225494437678235E-2</v>
      </c>
      <c r="L87">
        <f>[2]blank!T86</f>
        <v>5.2655170430805462E-2</v>
      </c>
      <c r="N87">
        <f t="shared" si="39"/>
        <v>0.66902591296760427</v>
      </c>
      <c r="O87">
        <f t="shared" si="40"/>
        <v>0</v>
      </c>
      <c r="P87">
        <f t="shared" si="41"/>
        <v>0</v>
      </c>
      <c r="Q87">
        <f t="shared" si="42"/>
        <v>0</v>
      </c>
      <c r="S87" t="s">
        <v>91</v>
      </c>
      <c r="T87">
        <f>N87/Metadata!O$6</f>
        <v>0.18130783549231827</v>
      </c>
      <c r="U87">
        <f>O87/Metadata!P$6</f>
        <v>0</v>
      </c>
      <c r="V87">
        <f>P87/Metadata!Q$6</f>
        <v>0</v>
      </c>
      <c r="W87">
        <f>Q87/Metadata!R$6</f>
        <v>0</v>
      </c>
      <c r="X87">
        <f t="shared" si="34"/>
        <v>4.5326958873079568E-2</v>
      </c>
    </row>
    <row r="88" spans="1:24" x14ac:dyDescent="0.2">
      <c r="A88" t="str">
        <f>[2]Sheet2!G87</f>
        <v>87/125</v>
      </c>
      <c r="B88">
        <f>[2]Sheet2!H87</f>
        <v>19.855610128655815</v>
      </c>
      <c r="C88">
        <f>[2]Sheet2!I87</f>
        <v>25.100918479583473</v>
      </c>
      <c r="D88">
        <f>[2]Sheet2!J87</f>
        <v>2.594080836898772</v>
      </c>
      <c r="E88">
        <f>[2]Sheet2!K87</f>
        <v>20.692751073280796</v>
      </c>
      <c r="G88" s="3">
        <v>104</v>
      </c>
      <c r="H88">
        <f t="shared" si="35"/>
        <v>2.8089386594394458E-2</v>
      </c>
      <c r="I88">
        <f t="shared" si="36"/>
        <v>1.2936584207104444E-2</v>
      </c>
      <c r="J88">
        <f t="shared" si="37"/>
        <v>1.6041472131915317E-2</v>
      </c>
      <c r="K88">
        <f t="shared" si="38"/>
        <v>1.0701740330748673E-2</v>
      </c>
      <c r="L88">
        <f>[2]blank!T87</f>
        <v>5.843479555176187E-2</v>
      </c>
      <c r="N88">
        <f t="shared" si="39"/>
        <v>0</v>
      </c>
      <c r="O88">
        <f t="shared" si="40"/>
        <v>0</v>
      </c>
      <c r="P88">
        <f t="shared" si="41"/>
        <v>0</v>
      </c>
      <c r="Q88">
        <f t="shared" si="42"/>
        <v>0</v>
      </c>
      <c r="S88" t="s">
        <v>92</v>
      </c>
      <c r="T88">
        <f>N88/Metadata!O$6</f>
        <v>0</v>
      </c>
      <c r="U88">
        <f>O88/Metadata!P$6</f>
        <v>0</v>
      </c>
      <c r="V88">
        <f>P88/Metadata!Q$6</f>
        <v>0</v>
      </c>
      <c r="W88">
        <f>Q88/Metadata!R$6</f>
        <v>0</v>
      </c>
      <c r="X88">
        <f t="shared" si="34"/>
        <v>0</v>
      </c>
    </row>
    <row r="89" spans="1:24" x14ac:dyDescent="0.2">
      <c r="A89">
        <f>[2]Sheet2!G88</f>
        <v>117</v>
      </c>
      <c r="B89">
        <f>[2]Sheet2!H88</f>
        <v>1.7343826633534063</v>
      </c>
      <c r="C89">
        <f>[2]Sheet2!I88</f>
        <v>5.0603579381184298</v>
      </c>
      <c r="D89">
        <f>[2]Sheet2!J88</f>
        <v>0.26080335546353539</v>
      </c>
      <c r="E89">
        <f>[2]Sheet2!K88</f>
        <v>2.3935838853465747</v>
      </c>
      <c r="G89" s="3">
        <v>105</v>
      </c>
      <c r="H89">
        <f t="shared" si="35"/>
        <v>4.030211388461149</v>
      </c>
      <c r="I89">
        <f t="shared" si="36"/>
        <v>8.0868000621797709</v>
      </c>
      <c r="J89">
        <f t="shared" si="37"/>
        <v>0.46360554420537642</v>
      </c>
      <c r="K89">
        <f t="shared" si="38"/>
        <v>3.5531537149792332</v>
      </c>
      <c r="L89">
        <f>[2]blank!T88</f>
        <v>5.8359714419882323E-2</v>
      </c>
      <c r="N89">
        <f t="shared" si="39"/>
        <v>4.030211388461149</v>
      </c>
      <c r="O89">
        <f t="shared" si="40"/>
        <v>8.0868000621797709</v>
      </c>
      <c r="P89">
        <f t="shared" si="41"/>
        <v>0.46360554420537642</v>
      </c>
      <c r="Q89">
        <f t="shared" si="42"/>
        <v>3.5531537149792332</v>
      </c>
      <c r="S89" t="s">
        <v>93</v>
      </c>
      <c r="T89">
        <f>N89/Metadata!O$6</f>
        <v>1.0921982082535033</v>
      </c>
      <c r="U89">
        <f>O89/Metadata!P$6</f>
        <v>2.2155616608676372</v>
      </c>
      <c r="V89">
        <f>P89/Metadata!Q$6</f>
        <v>0.12780304457724687</v>
      </c>
      <c r="W89">
        <f>Q89/Metadata!R$6</f>
        <v>0.9668445482913719</v>
      </c>
      <c r="X89">
        <f t="shared" si="34"/>
        <v>1.1006018654974397</v>
      </c>
    </row>
    <row r="90" spans="1:24" x14ac:dyDescent="0.2">
      <c r="A90" t="str">
        <f>[2]Sheet2!G89</f>
        <v>85/116</v>
      </c>
      <c r="B90">
        <f>[2]Sheet2!H89</f>
        <v>4.8579431725468734</v>
      </c>
      <c r="C90">
        <f>[2]Sheet2!I89</f>
        <v>21.260650593528254</v>
      </c>
      <c r="D90">
        <f>[2]Sheet2!J89</f>
        <v>1.5420552904054372</v>
      </c>
      <c r="E90">
        <f>[2]Sheet2!K89</f>
        <v>7.9485711515347965</v>
      </c>
      <c r="G90" s="3">
        <v>106</v>
      </c>
      <c r="H90">
        <f t="shared" si="35"/>
        <v>0.342140714502643</v>
      </c>
      <c r="I90">
        <f t="shared" si="36"/>
        <v>1.1218797881709978E-2</v>
      </c>
      <c r="J90">
        <f t="shared" si="37"/>
        <v>6.1121645147386043E-2</v>
      </c>
      <c r="K90">
        <f t="shared" si="38"/>
        <v>9.2807080935073394E-3</v>
      </c>
      <c r="L90">
        <f>[2]blank!T89</f>
        <v>2.4480240862983327E-2</v>
      </c>
      <c r="N90">
        <f t="shared" si="39"/>
        <v>0.342140714502643</v>
      </c>
      <c r="O90">
        <f t="shared" si="40"/>
        <v>0</v>
      </c>
      <c r="P90">
        <f t="shared" si="41"/>
        <v>6.1121645147386043E-2</v>
      </c>
      <c r="Q90">
        <f t="shared" si="42"/>
        <v>0</v>
      </c>
      <c r="S90" t="s">
        <v>94</v>
      </c>
      <c r="T90">
        <f>N90/Metadata!O$6</f>
        <v>9.2721060840693023E-2</v>
      </c>
      <c r="U90">
        <f>O90/Metadata!P$6</f>
        <v>0</v>
      </c>
      <c r="V90">
        <f>P90/Metadata!Q$6</f>
        <v>1.6849523128104671E-2</v>
      </c>
      <c r="W90">
        <f>Q90/Metadata!R$6</f>
        <v>0</v>
      </c>
      <c r="X90">
        <f t="shared" si="34"/>
        <v>2.7392645992199424E-2</v>
      </c>
    </row>
    <row r="91" spans="1:24" x14ac:dyDescent="0.2">
      <c r="A91">
        <f>[2]Sheet2!G90</f>
        <v>110</v>
      </c>
      <c r="B91">
        <f>[2]Sheet2!H90</f>
        <v>40.339526694578588</v>
      </c>
      <c r="C91">
        <f>[2]Sheet2!I90</f>
        <v>75.844428159182314</v>
      </c>
      <c r="D91">
        <f>[2]Sheet2!J90</f>
        <v>3.7607927278826678</v>
      </c>
      <c r="E91">
        <f>[2]Sheet2!K90</f>
        <v>38.649842175555612</v>
      </c>
      <c r="G91" s="3">
        <v>107</v>
      </c>
      <c r="H91">
        <f t="shared" si="35"/>
        <v>0.96279418062387023</v>
      </c>
      <c r="I91">
        <f t="shared" si="36"/>
        <v>2.2847746708971042</v>
      </c>
      <c r="J91">
        <f t="shared" si="37"/>
        <v>0.14765842505511695</v>
      </c>
      <c r="K91">
        <f t="shared" si="38"/>
        <v>1.0271960059833174</v>
      </c>
      <c r="L91">
        <f>[2]blank!T90</f>
        <v>3.1971685476757633E-2</v>
      </c>
      <c r="N91">
        <f t="shared" si="39"/>
        <v>0.96279418062387023</v>
      </c>
      <c r="O91">
        <f t="shared" si="40"/>
        <v>2.2847746708971042</v>
      </c>
      <c r="P91">
        <f t="shared" si="41"/>
        <v>0.14765842505511695</v>
      </c>
      <c r="Q91">
        <f t="shared" si="42"/>
        <v>1.0271960059833174</v>
      </c>
      <c r="S91" t="s">
        <v>95</v>
      </c>
      <c r="T91">
        <f>N91/Metadata!O$6</f>
        <v>0.26091983214701986</v>
      </c>
      <c r="U91">
        <f>O91/Metadata!P$6</f>
        <v>0.62596566325848235</v>
      </c>
      <c r="V91">
        <f>P91/Metadata!Q$6</f>
        <v>4.0705286024718609E-2</v>
      </c>
      <c r="W91">
        <f>Q91/Metadata!R$6</f>
        <v>0.27950911727370803</v>
      </c>
      <c r="X91">
        <f t="shared" si="34"/>
        <v>0.30177497467598219</v>
      </c>
    </row>
    <row r="92" spans="1:24" x14ac:dyDescent="0.2">
      <c r="A92">
        <f>[2]Sheet2!G91</f>
        <v>115</v>
      </c>
      <c r="B92">
        <f>[2]Sheet2!H91</f>
        <v>1.6354285581581172</v>
      </c>
      <c r="C92">
        <f>[2]Sheet2!I91</f>
        <v>7.9507541245060445</v>
      </c>
      <c r="D92">
        <f>[2]Sheet2!J91</f>
        <v>0.37910896799167637</v>
      </c>
      <c r="E92">
        <f>[2]Sheet2!K91</f>
        <v>2.1809353662180402</v>
      </c>
      <c r="G92" s="3" t="s">
        <v>204</v>
      </c>
      <c r="H92">
        <f t="shared" si="35"/>
        <v>0.8255685011326156</v>
      </c>
      <c r="I92">
        <f t="shared" si="36"/>
        <v>1.068295496671683E-2</v>
      </c>
      <c r="J92">
        <f t="shared" si="37"/>
        <v>0.13833431851427641</v>
      </c>
      <c r="K92">
        <f t="shared" si="38"/>
        <v>0.85271597936540111</v>
      </c>
      <c r="L92">
        <f>[2]blank!T91</f>
        <v>5.8138993313207994E-2</v>
      </c>
      <c r="N92">
        <f t="shared" si="39"/>
        <v>0.8255685011326156</v>
      </c>
      <c r="O92">
        <f t="shared" si="40"/>
        <v>0</v>
      </c>
      <c r="P92">
        <f t="shared" si="41"/>
        <v>0.13833431851427641</v>
      </c>
      <c r="Q92">
        <f t="shared" si="42"/>
        <v>0.85271597936540111</v>
      </c>
      <c r="S92" t="s">
        <v>96</v>
      </c>
      <c r="T92">
        <f>N92/Metadata!O$6</f>
        <v>0.22373130111963238</v>
      </c>
      <c r="U92">
        <f>O92/Metadata!P$6</f>
        <v>0</v>
      </c>
      <c r="V92">
        <f>P92/Metadata!Q$6</f>
        <v>3.8134891389070891E-2</v>
      </c>
      <c r="W92">
        <f>Q92/Metadata!R$6</f>
        <v>0.23203155901044223</v>
      </c>
      <c r="X92">
        <f t="shared" si="34"/>
        <v>0.12347443787978638</v>
      </c>
    </row>
    <row r="93" spans="1:24" x14ac:dyDescent="0.2">
      <c r="A93">
        <f>[2]Sheet2!G92</f>
        <v>82</v>
      </c>
      <c r="B93">
        <f>[2]Sheet2!H92</f>
        <v>4.2727501252978337</v>
      </c>
      <c r="C93">
        <f>[2]Sheet2!I92</f>
        <v>9.8467564631011442</v>
      </c>
      <c r="D93">
        <f>[2]Sheet2!J92</f>
        <v>0.61273117596526439</v>
      </c>
      <c r="E93">
        <f>[2]Sheet2!K92</f>
        <v>4.2625272268740595</v>
      </c>
      <c r="G93" s="3">
        <v>110</v>
      </c>
      <c r="H93">
        <f t="shared" si="35"/>
        <v>40.339526694578588</v>
      </c>
      <c r="I93">
        <f t="shared" si="36"/>
        <v>75.844428159182314</v>
      </c>
      <c r="J93">
        <f t="shared" si="37"/>
        <v>3.7607927278826678</v>
      </c>
      <c r="K93">
        <f t="shared" si="38"/>
        <v>38.649842175555612</v>
      </c>
      <c r="L93">
        <f>[2]blank!T92</f>
        <v>0.24838036710367373</v>
      </c>
      <c r="N93">
        <f t="shared" si="39"/>
        <v>40.339526694578588</v>
      </c>
      <c r="O93">
        <f t="shared" si="40"/>
        <v>75.844428159182314</v>
      </c>
      <c r="P93">
        <f t="shared" si="41"/>
        <v>3.7607927278826678</v>
      </c>
      <c r="Q93">
        <f t="shared" si="42"/>
        <v>38.649842175555612</v>
      </c>
      <c r="S93" t="s">
        <v>97</v>
      </c>
      <c r="T93">
        <f>N93/Metadata!O$6</f>
        <v>10.932121055425831</v>
      </c>
      <c r="U93">
        <f>O93/Metadata!P$6</f>
        <v>20.779295386044211</v>
      </c>
      <c r="V93">
        <f>P93/Metadata!Q$6</f>
        <v>1.036745066263598</v>
      </c>
      <c r="W93">
        <f>Q93/Metadata!R$6</f>
        <v>10.516963857269058</v>
      </c>
      <c r="X93">
        <f t="shared" si="34"/>
        <v>10.816281341250676</v>
      </c>
    </row>
    <row r="94" spans="1:24" x14ac:dyDescent="0.2">
      <c r="A94">
        <f>[2]Sheet2!G93</f>
        <v>111</v>
      </c>
      <c r="B94">
        <f>[2]Sheet2!H93</f>
        <v>0.29383515383362391</v>
      </c>
      <c r="C94">
        <f>[2]Sheet2!I93</f>
        <v>1.181417112316578E-2</v>
      </c>
      <c r="D94">
        <f>[2]Sheet2!J93</f>
        <v>6.3712749063140922E-2</v>
      </c>
      <c r="E94">
        <f>[2]Sheet2!K93</f>
        <v>9.7732283544922308E-3</v>
      </c>
      <c r="G94" s="3">
        <v>111</v>
      </c>
      <c r="H94">
        <f t="shared" si="35"/>
        <v>0.29383515383362391</v>
      </c>
      <c r="I94">
        <f t="shared" si="36"/>
        <v>1.181417112316578E-2</v>
      </c>
      <c r="J94">
        <f t="shared" si="37"/>
        <v>6.3712749063140922E-2</v>
      </c>
      <c r="K94">
        <f t="shared" si="38"/>
        <v>9.7732283544922308E-3</v>
      </c>
      <c r="L94">
        <f>[2]blank!T93</f>
        <v>4.4483145364033624E-2</v>
      </c>
      <c r="N94">
        <f t="shared" si="39"/>
        <v>0.29383515383362391</v>
      </c>
      <c r="O94">
        <f t="shared" si="40"/>
        <v>0</v>
      </c>
      <c r="P94">
        <f t="shared" si="41"/>
        <v>6.3712749063140922E-2</v>
      </c>
      <c r="Q94">
        <f t="shared" si="42"/>
        <v>0</v>
      </c>
      <c r="S94" t="s">
        <v>98</v>
      </c>
      <c r="T94">
        <f>N94/Metadata!O$6</f>
        <v>7.9630122990028931E-2</v>
      </c>
      <c r="U94">
        <f>O94/Metadata!P$6</f>
        <v>0</v>
      </c>
      <c r="V94">
        <f>P94/Metadata!Q$6</f>
        <v>1.756381779819343E-2</v>
      </c>
      <c r="W94">
        <f>Q94/Metadata!R$6</f>
        <v>0</v>
      </c>
      <c r="X94">
        <f t="shared" si="34"/>
        <v>2.4298485197055589E-2</v>
      </c>
    </row>
    <row r="95" spans="1:24" x14ac:dyDescent="0.2">
      <c r="A95">
        <f>[2]Sheet2!G94</f>
        <v>120</v>
      </c>
      <c r="B95">
        <f>[2]Sheet2!H94</f>
        <v>0.17819788824925092</v>
      </c>
      <c r="C95">
        <f>[2]Sheet2!I94</f>
        <v>1.0620713091923528E-2</v>
      </c>
      <c r="D95">
        <f>[2]Sheet2!J94</f>
        <v>1.3169772666234066E-2</v>
      </c>
      <c r="E95">
        <f>[2]Sheet2!K94</f>
        <v>8.7859447144269485E-3</v>
      </c>
      <c r="G95" s="3">
        <v>112</v>
      </c>
      <c r="H95">
        <f t="shared" si="35"/>
        <v>0.26907741791919371</v>
      </c>
      <c r="I95">
        <f t="shared" si="36"/>
        <v>1.1455138374984851E-2</v>
      </c>
      <c r="J95">
        <f t="shared" si="37"/>
        <v>0.1141522617913287</v>
      </c>
      <c r="K95">
        <f t="shared" si="38"/>
        <v>0.64757040708548319</v>
      </c>
      <c r="L95">
        <f>[2]blank!T94</f>
        <v>5.337797961222987E-2</v>
      </c>
      <c r="N95">
        <f t="shared" si="39"/>
        <v>0.26907741791919371</v>
      </c>
      <c r="O95">
        <f t="shared" si="40"/>
        <v>0</v>
      </c>
      <c r="P95">
        <f t="shared" si="41"/>
        <v>0.1141522617913287</v>
      </c>
      <c r="Q95">
        <f t="shared" si="42"/>
        <v>0.64757040708548319</v>
      </c>
      <c r="S95" t="s">
        <v>99</v>
      </c>
      <c r="T95">
        <f>N95/Metadata!O$6</f>
        <v>7.2920709463092592E-2</v>
      </c>
      <c r="U95">
        <f>O95/Metadata!P$6</f>
        <v>0</v>
      </c>
      <c r="V95">
        <f>P95/Metadata!Q$6</f>
        <v>3.1468576648099426E-2</v>
      </c>
      <c r="W95">
        <f>Q95/Metadata!R$6</f>
        <v>0.17620963458066521</v>
      </c>
      <c r="X95">
        <f t="shared" si="34"/>
        <v>7.0149730172964303E-2</v>
      </c>
    </row>
    <row r="96" spans="1:24" x14ac:dyDescent="0.2">
      <c r="A96" t="str">
        <f>[2]Sheet2!G95</f>
        <v>108/124</v>
      </c>
      <c r="B96">
        <f>[2]Sheet2!H95</f>
        <v>0.8255685011326156</v>
      </c>
      <c r="C96">
        <f>[2]Sheet2!I95</f>
        <v>1.068295496671683E-2</v>
      </c>
      <c r="D96">
        <f>[2]Sheet2!J95</f>
        <v>0.13833431851427641</v>
      </c>
      <c r="E96">
        <f>[2]Sheet2!K95</f>
        <v>0.85271597936540111</v>
      </c>
      <c r="G96" s="3">
        <v>114</v>
      </c>
      <c r="H96">
        <f t="shared" si="35"/>
        <v>1.5614477084604064</v>
      </c>
      <c r="I96">
        <f t="shared" si="36"/>
        <v>8.9992977105303896E-3</v>
      </c>
      <c r="J96">
        <f t="shared" si="37"/>
        <v>9.0602592502235527E-2</v>
      </c>
      <c r="K96">
        <f t="shared" si="38"/>
        <v>0.47647694200907764</v>
      </c>
      <c r="L96">
        <f>[2]blank!T95</f>
        <v>3.1754820923259958E-2</v>
      </c>
      <c r="N96">
        <f t="shared" si="39"/>
        <v>1.5614477084604064</v>
      </c>
      <c r="O96">
        <f t="shared" si="40"/>
        <v>0</v>
      </c>
      <c r="P96">
        <f t="shared" si="41"/>
        <v>9.0602592502235527E-2</v>
      </c>
      <c r="Q96">
        <f t="shared" si="42"/>
        <v>0.47647694200907764</v>
      </c>
      <c r="S96" t="s">
        <v>100</v>
      </c>
      <c r="T96">
        <f>N96/Metadata!O$6</f>
        <v>0.42315656055777495</v>
      </c>
      <c r="U96">
        <f>O96/Metadata!P$6</f>
        <v>0</v>
      </c>
      <c r="V96">
        <f>P96/Metadata!Q$6</f>
        <v>2.4976593384413315E-2</v>
      </c>
      <c r="W96">
        <f>Q96/Metadata!R$6</f>
        <v>0.12965358966202603</v>
      </c>
      <c r="X96">
        <f t="shared" si="34"/>
        <v>0.14444668590105358</v>
      </c>
    </row>
    <row r="97" spans="1:24" x14ac:dyDescent="0.2">
      <c r="A97">
        <f>[2]Sheet2!G96</f>
        <v>107</v>
      </c>
      <c r="B97">
        <f>[2]Sheet2!H96</f>
        <v>0.96279418062387023</v>
      </c>
      <c r="C97">
        <f>[2]Sheet2!I96</f>
        <v>2.2847746708971042</v>
      </c>
      <c r="D97">
        <f>[2]Sheet2!J96</f>
        <v>0.14765842505511695</v>
      </c>
      <c r="E97">
        <f>[2]Sheet2!K96</f>
        <v>1.0271960059833174</v>
      </c>
      <c r="G97" s="3">
        <v>115</v>
      </c>
      <c r="H97">
        <f t="shared" si="35"/>
        <v>1.6354285581581172</v>
      </c>
      <c r="I97">
        <f t="shared" si="36"/>
        <v>7.9507541245060445</v>
      </c>
      <c r="J97">
        <f t="shared" si="37"/>
        <v>0.37910896799167637</v>
      </c>
      <c r="K97">
        <f t="shared" si="38"/>
        <v>2.1809353662180402</v>
      </c>
      <c r="L97">
        <f>[2]blank!T96</f>
        <v>4.5089396179620281E-2</v>
      </c>
      <c r="N97">
        <f t="shared" si="39"/>
        <v>1.6354285581581172</v>
      </c>
      <c r="O97">
        <f t="shared" si="40"/>
        <v>7.9507541245060445</v>
      </c>
      <c r="P97">
        <f t="shared" si="41"/>
        <v>0.37910896799167637</v>
      </c>
      <c r="Q97">
        <f t="shared" si="42"/>
        <v>2.1809353662180402</v>
      </c>
      <c r="S97" t="s">
        <v>101</v>
      </c>
      <c r="T97">
        <f>N97/Metadata!O$6</f>
        <v>0.44320557131593369</v>
      </c>
      <c r="U97">
        <f>O97/Metadata!P$6</f>
        <v>2.1782888012310591</v>
      </c>
      <c r="V97">
        <f>P97/Metadata!Q$6</f>
        <v>0.10450970861213522</v>
      </c>
      <c r="W97">
        <f>Q97/Metadata!R$6</f>
        <v>0.59345180033002953</v>
      </c>
      <c r="X97">
        <f t="shared" si="34"/>
        <v>0.82986397037228943</v>
      </c>
    </row>
    <row r="98" spans="1:24" x14ac:dyDescent="0.2">
      <c r="A98">
        <f>[2]Sheet2!G97</f>
        <v>123</v>
      </c>
      <c r="B98">
        <f>[2]Sheet2!H97</f>
        <v>0.41588359185723484</v>
      </c>
      <c r="C98">
        <f>[2]Sheet2!I97</f>
        <v>1.3292680590354489E-2</v>
      </c>
      <c r="D98">
        <f>[2]Sheet2!J97</f>
        <v>1.6483034612144402E-2</v>
      </c>
      <c r="E98">
        <f>[2]Sheet2!K97</f>
        <v>1.0996319716253537E-2</v>
      </c>
      <c r="G98" s="3">
        <v>117</v>
      </c>
      <c r="H98">
        <f t="shared" si="35"/>
        <v>1.7343826633534063</v>
      </c>
      <c r="I98">
        <f t="shared" si="36"/>
        <v>5.0603579381184298</v>
      </c>
      <c r="J98">
        <f t="shared" si="37"/>
        <v>0.26080335546353539</v>
      </c>
      <c r="K98">
        <f t="shared" si="38"/>
        <v>2.3935838853465747</v>
      </c>
      <c r="L98">
        <f>[2]blank!T97</f>
        <v>6.4742344643185928E-2</v>
      </c>
      <c r="N98">
        <f t="shared" si="39"/>
        <v>1.7343826633534063</v>
      </c>
      <c r="O98">
        <f t="shared" si="40"/>
        <v>5.0603579381184298</v>
      </c>
      <c r="P98">
        <f t="shared" si="41"/>
        <v>0.26080335546353539</v>
      </c>
      <c r="Q98">
        <f t="shared" si="42"/>
        <v>2.3935838853465747</v>
      </c>
      <c r="S98" t="s">
        <v>102</v>
      </c>
      <c r="T98">
        <f>N98/Metadata!O$6</f>
        <v>0.47002240199212569</v>
      </c>
      <c r="U98">
        <f>O98/Metadata!P$6</f>
        <v>1.3863994350987288</v>
      </c>
      <c r="V98">
        <f>P98/Metadata!Q$6</f>
        <v>7.1896169665813997E-2</v>
      </c>
      <c r="W98">
        <f>Q98/Metadata!R$6</f>
        <v>0.65131534294990157</v>
      </c>
      <c r="X98">
        <f t="shared" si="34"/>
        <v>0.64490833742664255</v>
      </c>
    </row>
    <row r="99" spans="1:24" x14ac:dyDescent="0.2">
      <c r="A99">
        <f>[2]Sheet2!G98</f>
        <v>106</v>
      </c>
      <c r="B99">
        <f>[2]Sheet2!H98</f>
        <v>0.342140714502643</v>
      </c>
      <c r="C99">
        <f>[2]Sheet2!I98</f>
        <v>1.1218797881709978E-2</v>
      </c>
      <c r="D99">
        <f>[2]Sheet2!J98</f>
        <v>6.1121645147386043E-2</v>
      </c>
      <c r="E99">
        <f>[2]Sheet2!K98</f>
        <v>9.2807080935073394E-3</v>
      </c>
      <c r="G99" s="3">
        <v>118</v>
      </c>
      <c r="H99">
        <f t="shared" si="35"/>
        <v>12.404789097949003</v>
      </c>
      <c r="I99">
        <f t="shared" si="36"/>
        <v>30.297883588376749</v>
      </c>
      <c r="J99">
        <f t="shared" si="37"/>
        <v>1.6984995623335279</v>
      </c>
      <c r="K99">
        <f t="shared" si="38"/>
        <v>14.182312765117933</v>
      </c>
      <c r="L99">
        <f>[2]blank!T98</f>
        <v>0.11858913122188876</v>
      </c>
      <c r="N99">
        <f t="shared" si="39"/>
        <v>12.404789097949003</v>
      </c>
      <c r="O99">
        <f t="shared" si="40"/>
        <v>30.297883588376749</v>
      </c>
      <c r="P99">
        <f t="shared" si="41"/>
        <v>1.6984995623335279</v>
      </c>
      <c r="Q99">
        <f t="shared" si="42"/>
        <v>14.182312765117933</v>
      </c>
      <c r="S99" t="s">
        <v>103</v>
      </c>
      <c r="T99">
        <f>N99/Metadata!O$6</f>
        <v>3.3617314628540353</v>
      </c>
      <c r="U99">
        <f>O99/Metadata!P$6</f>
        <v>8.3007900241995713</v>
      </c>
      <c r="V99">
        <f>P99/Metadata!Q$6</f>
        <v>0.46822868706501708</v>
      </c>
      <c r="W99">
        <f>Q99/Metadata!R$6</f>
        <v>3.8591327251929903</v>
      </c>
      <c r="X99">
        <f t="shared" si="34"/>
        <v>3.9974707248279033</v>
      </c>
    </row>
    <row r="100" spans="1:24" x14ac:dyDescent="0.2">
      <c r="A100">
        <f>[2]Sheet2!G99</f>
        <v>118</v>
      </c>
      <c r="B100">
        <f>[2]Sheet2!H99</f>
        <v>12.404789097949003</v>
      </c>
      <c r="C100">
        <f>[2]Sheet2!I99</f>
        <v>30.297883588376749</v>
      </c>
      <c r="D100">
        <f>[2]Sheet2!J99</f>
        <v>1.6984995623335279</v>
      </c>
      <c r="E100">
        <f>[2]Sheet2!K99</f>
        <v>14.182312765117933</v>
      </c>
      <c r="G100" s="3">
        <v>120</v>
      </c>
      <c r="H100">
        <f t="shared" si="35"/>
        <v>0.17819788824925092</v>
      </c>
      <c r="I100">
        <f t="shared" si="36"/>
        <v>1.0620713091923528E-2</v>
      </c>
      <c r="J100">
        <f t="shared" si="37"/>
        <v>1.3169772666234066E-2</v>
      </c>
      <c r="K100">
        <f t="shared" si="38"/>
        <v>8.7859447144269485E-3</v>
      </c>
      <c r="L100">
        <f>[2]blank!T99</f>
        <v>3.2259255867411622E-2</v>
      </c>
      <c r="N100">
        <f t="shared" si="39"/>
        <v>0.17819788824925092</v>
      </c>
      <c r="O100">
        <f t="shared" si="40"/>
        <v>0</v>
      </c>
      <c r="P100">
        <f t="shared" si="41"/>
        <v>0</v>
      </c>
      <c r="Q100">
        <f t="shared" si="42"/>
        <v>0</v>
      </c>
      <c r="S100" t="s">
        <v>104</v>
      </c>
      <c r="T100">
        <f>N100/Metadata!O$6</f>
        <v>4.8292110636584805E-2</v>
      </c>
      <c r="U100">
        <f>O100/Metadata!P$6</f>
        <v>0</v>
      </c>
      <c r="V100">
        <f>P100/Metadata!Q$6</f>
        <v>0</v>
      </c>
      <c r="W100">
        <f>Q100/Metadata!R$6</f>
        <v>0</v>
      </c>
      <c r="X100">
        <f t="shared" si="34"/>
        <v>1.2073027659146201E-2</v>
      </c>
    </row>
    <row r="101" spans="1:24" x14ac:dyDescent="0.2">
      <c r="A101">
        <f>[2]Sheet2!G100</f>
        <v>122</v>
      </c>
      <c r="B101">
        <f>[2]Sheet2!H100</f>
        <v>1.4918831978892442</v>
      </c>
      <c r="C101">
        <f>[2]Sheet2!I100</f>
        <v>1.0227286779315937E-2</v>
      </c>
      <c r="D101">
        <f>[2]Sheet2!J100</f>
        <v>7.5930118312413891E-2</v>
      </c>
      <c r="E101">
        <f>[2]Sheet2!K100</f>
        <v>8.4604842861248503E-3</v>
      </c>
      <c r="G101" s="3">
        <v>121</v>
      </c>
      <c r="H101">
        <f t="shared" si="35"/>
        <v>0.13555450337865618</v>
      </c>
      <c r="I101">
        <f t="shared" si="36"/>
        <v>1.1257816483191768E-2</v>
      </c>
      <c r="J101">
        <f t="shared" si="37"/>
        <v>1.3959786176180967E-2</v>
      </c>
      <c r="K101">
        <f t="shared" si="38"/>
        <v>9.3129860839290899E-3</v>
      </c>
      <c r="L101">
        <f>[2]blank!T100</f>
        <v>3.7803247632468111E-2</v>
      </c>
      <c r="N101">
        <f t="shared" si="39"/>
        <v>0.13555450337865618</v>
      </c>
      <c r="O101">
        <f t="shared" si="40"/>
        <v>0</v>
      </c>
      <c r="P101">
        <f t="shared" si="41"/>
        <v>0</v>
      </c>
      <c r="Q101">
        <f t="shared" si="42"/>
        <v>0</v>
      </c>
      <c r="S101" t="s">
        <v>105</v>
      </c>
      <c r="T101">
        <f>N101/Metadata!O$6</f>
        <v>3.6735637771941387E-2</v>
      </c>
      <c r="U101">
        <f>O101/Metadata!P$6</f>
        <v>0</v>
      </c>
      <c r="V101">
        <f>P101/Metadata!Q$6</f>
        <v>0</v>
      </c>
      <c r="W101">
        <f>Q101/Metadata!R$6</f>
        <v>0</v>
      </c>
      <c r="X101">
        <f t="shared" si="34"/>
        <v>9.1839094429853468E-3</v>
      </c>
    </row>
    <row r="102" spans="1:24" x14ac:dyDescent="0.2">
      <c r="A102">
        <f>[2]Sheet2!G101</f>
        <v>114</v>
      </c>
      <c r="B102">
        <f>[2]Sheet2!H101</f>
        <v>1.5614477084604064</v>
      </c>
      <c r="C102">
        <f>[2]Sheet2!I101</f>
        <v>8.9992977105303896E-3</v>
      </c>
      <c r="D102">
        <f>[2]Sheet2!J101</f>
        <v>9.0602592502235527E-2</v>
      </c>
      <c r="E102">
        <f>[2]Sheet2!K101</f>
        <v>0.47647694200907764</v>
      </c>
      <c r="G102" s="3">
        <v>122</v>
      </c>
      <c r="H102">
        <f t="shared" si="35"/>
        <v>1.4918831978892442</v>
      </c>
      <c r="I102">
        <f t="shared" si="36"/>
        <v>1.0227286779315937E-2</v>
      </c>
      <c r="J102">
        <f t="shared" si="37"/>
        <v>7.5930118312413891E-2</v>
      </c>
      <c r="K102">
        <f t="shared" si="38"/>
        <v>8.4604842861248503E-3</v>
      </c>
      <c r="L102">
        <f>[2]blank!T101</f>
        <v>3.3699781659062969E-2</v>
      </c>
      <c r="N102">
        <f t="shared" si="39"/>
        <v>1.4918831978892442</v>
      </c>
      <c r="O102">
        <f t="shared" si="40"/>
        <v>0</v>
      </c>
      <c r="P102">
        <f t="shared" si="41"/>
        <v>7.5930118312413891E-2</v>
      </c>
      <c r="Q102">
        <f t="shared" si="42"/>
        <v>0</v>
      </c>
      <c r="S102" t="s">
        <v>106</v>
      </c>
      <c r="T102">
        <f>N102/Metadata!O$6</f>
        <v>0.40430438967130788</v>
      </c>
      <c r="U102">
        <f>O102/Metadata!P$6</f>
        <v>0</v>
      </c>
      <c r="V102">
        <f>P102/Metadata!Q$6</f>
        <v>2.0931803807631259E-2</v>
      </c>
      <c r="W102">
        <f>Q102/Metadata!R$6</f>
        <v>0</v>
      </c>
      <c r="X102">
        <f t="shared" si="34"/>
        <v>0.10630904836973479</v>
      </c>
    </row>
    <row r="103" spans="1:24" x14ac:dyDescent="0.2">
      <c r="A103">
        <f>[2]Sheet2!G102</f>
        <v>105</v>
      </c>
      <c r="B103">
        <f>[2]Sheet2!H102</f>
        <v>4.030211388461149</v>
      </c>
      <c r="C103">
        <f>[2]Sheet2!I102</f>
        <v>8.0868000621797709</v>
      </c>
      <c r="D103">
        <f>[2]Sheet2!J102</f>
        <v>0.46360554420537642</v>
      </c>
      <c r="E103">
        <f>[2]Sheet2!K102</f>
        <v>3.5531537149792332</v>
      </c>
      <c r="G103" s="3">
        <v>123</v>
      </c>
      <c r="H103">
        <f t="shared" si="35"/>
        <v>0.41588359185723484</v>
      </c>
      <c r="I103">
        <f t="shared" si="36"/>
        <v>1.3292680590354489E-2</v>
      </c>
      <c r="J103">
        <f t="shared" si="37"/>
        <v>1.6483034612144402E-2</v>
      </c>
      <c r="K103">
        <f t="shared" si="38"/>
        <v>1.0996319716253537E-2</v>
      </c>
      <c r="L103">
        <f>[2]blank!T102</f>
        <v>3.3128991319637154E-2</v>
      </c>
      <c r="N103">
        <f t="shared" si="39"/>
        <v>0.41588359185723484</v>
      </c>
      <c r="O103">
        <f t="shared" si="40"/>
        <v>0</v>
      </c>
      <c r="P103">
        <f t="shared" si="41"/>
        <v>0</v>
      </c>
      <c r="Q103">
        <f t="shared" si="42"/>
        <v>0</v>
      </c>
      <c r="S103" t="s">
        <v>107</v>
      </c>
      <c r="T103">
        <f>N103/Metadata!O$6</f>
        <v>0.11270558044895512</v>
      </c>
      <c r="U103">
        <f>O103/Metadata!P$6</f>
        <v>0</v>
      </c>
      <c r="V103">
        <f>P103/Metadata!Q$6</f>
        <v>0</v>
      </c>
      <c r="W103">
        <f>Q103/Metadata!R$6</f>
        <v>0</v>
      </c>
      <c r="X103">
        <f t="shared" si="34"/>
        <v>2.8176395112238781E-2</v>
      </c>
    </row>
    <row r="104" spans="1:24" x14ac:dyDescent="0.2">
      <c r="A104">
        <f>[2]Sheet2!G103</f>
        <v>127</v>
      </c>
      <c r="B104">
        <f>[2]Sheet2!H103</f>
        <v>7.07107315979561E-2</v>
      </c>
      <c r="C104">
        <f>[2]Sheet2!I103</f>
        <v>9.6817453621626977E-3</v>
      </c>
      <c r="D104">
        <f>[2]Sheet2!J103</f>
        <v>1.2005444863114736E-2</v>
      </c>
      <c r="E104">
        <f>[2]Sheet2!K103</f>
        <v>8.0091872132208291E-3</v>
      </c>
      <c r="G104" s="3">
        <v>126</v>
      </c>
      <c r="H104">
        <f t="shared" si="35"/>
        <v>0.22753154851822308</v>
      </c>
      <c r="I104">
        <f t="shared" si="36"/>
        <v>1.3173574113445777E-2</v>
      </c>
      <c r="J104">
        <f t="shared" si="37"/>
        <v>1.6335341589050062E-2</v>
      </c>
      <c r="K104">
        <f t="shared" si="38"/>
        <v>1.0897789333953132E-2</v>
      </c>
      <c r="L104">
        <f>[2]blank!T103</f>
        <v>2.4004129214456323E-2</v>
      </c>
      <c r="N104">
        <f t="shared" si="39"/>
        <v>0.22753154851822308</v>
      </c>
      <c r="O104">
        <f t="shared" si="40"/>
        <v>0</v>
      </c>
      <c r="P104">
        <f t="shared" si="41"/>
        <v>0</v>
      </c>
      <c r="Q104">
        <f t="shared" si="42"/>
        <v>0</v>
      </c>
      <c r="S104" t="s">
        <v>108</v>
      </c>
      <c r="T104">
        <f>N104/Metadata!O$6</f>
        <v>6.1661666265013564E-2</v>
      </c>
      <c r="U104">
        <f>O104/Metadata!P$6</f>
        <v>0</v>
      </c>
      <c r="V104">
        <f>P104/Metadata!Q$6</f>
        <v>0</v>
      </c>
      <c r="W104">
        <f>Q104/Metadata!R$6</f>
        <v>0</v>
      </c>
      <c r="X104">
        <f t="shared" si="34"/>
        <v>1.5415416566253391E-2</v>
      </c>
    </row>
    <row r="105" spans="1:24" x14ac:dyDescent="0.2">
      <c r="A105">
        <f>[2]Sheet2!G104</f>
        <v>126</v>
      </c>
      <c r="B105">
        <f>[2]Sheet2!H104</f>
        <v>0.22753154851822308</v>
      </c>
      <c r="C105">
        <f>[2]Sheet2!I104</f>
        <v>1.3173574113445777E-2</v>
      </c>
      <c r="D105">
        <f>[2]Sheet2!J104</f>
        <v>1.6335341589050062E-2</v>
      </c>
      <c r="E105">
        <f>[2]Sheet2!K104</f>
        <v>1.0897789333953132E-2</v>
      </c>
      <c r="G105" s="3">
        <v>127</v>
      </c>
      <c r="H105">
        <f t="shared" si="35"/>
        <v>7.07107315979561E-2</v>
      </c>
      <c r="I105">
        <f t="shared" si="36"/>
        <v>9.6817453621626977E-3</v>
      </c>
      <c r="J105">
        <f t="shared" si="37"/>
        <v>1.2005444863114736E-2</v>
      </c>
      <c r="K105">
        <f t="shared" si="38"/>
        <v>8.0091872132208291E-3</v>
      </c>
      <c r="L105">
        <f>[2]blank!T104</f>
        <v>3.5217373880950295E-2</v>
      </c>
      <c r="N105">
        <f t="shared" si="39"/>
        <v>7.07107315979561E-2</v>
      </c>
      <c r="O105">
        <f t="shared" si="40"/>
        <v>0</v>
      </c>
      <c r="P105">
        <f t="shared" si="41"/>
        <v>0</v>
      </c>
      <c r="Q105">
        <f t="shared" si="42"/>
        <v>0</v>
      </c>
      <c r="S105" t="s">
        <v>109</v>
      </c>
      <c r="T105">
        <f>N105/Metadata!O$6</f>
        <v>1.9162799891017806E-2</v>
      </c>
      <c r="U105">
        <f>O105/Metadata!P$6</f>
        <v>0</v>
      </c>
      <c r="V105">
        <f>P105/Metadata!Q$6</f>
        <v>0</v>
      </c>
      <c r="W105">
        <f>Q105/Metadata!R$6</f>
        <v>0</v>
      </c>
      <c r="X105">
        <f t="shared" si="34"/>
        <v>4.7906999727544515E-3</v>
      </c>
    </row>
    <row r="106" spans="1:24" x14ac:dyDescent="0.2">
      <c r="A106">
        <f>[2]Sheet2!G105</f>
        <v>155</v>
      </c>
      <c r="B106">
        <f>[2]Sheet2!H105</f>
        <v>2.1754859506440374E-2</v>
      </c>
      <c r="C106">
        <f>[2]Sheet2!I105</f>
        <v>4.4247669410422122E-3</v>
      </c>
      <c r="D106">
        <f>[2]Sheet2!J105</f>
        <v>2.4113837579119592E-2</v>
      </c>
      <c r="E106">
        <f>[2]Sheet2!K105</f>
        <v>4.1187654722095925E-3</v>
      </c>
      <c r="G106" t="s">
        <v>221</v>
      </c>
      <c r="H106">
        <f t="shared" si="35"/>
        <v>1.1504334353136518</v>
      </c>
      <c r="I106">
        <f t="shared" si="36"/>
        <v>4.5444391941640108</v>
      </c>
      <c r="J106">
        <f t="shared" si="37"/>
        <v>0.2433879391692467</v>
      </c>
      <c r="K106">
        <f t="shared" si="38"/>
        <v>1.43689680626842</v>
      </c>
      <c r="N106">
        <f t="shared" si="39"/>
        <v>1.1504334353136518</v>
      </c>
      <c r="O106">
        <f t="shared" si="40"/>
        <v>4.5444391941640108</v>
      </c>
      <c r="P106">
        <f t="shared" si="41"/>
        <v>0.2433879391692467</v>
      </c>
      <c r="Q106">
        <f t="shared" si="42"/>
        <v>1.43689680626842</v>
      </c>
      <c r="S106" t="s">
        <v>261</v>
      </c>
      <c r="T106">
        <f>N106/Metadata!O$6</f>
        <v>0.31177057867534375</v>
      </c>
      <c r="U106">
        <f>O106/Metadata!P$6</f>
        <v>1.2450518340155516</v>
      </c>
      <c r="V106">
        <f>P106/Metadata!Q$6</f>
        <v>6.7095227889319001E-2</v>
      </c>
      <c r="W106">
        <f>Q106/Metadata!R$6</f>
        <v>0.39099232823537583</v>
      </c>
      <c r="X106">
        <f t="shared" ref="X106" si="43">AVERAGE(T106:W106)</f>
        <v>0.50372749220389756</v>
      </c>
    </row>
    <row r="107" spans="1:24" x14ac:dyDescent="0.2">
      <c r="A107">
        <f>[2]Sheet2!G106</f>
        <v>152</v>
      </c>
      <c r="B107">
        <f>[2]Sheet2!H106</f>
        <v>0.11468064998302252</v>
      </c>
      <c r="C107">
        <f>[2]Sheet2!I106</f>
        <v>4.471272888865549E-3</v>
      </c>
      <c r="D107">
        <f>[2]Sheet2!J106</f>
        <v>3.0755057748725424E-2</v>
      </c>
      <c r="E107">
        <f>[2]Sheet2!K106</f>
        <v>4.1620552306758365E-3</v>
      </c>
      <c r="G107" s="3" t="s">
        <v>205</v>
      </c>
      <c r="H107">
        <f t="shared" si="35"/>
        <v>9.4352827229337848</v>
      </c>
      <c r="I107">
        <f t="shared" si="36"/>
        <v>33.599552401086065</v>
      </c>
      <c r="J107">
        <f t="shared" si="37"/>
        <v>1.563740471975563</v>
      </c>
      <c r="K107">
        <f t="shared" si="38"/>
        <v>12.05313099436148</v>
      </c>
      <c r="L107">
        <f>[3]PUF!L105</f>
        <v>0</v>
      </c>
      <c r="N107">
        <f t="shared" ref="N107:N170" si="44">IF(H107&gt;L107,H107,0)</f>
        <v>9.4352827229337848</v>
      </c>
      <c r="O107">
        <f t="shared" ref="O107:O170" si="45">IF(I107&gt;L107,I107,0)</f>
        <v>33.599552401086065</v>
      </c>
      <c r="P107">
        <f t="shared" ref="P107:P170" si="46">IF(J107&gt;L107,J107,0)</f>
        <v>1.563740471975563</v>
      </c>
      <c r="Q107">
        <f t="shared" ref="Q107:Q170" si="47">IF(K107&gt;L107,K107,0)</f>
        <v>12.05313099436148</v>
      </c>
      <c r="S107" t="s">
        <v>110</v>
      </c>
      <c r="T107">
        <f>N107/Metadata!O$6</f>
        <v>2.5569871877833035</v>
      </c>
      <c r="U107">
        <f>O107/Metadata!P$6</f>
        <v>9.205356822200681</v>
      </c>
      <c r="V107">
        <f>P107/Metadata!Q$6</f>
        <v>0.43107938579484367</v>
      </c>
      <c r="W107">
        <f>Q107/Metadata!R$6</f>
        <v>3.2797635358728825</v>
      </c>
      <c r="X107">
        <f t="shared" ref="X107:X170" si="48">AVERAGE(T107:W107)</f>
        <v>3.8682967329129276</v>
      </c>
    </row>
    <row r="108" spans="1:24" x14ac:dyDescent="0.2">
      <c r="A108">
        <f>[2]Sheet2!G107</f>
        <v>150</v>
      </c>
      <c r="B108">
        <f>[2]Sheet2!H107</f>
        <v>9.7865229859363703E-2</v>
      </c>
      <c r="C108">
        <f>[2]Sheet2!I107</f>
        <v>4.5410683645381138E-3</v>
      </c>
      <c r="D108">
        <f>[2]Sheet2!J107</f>
        <v>3.7595032531440899E-2</v>
      </c>
      <c r="E108">
        <f>[2]Sheet2!K107</f>
        <v>4.22702389436977E-3</v>
      </c>
      <c r="G108" s="3">
        <v>130</v>
      </c>
      <c r="H108">
        <f t="shared" si="35"/>
        <v>0.69501807180647435</v>
      </c>
      <c r="I108">
        <f t="shared" si="36"/>
        <v>2.6356864086744731</v>
      </c>
      <c r="J108">
        <f t="shared" si="37"/>
        <v>0.14754553064915693</v>
      </c>
      <c r="K108">
        <f t="shared" si="38"/>
        <v>0.94859328285731603</v>
      </c>
      <c r="L108">
        <f>[3]PUF!L106</f>
        <v>0</v>
      </c>
      <c r="N108">
        <f t="shared" si="44"/>
        <v>0.69501807180647435</v>
      </c>
      <c r="O108">
        <f t="shared" si="45"/>
        <v>2.6356864086744731</v>
      </c>
      <c r="P108">
        <f t="shared" si="46"/>
        <v>0.14754553064915693</v>
      </c>
      <c r="Q108">
        <f t="shared" si="47"/>
        <v>0.94859328285731603</v>
      </c>
      <c r="S108" t="s">
        <v>111</v>
      </c>
      <c r="T108">
        <f>N108/Metadata!O$6</f>
        <v>0.1883517809770969</v>
      </c>
      <c r="U108">
        <f>O108/Metadata!P$6</f>
        <v>0.72210586538911503</v>
      </c>
      <c r="V108">
        <f>P108/Metadata!Q$6</f>
        <v>4.0674164203640825E-2</v>
      </c>
      <c r="W108">
        <f>Q108/Metadata!R$6</f>
        <v>0.25812062118505097</v>
      </c>
      <c r="X108">
        <f t="shared" si="48"/>
        <v>0.3023131079387259</v>
      </c>
    </row>
    <row r="109" spans="1:24" x14ac:dyDescent="0.2">
      <c r="A109">
        <f>[2]Sheet2!G108</f>
        <v>136</v>
      </c>
      <c r="B109">
        <f>[2]Sheet2!H108</f>
        <v>7.0699414725679519</v>
      </c>
      <c r="C109">
        <f>[2]Sheet2!I108</f>
        <v>16.916030610258758</v>
      </c>
      <c r="D109">
        <f>[2]Sheet2!J108</f>
        <v>0.91220777276409049</v>
      </c>
      <c r="E109">
        <f>[2]Sheet2!K108</f>
        <v>9.8478887966357522</v>
      </c>
      <c r="G109" s="3">
        <v>131</v>
      </c>
      <c r="H109">
        <f t="shared" si="35"/>
        <v>0.6074802832519729</v>
      </c>
      <c r="I109">
        <f t="shared" si="36"/>
        <v>1.6547598272661705</v>
      </c>
      <c r="J109">
        <f t="shared" si="37"/>
        <v>0.10768335584131632</v>
      </c>
      <c r="K109">
        <f t="shared" si="38"/>
        <v>0.85005245978461663</v>
      </c>
      <c r="L109">
        <f>[3]PUF!L107</f>
        <v>0</v>
      </c>
      <c r="N109">
        <f t="shared" si="44"/>
        <v>0.6074802832519729</v>
      </c>
      <c r="O109">
        <f t="shared" si="45"/>
        <v>1.6547598272661705</v>
      </c>
      <c r="P109">
        <f t="shared" si="46"/>
        <v>0.10768335584131632</v>
      </c>
      <c r="Q109">
        <f t="shared" si="47"/>
        <v>0.85005245978461663</v>
      </c>
      <c r="S109" t="s">
        <v>112</v>
      </c>
      <c r="T109">
        <f>N109/Metadata!O$6</f>
        <v>0.16462880304908142</v>
      </c>
      <c r="U109">
        <f>O109/Metadata!P$6</f>
        <v>0.45335885678452925</v>
      </c>
      <c r="V109">
        <f>P109/Metadata!Q$6</f>
        <v>2.9685280728046316E-2</v>
      </c>
      <c r="W109">
        <f>Q109/Metadata!R$6</f>
        <v>0.23130679177757743</v>
      </c>
      <c r="X109">
        <f t="shared" si="48"/>
        <v>0.21974493308480861</v>
      </c>
    </row>
    <row r="110" spans="1:24" x14ac:dyDescent="0.2">
      <c r="A110">
        <f>[2]Sheet2!G109</f>
        <v>145</v>
      </c>
      <c r="B110">
        <f>[2]Sheet2!H109</f>
        <v>7.5732267593241392E-2</v>
      </c>
      <c r="C110">
        <f>[2]Sheet2!I109</f>
        <v>4.4220132830402664E-3</v>
      </c>
      <c r="D110">
        <f>[2]Sheet2!J109</f>
        <v>3.6346561069697469E-2</v>
      </c>
      <c r="E110">
        <f>[2]Sheet2!K109</f>
        <v>4.1162022476032333E-3</v>
      </c>
      <c r="G110" s="3">
        <v>132</v>
      </c>
      <c r="H110">
        <f t="shared" si="35"/>
        <v>6.4065543392337716</v>
      </c>
      <c r="I110">
        <f t="shared" si="36"/>
        <v>22.924523611859801</v>
      </c>
      <c r="J110">
        <f t="shared" si="37"/>
        <v>0.92698606642020809</v>
      </c>
      <c r="K110">
        <f t="shared" si="38"/>
        <v>9.4394966454541436</v>
      </c>
      <c r="L110">
        <f>[3]PUF!L108</f>
        <v>0</v>
      </c>
      <c r="N110">
        <f t="shared" si="44"/>
        <v>6.4065543392337716</v>
      </c>
      <c r="O110">
        <f t="shared" si="45"/>
        <v>22.924523611859801</v>
      </c>
      <c r="P110">
        <f t="shared" si="46"/>
        <v>0.92698606642020809</v>
      </c>
      <c r="Q110">
        <f t="shared" si="47"/>
        <v>9.4394966454541436</v>
      </c>
      <c r="S110" t="s">
        <v>113</v>
      </c>
      <c r="T110">
        <f>N110/Metadata!O$6</f>
        <v>1.7361935878657657</v>
      </c>
      <c r="U110">
        <f>O110/Metadata!P$6</f>
        <v>6.2806914004995189</v>
      </c>
      <c r="V110">
        <f>P110/Metadata!Q$6</f>
        <v>0.25554405690348225</v>
      </c>
      <c r="W110">
        <f>Q110/Metadata!R$6</f>
        <v>2.5685705157637324</v>
      </c>
      <c r="X110">
        <f t="shared" si="48"/>
        <v>2.7102498902581242</v>
      </c>
    </row>
    <row r="111" spans="1:24" x14ac:dyDescent="0.2">
      <c r="A111">
        <f>[2]Sheet2!G110</f>
        <v>148</v>
      </c>
      <c r="B111">
        <f>[2]Sheet2!H110</f>
        <v>5.513729244121892E-2</v>
      </c>
      <c r="C111">
        <f>[2]Sheet2!I110</f>
        <v>6.5327130076432314E-3</v>
      </c>
      <c r="D111">
        <f>[2]Sheet2!J110</f>
        <v>5.3780088205709072E-2</v>
      </c>
      <c r="E111">
        <f>[2]Sheet2!K110</f>
        <v>6.0809333314621539E-3</v>
      </c>
      <c r="G111" s="3">
        <v>133</v>
      </c>
      <c r="H111">
        <f t="shared" si="35"/>
        <v>0.26936525128050398</v>
      </c>
      <c r="I111">
        <f t="shared" si="36"/>
        <v>0.85868553839780426</v>
      </c>
      <c r="J111">
        <f t="shared" si="37"/>
        <v>7.5759834914235755E-2</v>
      </c>
      <c r="K111">
        <f t="shared" si="38"/>
        <v>0.41715156054073177</v>
      </c>
      <c r="L111">
        <f>[3]PUF!L109</f>
        <v>0</v>
      </c>
      <c r="N111">
        <f t="shared" si="44"/>
        <v>0.26936525128050398</v>
      </c>
      <c r="O111">
        <f t="shared" si="45"/>
        <v>0.85868553839780426</v>
      </c>
      <c r="P111">
        <f t="shared" si="46"/>
        <v>7.5759834914235755E-2</v>
      </c>
      <c r="Q111">
        <f t="shared" si="47"/>
        <v>0.41715156054073177</v>
      </c>
      <c r="S111" t="s">
        <v>114</v>
      </c>
      <c r="T111">
        <f>N111/Metadata!O$6</f>
        <v>7.2998713084043779E-2</v>
      </c>
      <c r="U111">
        <f>O111/Metadata!P$6</f>
        <v>0.23525631188943422</v>
      </c>
      <c r="V111">
        <f>P111/Metadata!Q$6</f>
        <v>2.0884861451138464E-2</v>
      </c>
      <c r="W111">
        <f>Q111/Metadata!R$6</f>
        <v>0.11351062871829679</v>
      </c>
      <c r="X111">
        <f t="shared" si="48"/>
        <v>0.1106626287857283</v>
      </c>
    </row>
    <row r="112" spans="1:24" x14ac:dyDescent="0.2">
      <c r="A112" t="str">
        <f>[2]Sheet2!G111</f>
        <v>135/151</v>
      </c>
      <c r="B112">
        <f>[2]Sheet2!H111</f>
        <v>8.8188034265019226</v>
      </c>
      <c r="C112">
        <f>[2]Sheet2!I111</f>
        <v>27.549502928768277</v>
      </c>
      <c r="D112">
        <f>[2]Sheet2!J111</f>
        <v>1.2058485707506026</v>
      </c>
      <c r="E112">
        <f>[2]Sheet2!K111</f>
        <v>12.680612380266558</v>
      </c>
      <c r="G112" s="3">
        <v>134</v>
      </c>
      <c r="H112">
        <f t="shared" ref="H112:H143" si="49">VLOOKUP($G112,$A$3:$E$178,2,FALSE)</f>
        <v>1.8660979417610797</v>
      </c>
      <c r="I112">
        <f t="shared" ref="I112:I143" si="50">VLOOKUP($G112,$A$3:$E$178,3,FALSE)</f>
        <v>5.9283325072618478</v>
      </c>
      <c r="J112">
        <f t="shared" ref="J112:J143" si="51">VLOOKUP($G112,$A$3:$E$178,4,FALSE)</f>
        <v>0.26981757967655168</v>
      </c>
      <c r="K112">
        <f t="shared" ref="K112:K143" si="52">VLOOKUP($G112,$A$3:$E$178,5,FALSE)</f>
        <v>2.6841587492572776</v>
      </c>
      <c r="L112">
        <f>[3]PUF!L110</f>
        <v>0</v>
      </c>
      <c r="N112">
        <f t="shared" si="44"/>
        <v>1.8660979417610797</v>
      </c>
      <c r="O112">
        <f t="shared" si="45"/>
        <v>5.9283325072618478</v>
      </c>
      <c r="P112">
        <f t="shared" si="46"/>
        <v>0.26981757967655168</v>
      </c>
      <c r="Q112">
        <f t="shared" si="47"/>
        <v>2.6841587492572776</v>
      </c>
      <c r="S112" t="s">
        <v>115</v>
      </c>
      <c r="T112">
        <f>N112/Metadata!O$6</f>
        <v>0.50571759939252858</v>
      </c>
      <c r="U112">
        <f>O112/Metadata!P$6</f>
        <v>1.6242006869184642</v>
      </c>
      <c r="V112">
        <f>P112/Metadata!Q$6</f>
        <v>7.4381138435762661E-2</v>
      </c>
      <c r="W112">
        <f>Q112/Metadata!R$6</f>
        <v>0.73038333312949677</v>
      </c>
      <c r="X112">
        <f t="shared" si="48"/>
        <v>0.733670689469063</v>
      </c>
    </row>
    <row r="113" spans="1:24" x14ac:dyDescent="0.2">
      <c r="A113">
        <f>[2]Sheet2!G112</f>
        <v>154</v>
      </c>
      <c r="B113">
        <f>[2]Sheet2!H112</f>
        <v>0.31406412883840479</v>
      </c>
      <c r="C113">
        <f>[2]Sheet2!I112</f>
        <v>0.86493827745885687</v>
      </c>
      <c r="D113">
        <f>[2]Sheet2!J112</f>
        <v>5.8384168623197848E-2</v>
      </c>
      <c r="E113">
        <f>[2]Sheet2!K112</f>
        <v>0.39634093004090626</v>
      </c>
      <c r="G113" s="3" t="s">
        <v>206</v>
      </c>
      <c r="H113">
        <f t="shared" si="49"/>
        <v>8.8188034265019226</v>
      </c>
      <c r="I113">
        <f t="shared" si="50"/>
        <v>27.549502928768277</v>
      </c>
      <c r="J113">
        <f t="shared" si="51"/>
        <v>1.2058485707506026</v>
      </c>
      <c r="K113">
        <f t="shared" si="52"/>
        <v>12.680612380266558</v>
      </c>
      <c r="L113">
        <f>[3]PUF!L111</f>
        <v>0</v>
      </c>
      <c r="N113">
        <f t="shared" si="44"/>
        <v>8.8188034265019226</v>
      </c>
      <c r="O113">
        <f t="shared" si="45"/>
        <v>27.549502928768277</v>
      </c>
      <c r="P113">
        <f t="shared" si="46"/>
        <v>1.2058485707506026</v>
      </c>
      <c r="Q113">
        <f t="shared" si="47"/>
        <v>12.680612380266558</v>
      </c>
      <c r="S113" t="s">
        <v>116</v>
      </c>
      <c r="T113">
        <f>N113/Metadata!O$6</f>
        <v>2.3899196277749057</v>
      </c>
      <c r="U113">
        <f>O113/Metadata!P$6</f>
        <v>7.5478090215683133</v>
      </c>
      <c r="V113">
        <f>P113/Metadata!Q$6</f>
        <v>0.33241862735959371</v>
      </c>
      <c r="W113">
        <f>Q113/Metadata!R$6</f>
        <v>3.4505067701323622</v>
      </c>
      <c r="X113">
        <f t="shared" si="48"/>
        <v>3.4301635117087939</v>
      </c>
    </row>
    <row r="114" spans="1:24" x14ac:dyDescent="0.2">
      <c r="A114">
        <f>[2]Sheet2!G113</f>
        <v>144</v>
      </c>
      <c r="B114">
        <f>[2]Sheet2!H113</f>
        <v>1.438059954863016</v>
      </c>
      <c r="C114">
        <f>[2]Sheet2!I113</f>
        <v>4.3657130152411519</v>
      </c>
      <c r="D114">
        <f>[2]Sheet2!J113</f>
        <v>0.21369755235759874</v>
      </c>
      <c r="E114">
        <f>[2]Sheet2!K113</f>
        <v>2.0454077486676505</v>
      </c>
      <c r="G114" s="3">
        <v>136</v>
      </c>
      <c r="H114">
        <f t="shared" si="49"/>
        <v>7.0699414725679519</v>
      </c>
      <c r="I114">
        <f t="shared" si="50"/>
        <v>16.916030610258758</v>
      </c>
      <c r="J114">
        <f t="shared" si="51"/>
        <v>0.91220777276409049</v>
      </c>
      <c r="K114">
        <f t="shared" si="52"/>
        <v>9.8478887966357522</v>
      </c>
      <c r="L114">
        <f>[3]PUF!L112</f>
        <v>0</v>
      </c>
      <c r="N114">
        <f t="shared" si="44"/>
        <v>7.0699414725679519</v>
      </c>
      <c r="O114">
        <f t="shared" si="45"/>
        <v>16.916030610258758</v>
      </c>
      <c r="P114">
        <f t="shared" si="46"/>
        <v>0.91220777276409049</v>
      </c>
      <c r="Q114">
        <f t="shared" si="47"/>
        <v>9.8478887966357522</v>
      </c>
      <c r="S114" t="s">
        <v>117</v>
      </c>
      <c r="T114">
        <f>N114/Metadata!O$6</f>
        <v>1.9159732987961828</v>
      </c>
      <c r="U114">
        <f>O114/Metadata!P$6</f>
        <v>4.6345289343100777</v>
      </c>
      <c r="V114">
        <f>P114/Metadata!Q$6</f>
        <v>0.25147009586803842</v>
      </c>
      <c r="W114">
        <f>Q114/Metadata!R$6</f>
        <v>2.6796976317312531</v>
      </c>
      <c r="X114">
        <f t="shared" si="48"/>
        <v>2.3704174901763881</v>
      </c>
    </row>
    <row r="115" spans="1:24" x14ac:dyDescent="0.2">
      <c r="A115" t="str">
        <f>[2]Sheet2!G114</f>
        <v>147/149</v>
      </c>
      <c r="B115">
        <f>[2]Sheet2!H114</f>
        <v>17.819094515785867</v>
      </c>
      <c r="C115">
        <f>[2]Sheet2!I114</f>
        <v>58.981136471993935</v>
      </c>
      <c r="D115">
        <f>[2]Sheet2!J114</f>
        <v>2.5363599307889575</v>
      </c>
      <c r="E115">
        <f>[2]Sheet2!K114</f>
        <v>26.365968860698526</v>
      </c>
      <c r="G115" s="3">
        <v>137</v>
      </c>
      <c r="H115">
        <f t="shared" si="49"/>
        <v>0.72814530609578698</v>
      </c>
      <c r="I115">
        <f t="shared" si="50"/>
        <v>2.6999710643900863</v>
      </c>
      <c r="J115">
        <f t="shared" si="51"/>
        <v>0.1497802180800567</v>
      </c>
      <c r="K115">
        <f t="shared" si="52"/>
        <v>1.1241224863376498</v>
      </c>
      <c r="L115">
        <f>[3]PUF!L113</f>
        <v>0</v>
      </c>
      <c r="N115">
        <f t="shared" si="44"/>
        <v>0.72814530609578698</v>
      </c>
      <c r="O115">
        <f t="shared" si="45"/>
        <v>2.6999710643900863</v>
      </c>
      <c r="P115">
        <f t="shared" si="46"/>
        <v>0.1497802180800567</v>
      </c>
      <c r="Q115">
        <f t="shared" si="47"/>
        <v>1.1241224863376498</v>
      </c>
      <c r="S115" t="s">
        <v>118</v>
      </c>
      <c r="T115">
        <f>N115/Metadata!O$6</f>
        <v>0.19732935124519058</v>
      </c>
      <c r="U115">
        <f>O115/Metadata!P$6</f>
        <v>0.73971809983172077</v>
      </c>
      <c r="V115">
        <f>P115/Metadata!Q$6</f>
        <v>4.1290204846202633E-2</v>
      </c>
      <c r="W115">
        <f>Q115/Metadata!R$6</f>
        <v>0.30588366975101472</v>
      </c>
      <c r="X115">
        <f t="shared" si="48"/>
        <v>0.32105533141853215</v>
      </c>
    </row>
    <row r="116" spans="1:24" x14ac:dyDescent="0.2">
      <c r="A116">
        <f>[2]Sheet2!G115</f>
        <v>134</v>
      </c>
      <c r="B116">
        <f>[2]Sheet2!H115</f>
        <v>1.8660979417610797</v>
      </c>
      <c r="C116">
        <f>[2]Sheet2!I115</f>
        <v>5.9283325072618478</v>
      </c>
      <c r="D116">
        <f>[2]Sheet2!J115</f>
        <v>0.26981757967655168</v>
      </c>
      <c r="E116">
        <f>[2]Sheet2!K115</f>
        <v>2.6841587492572776</v>
      </c>
      <c r="G116" s="3" t="s">
        <v>207</v>
      </c>
      <c r="H116">
        <f t="shared" si="49"/>
        <v>0.69891825164630095</v>
      </c>
      <c r="I116">
        <f t="shared" si="50"/>
        <v>2.1162442066700509</v>
      </c>
      <c r="J116">
        <f t="shared" si="51"/>
        <v>0.14100800980734424</v>
      </c>
      <c r="K116">
        <f t="shared" si="52"/>
        <v>1.0085938373735961</v>
      </c>
      <c r="L116">
        <f>[3]PUF!L114</f>
        <v>0</v>
      </c>
      <c r="N116">
        <f t="shared" si="44"/>
        <v>0.69891825164630095</v>
      </c>
      <c r="O116">
        <f t="shared" si="45"/>
        <v>2.1162442066700509</v>
      </c>
      <c r="P116">
        <f t="shared" si="46"/>
        <v>0.14100800980734424</v>
      </c>
      <c r="Q116">
        <f t="shared" si="47"/>
        <v>1.0085938373735961</v>
      </c>
      <c r="S116" t="s">
        <v>119</v>
      </c>
      <c r="T116">
        <f>N116/Metadata!O$6</f>
        <v>0.18940874028328147</v>
      </c>
      <c r="U116">
        <f>O116/Metadata!P$6</f>
        <v>0.57979293333333592</v>
      </c>
      <c r="V116">
        <f>P116/Metadata!Q$6</f>
        <v>3.8871953082540135E-2</v>
      </c>
      <c r="W116">
        <f>Q116/Metadata!R$6</f>
        <v>0.27444730268604078</v>
      </c>
      <c r="X116">
        <f t="shared" si="48"/>
        <v>0.27063023234629957</v>
      </c>
    </row>
    <row r="117" spans="1:24" x14ac:dyDescent="0.2">
      <c r="A117">
        <f>[2]Sheet2!G116</f>
        <v>143</v>
      </c>
      <c r="B117">
        <f>[2]Sheet2!H116</f>
        <v>0.16416634614698983</v>
      </c>
      <c r="C117">
        <f>[2]Sheet2!I116</f>
        <v>7.0049246362073412E-3</v>
      </c>
      <c r="D117">
        <f>[2]Sheet2!J116</f>
        <v>5.3390540017317523E-2</v>
      </c>
      <c r="E117">
        <f>[2]Sheet2!K116</f>
        <v>6.5204884486515808E-3</v>
      </c>
      <c r="G117" s="3">
        <v>141</v>
      </c>
      <c r="H117">
        <f t="shared" si="49"/>
        <v>1.9078932189970257</v>
      </c>
      <c r="I117">
        <f t="shared" si="50"/>
        <v>6.1822511763549084</v>
      </c>
      <c r="J117">
        <f t="shared" si="51"/>
        <v>0.30158725680926185</v>
      </c>
      <c r="K117">
        <f t="shared" si="52"/>
        <v>2.1084680652334939</v>
      </c>
      <c r="L117">
        <f>[3]PUF!L115</f>
        <v>0</v>
      </c>
      <c r="N117">
        <f t="shared" si="44"/>
        <v>1.9078932189970257</v>
      </c>
      <c r="O117">
        <f t="shared" si="45"/>
        <v>6.1822511763549084</v>
      </c>
      <c r="P117">
        <f t="shared" si="46"/>
        <v>0.30158725680926185</v>
      </c>
      <c r="Q117">
        <f t="shared" si="47"/>
        <v>2.1084680652334939</v>
      </c>
      <c r="S117" t="s">
        <v>120</v>
      </c>
      <c r="T117">
        <f>N117/Metadata!O$6</f>
        <v>0.51704423278978784</v>
      </c>
      <c r="U117">
        <f>O117/Metadata!P$6</f>
        <v>1.6937674455739862</v>
      </c>
      <c r="V117">
        <f>P117/Metadata!Q$6</f>
        <v>8.3139147293822852E-2</v>
      </c>
      <c r="W117">
        <f>Q117/Metadata!R$6</f>
        <v>0.57373280686489381</v>
      </c>
      <c r="X117">
        <f t="shared" si="48"/>
        <v>0.7169209081306227</v>
      </c>
    </row>
    <row r="118" spans="1:24" x14ac:dyDescent="0.2">
      <c r="A118" t="str">
        <f>[2]Sheet2!G117</f>
        <v>139/140</v>
      </c>
      <c r="B118">
        <f>[2]Sheet2!H117</f>
        <v>0.69891825164630095</v>
      </c>
      <c r="C118">
        <f>[2]Sheet2!I117</f>
        <v>2.1162442066700509</v>
      </c>
      <c r="D118">
        <f>[2]Sheet2!J117</f>
        <v>0.14100800980734424</v>
      </c>
      <c r="E118">
        <f>[2]Sheet2!K117</f>
        <v>1.0085938373735961</v>
      </c>
      <c r="G118" s="3">
        <v>142</v>
      </c>
      <c r="H118">
        <f t="shared" si="49"/>
        <v>4.190000837838035E-2</v>
      </c>
      <c r="I118">
        <f t="shared" si="50"/>
        <v>6.9098362926184936E-3</v>
      </c>
      <c r="J118">
        <f t="shared" si="51"/>
        <v>3.2683703899540409E-2</v>
      </c>
      <c r="K118">
        <f t="shared" si="52"/>
        <v>6.4319760836836987E-3</v>
      </c>
      <c r="L118">
        <f>[3]PUF!L116</f>
        <v>0</v>
      </c>
      <c r="N118">
        <f t="shared" si="44"/>
        <v>4.190000837838035E-2</v>
      </c>
      <c r="O118">
        <f t="shared" si="45"/>
        <v>6.9098362926184936E-3</v>
      </c>
      <c r="P118">
        <f t="shared" si="46"/>
        <v>3.2683703899540409E-2</v>
      </c>
      <c r="Q118">
        <f t="shared" si="47"/>
        <v>6.4319760836836987E-3</v>
      </c>
      <c r="S118" t="s">
        <v>121</v>
      </c>
      <c r="T118">
        <f>N118/Metadata!O$6</f>
        <v>1.135501582068316E-2</v>
      </c>
      <c r="U118">
        <f>O118/Metadata!P$6</f>
        <v>1.8931058335910889E-3</v>
      </c>
      <c r="V118">
        <f>P118/Metadata!Q$6</f>
        <v>9.0099803995701624E-3</v>
      </c>
      <c r="W118">
        <f>Q118/Metadata!R$6</f>
        <v>1.7501975737873245E-3</v>
      </c>
      <c r="X118">
        <f t="shared" si="48"/>
        <v>6.0020749069079338E-3</v>
      </c>
    </row>
    <row r="119" spans="1:24" x14ac:dyDescent="0.2">
      <c r="A119">
        <f>[2]Sheet2!G118</f>
        <v>131</v>
      </c>
      <c r="B119">
        <f>[2]Sheet2!H118</f>
        <v>0.6074802832519729</v>
      </c>
      <c r="C119">
        <f>[2]Sheet2!I118</f>
        <v>1.6547598272661705</v>
      </c>
      <c r="D119">
        <f>[2]Sheet2!J118</f>
        <v>0.10768335584131632</v>
      </c>
      <c r="E119">
        <f>[2]Sheet2!K118</f>
        <v>0.85005245978461663</v>
      </c>
      <c r="G119" s="3">
        <v>143</v>
      </c>
      <c r="H119">
        <f t="shared" si="49"/>
        <v>0.16416634614698983</v>
      </c>
      <c r="I119">
        <f t="shared" si="50"/>
        <v>7.0049246362073412E-3</v>
      </c>
      <c r="J119">
        <f t="shared" si="51"/>
        <v>5.3390540017317523E-2</v>
      </c>
      <c r="K119">
        <f t="shared" si="52"/>
        <v>6.5204884486515808E-3</v>
      </c>
      <c r="L119">
        <f>[3]PUF!L117</f>
        <v>0</v>
      </c>
      <c r="N119">
        <f t="shared" si="44"/>
        <v>0.16416634614698983</v>
      </c>
      <c r="O119">
        <f t="shared" si="45"/>
        <v>7.0049246362073412E-3</v>
      </c>
      <c r="P119">
        <f t="shared" si="46"/>
        <v>5.3390540017317523E-2</v>
      </c>
      <c r="Q119">
        <f t="shared" si="47"/>
        <v>6.5204884486515808E-3</v>
      </c>
      <c r="S119" t="s">
        <v>122</v>
      </c>
      <c r="T119">
        <f>N119/Metadata!O$6</f>
        <v>4.4489524701018093E-2</v>
      </c>
      <c r="U119">
        <f>O119/Metadata!P$6</f>
        <v>1.9191574345742933E-3</v>
      </c>
      <c r="V119">
        <f>P119/Metadata!Q$6</f>
        <v>1.4718274298319709E-2</v>
      </c>
      <c r="W119">
        <f>Q119/Metadata!R$6</f>
        <v>1.7742825710574393E-3</v>
      </c>
      <c r="X119">
        <f t="shared" si="48"/>
        <v>1.5725309751242384E-2</v>
      </c>
    </row>
    <row r="120" spans="1:24" x14ac:dyDescent="0.2">
      <c r="A120">
        <f>[2]Sheet2!G119</f>
        <v>142</v>
      </c>
      <c r="B120">
        <f>[2]Sheet2!H119</f>
        <v>4.190000837838035E-2</v>
      </c>
      <c r="C120">
        <f>[2]Sheet2!I119</f>
        <v>6.9098362926184936E-3</v>
      </c>
      <c r="D120">
        <f>[2]Sheet2!J119</f>
        <v>3.2683703899540409E-2</v>
      </c>
      <c r="E120">
        <f>[2]Sheet2!K119</f>
        <v>6.4319760836836987E-3</v>
      </c>
      <c r="G120" s="3">
        <v>144</v>
      </c>
      <c r="H120">
        <f t="shared" si="49"/>
        <v>1.438059954863016</v>
      </c>
      <c r="I120">
        <f t="shared" si="50"/>
        <v>4.3657130152411519</v>
      </c>
      <c r="J120">
        <f t="shared" si="51"/>
        <v>0.21369755235759874</v>
      </c>
      <c r="K120">
        <f t="shared" si="52"/>
        <v>2.0454077486676505</v>
      </c>
      <c r="L120">
        <f>[3]PUF!L118</f>
        <v>0</v>
      </c>
      <c r="N120">
        <f t="shared" si="44"/>
        <v>1.438059954863016</v>
      </c>
      <c r="O120">
        <f t="shared" si="45"/>
        <v>4.3657130152411519</v>
      </c>
      <c r="P120">
        <f t="shared" si="46"/>
        <v>0.21369755235759874</v>
      </c>
      <c r="Q120">
        <f t="shared" si="47"/>
        <v>2.0454077486676505</v>
      </c>
      <c r="S120" t="s">
        <v>123</v>
      </c>
      <c r="T120">
        <f>N120/Metadata!O$6</f>
        <v>0.38971814494877349</v>
      </c>
      <c r="U120">
        <f>O120/Metadata!P$6</f>
        <v>1.1960857575984083</v>
      </c>
      <c r="V120">
        <f>P120/Metadata!Q$6</f>
        <v>5.8910421049468566E-2</v>
      </c>
      <c r="W120">
        <f>Q120/Metadata!R$6</f>
        <v>0.55657353705109958</v>
      </c>
      <c r="X120">
        <f t="shared" si="48"/>
        <v>0.55032196516193754</v>
      </c>
    </row>
    <row r="121" spans="1:24" x14ac:dyDescent="0.2">
      <c r="A121">
        <f>[2]Sheet2!G120</f>
        <v>132</v>
      </c>
      <c r="B121">
        <f>[2]Sheet2!H120</f>
        <v>6.4065543392337716</v>
      </c>
      <c r="C121">
        <f>[2]Sheet2!I120</f>
        <v>22.924523611859801</v>
      </c>
      <c r="D121">
        <f>[2]Sheet2!J120</f>
        <v>0.92698606642020809</v>
      </c>
      <c r="E121">
        <f>[2]Sheet2!K120</f>
        <v>9.4394966454541436</v>
      </c>
      <c r="G121" s="3">
        <v>145</v>
      </c>
      <c r="H121">
        <f t="shared" si="49"/>
        <v>7.5732267593241392E-2</v>
      </c>
      <c r="I121">
        <f t="shared" si="50"/>
        <v>4.4220132830402664E-3</v>
      </c>
      <c r="J121">
        <f t="shared" si="51"/>
        <v>3.6346561069697469E-2</v>
      </c>
      <c r="K121">
        <f t="shared" si="52"/>
        <v>4.1162022476032333E-3</v>
      </c>
      <c r="L121">
        <f>[3]PUF!L119</f>
        <v>0</v>
      </c>
      <c r="N121">
        <f t="shared" si="44"/>
        <v>7.5732267593241392E-2</v>
      </c>
      <c r="O121">
        <f t="shared" si="45"/>
        <v>4.4220132830402664E-3</v>
      </c>
      <c r="P121">
        <f t="shared" si="46"/>
        <v>3.6346561069697469E-2</v>
      </c>
      <c r="Q121">
        <f t="shared" si="47"/>
        <v>4.1162022476032333E-3</v>
      </c>
      <c r="S121" t="s">
        <v>124</v>
      </c>
      <c r="T121">
        <f>N121/Metadata!O$6</f>
        <v>2.052364975423682E-2</v>
      </c>
      <c r="U121">
        <f>O121/Metadata!P$6</f>
        <v>1.2115104885022506E-3</v>
      </c>
      <c r="V121">
        <f>P121/Metadata!Q$6</f>
        <v>1.0019727379624165E-2</v>
      </c>
      <c r="W121">
        <f>Q121/Metadata!R$6</f>
        <v>1.120055033358763E-3</v>
      </c>
      <c r="X121">
        <f t="shared" si="48"/>
        <v>8.2187356639305004E-3</v>
      </c>
    </row>
    <row r="122" spans="1:24" x14ac:dyDescent="0.2">
      <c r="A122">
        <f>[2]Sheet2!G121</f>
        <v>133</v>
      </c>
      <c r="B122">
        <f>[2]Sheet2!H121</f>
        <v>0.26936525128050398</v>
      </c>
      <c r="C122">
        <f>[2]Sheet2!I121</f>
        <v>0.85868553839780426</v>
      </c>
      <c r="D122">
        <f>[2]Sheet2!J121</f>
        <v>7.5759834914235755E-2</v>
      </c>
      <c r="E122">
        <f>[2]Sheet2!K121</f>
        <v>0.41715156054073177</v>
      </c>
      <c r="G122" s="3">
        <v>146</v>
      </c>
      <c r="H122">
        <f t="shared" si="49"/>
        <v>1.4984461724044882</v>
      </c>
      <c r="I122">
        <f t="shared" si="50"/>
        <v>5.3791443640051506</v>
      </c>
      <c r="J122">
        <f t="shared" si="51"/>
        <v>0.24687851780763562</v>
      </c>
      <c r="K122">
        <f t="shared" si="52"/>
        <v>2.1669983106706638</v>
      </c>
      <c r="L122">
        <f>[3]PUF!L120</f>
        <v>0</v>
      </c>
      <c r="N122">
        <f t="shared" si="44"/>
        <v>1.4984461724044882</v>
      </c>
      <c r="O122">
        <f t="shared" si="45"/>
        <v>5.3791443640051506</v>
      </c>
      <c r="P122">
        <f t="shared" si="46"/>
        <v>0.24687851780763562</v>
      </c>
      <c r="Q122">
        <f t="shared" si="47"/>
        <v>2.1669983106706638</v>
      </c>
      <c r="S122" t="s">
        <v>125</v>
      </c>
      <c r="T122">
        <f>N122/Metadata!O$6</f>
        <v>0.40608297355077527</v>
      </c>
      <c r="U122">
        <f>O122/Metadata!P$6</f>
        <v>1.4737381819168691</v>
      </c>
      <c r="V122">
        <f>P122/Metadata!Q$6</f>
        <v>6.8057482510512177E-2</v>
      </c>
      <c r="W122">
        <f>Q122/Metadata!R$6</f>
        <v>0.58965940426272534</v>
      </c>
      <c r="X122">
        <f t="shared" si="48"/>
        <v>0.63438451056022049</v>
      </c>
    </row>
    <row r="123" spans="1:24" x14ac:dyDescent="0.2">
      <c r="A123">
        <f>[2]Sheet2!G122</f>
        <v>165</v>
      </c>
      <c r="B123">
        <f>[2]Sheet2!H122</f>
        <v>3.6152567792966772E-2</v>
      </c>
      <c r="C123">
        <f>[2]Sheet2!I122</f>
        <v>3.8700775350844394E-3</v>
      </c>
      <c r="D123">
        <f>[2]Sheet2!J122</f>
        <v>3.2771857350428472E-2</v>
      </c>
      <c r="E123">
        <f>[2]Sheet2!K122</f>
        <v>3.6024364534158479E-3</v>
      </c>
      <c r="G123" s="3" t="s">
        <v>208</v>
      </c>
      <c r="H123">
        <f t="shared" si="49"/>
        <v>17.819094515785867</v>
      </c>
      <c r="I123">
        <f t="shared" si="50"/>
        <v>58.981136471993935</v>
      </c>
      <c r="J123">
        <f t="shared" si="51"/>
        <v>2.5363599307889575</v>
      </c>
      <c r="K123">
        <f t="shared" si="52"/>
        <v>26.365968860698526</v>
      </c>
      <c r="L123">
        <f>[3]PUF!L121</f>
        <v>0</v>
      </c>
      <c r="N123">
        <f t="shared" si="44"/>
        <v>17.819094515785867</v>
      </c>
      <c r="O123">
        <f t="shared" si="45"/>
        <v>58.981136471993935</v>
      </c>
      <c r="P123">
        <f t="shared" si="46"/>
        <v>2.5363599307889575</v>
      </c>
      <c r="Q123">
        <f t="shared" si="47"/>
        <v>26.365968860698526</v>
      </c>
      <c r="S123" t="s">
        <v>126</v>
      </c>
      <c r="T123">
        <f>N123/Metadata!O$6</f>
        <v>4.829022904000154</v>
      </c>
      <c r="U123">
        <f>O123/Metadata!P$6</f>
        <v>16.159215471753392</v>
      </c>
      <c r="V123">
        <f>P123/Metadata!Q$6</f>
        <v>0.69920328898172979</v>
      </c>
      <c r="W123">
        <f>Q123/Metadata!R$6</f>
        <v>7.1744132954111253</v>
      </c>
      <c r="X123">
        <f t="shared" si="48"/>
        <v>7.2154637400365997</v>
      </c>
    </row>
    <row r="124" spans="1:24" x14ac:dyDescent="0.2">
      <c r="A124">
        <f>[2]Sheet2!G123</f>
        <v>146</v>
      </c>
      <c r="B124">
        <f>[2]Sheet2!H123</f>
        <v>1.4984461724044882</v>
      </c>
      <c r="C124">
        <f>[2]Sheet2!I123</f>
        <v>5.3791443640051506</v>
      </c>
      <c r="D124">
        <f>[2]Sheet2!J123</f>
        <v>0.24687851780763562</v>
      </c>
      <c r="E124">
        <f>[2]Sheet2!K123</f>
        <v>2.1669983106706638</v>
      </c>
      <c r="G124" s="3">
        <v>148</v>
      </c>
      <c r="H124">
        <f t="shared" si="49"/>
        <v>5.513729244121892E-2</v>
      </c>
      <c r="I124">
        <f t="shared" si="50"/>
        <v>6.5327130076432314E-3</v>
      </c>
      <c r="J124">
        <f t="shared" si="51"/>
        <v>5.3780088205709072E-2</v>
      </c>
      <c r="K124">
        <f t="shared" si="52"/>
        <v>6.0809333314621539E-3</v>
      </c>
      <c r="L124">
        <f>[3]PUF!L122</f>
        <v>0</v>
      </c>
      <c r="N124">
        <f t="shared" si="44"/>
        <v>5.513729244121892E-2</v>
      </c>
      <c r="O124">
        <f t="shared" si="45"/>
        <v>6.5327130076432314E-3</v>
      </c>
      <c r="P124">
        <f t="shared" si="46"/>
        <v>5.3780088205709072E-2</v>
      </c>
      <c r="Q124">
        <f t="shared" si="47"/>
        <v>6.0809333314621539E-3</v>
      </c>
      <c r="S124" t="s">
        <v>127</v>
      </c>
      <c r="T124">
        <f>N124/Metadata!O$6</f>
        <v>1.4942355675105864E-2</v>
      </c>
      <c r="U124">
        <f>O124/Metadata!P$6</f>
        <v>1.7897843856528256E-3</v>
      </c>
      <c r="V124">
        <f>P124/Metadata!Q$6</f>
        <v>1.4825661807179905E-2</v>
      </c>
      <c r="W124">
        <f>Q124/Metadata!R$6</f>
        <v>1.6546757364483556E-3</v>
      </c>
      <c r="X124">
        <f t="shared" si="48"/>
        <v>8.3031194010967369E-3</v>
      </c>
    </row>
    <row r="125" spans="1:24" x14ac:dyDescent="0.2">
      <c r="A125">
        <f>[2]Sheet2!G124</f>
        <v>161</v>
      </c>
      <c r="B125">
        <f>[2]Sheet2!H124</f>
        <v>5.4833446339570831E-2</v>
      </c>
      <c r="C125">
        <f>[2]Sheet2!I124</f>
        <v>3.9132248284599958E-3</v>
      </c>
      <c r="D125">
        <f>[2]Sheet2!J124</f>
        <v>2.2362132134216679E-2</v>
      </c>
      <c r="E125">
        <f>[2]Sheet2!K124</f>
        <v>3.6425998302767049E-3</v>
      </c>
      <c r="G125" s="3">
        <v>150</v>
      </c>
      <c r="H125">
        <f t="shared" si="49"/>
        <v>9.7865229859363703E-2</v>
      </c>
      <c r="I125">
        <f t="shared" si="50"/>
        <v>4.5410683645381138E-3</v>
      </c>
      <c r="J125">
        <f t="shared" si="51"/>
        <v>3.7595032531440899E-2</v>
      </c>
      <c r="K125">
        <f t="shared" si="52"/>
        <v>4.22702389436977E-3</v>
      </c>
      <c r="L125">
        <f>[3]PUF!L123</f>
        <v>0</v>
      </c>
      <c r="N125">
        <f t="shared" si="44"/>
        <v>9.7865229859363703E-2</v>
      </c>
      <c r="O125">
        <f t="shared" si="45"/>
        <v>4.5410683645381138E-3</v>
      </c>
      <c r="P125">
        <f t="shared" si="46"/>
        <v>3.7595032531440899E-2</v>
      </c>
      <c r="Q125">
        <f t="shared" si="47"/>
        <v>4.22702389436977E-3</v>
      </c>
      <c r="S125" t="s">
        <v>128</v>
      </c>
      <c r="T125">
        <f>N125/Metadata!O$6</f>
        <v>2.6521742509275002E-2</v>
      </c>
      <c r="U125">
        <f>O125/Metadata!P$6</f>
        <v>1.2441283190495541E-3</v>
      </c>
      <c r="V125">
        <f>P125/Metadata!Q$6</f>
        <v>1.0363895942474508E-2</v>
      </c>
      <c r="W125">
        <f>Q125/Metadata!R$6</f>
        <v>1.1502105834992455E-3</v>
      </c>
      <c r="X125">
        <f t="shared" si="48"/>
        <v>9.8199943385745784E-3</v>
      </c>
    </row>
    <row r="126" spans="1:24" x14ac:dyDescent="0.2">
      <c r="A126" t="str">
        <f>[2]Sheet2!G125</f>
        <v>153/168</v>
      </c>
      <c r="B126">
        <f>[2]Sheet2!H125</f>
        <v>8.2159416896056712</v>
      </c>
      <c r="C126">
        <f>[2]Sheet2!I125</f>
        <v>31.826826056241121</v>
      </c>
      <c r="D126">
        <f>[2]Sheet2!J125</f>
        <v>1.2967762434042458</v>
      </c>
      <c r="E126">
        <f>[2]Sheet2!K125</f>
        <v>10.548616760855573</v>
      </c>
      <c r="G126" s="3">
        <v>152</v>
      </c>
      <c r="H126">
        <f t="shared" si="49"/>
        <v>0.11468064998302252</v>
      </c>
      <c r="I126">
        <f t="shared" si="50"/>
        <v>4.471272888865549E-3</v>
      </c>
      <c r="J126">
        <f t="shared" si="51"/>
        <v>3.0755057748725424E-2</v>
      </c>
      <c r="K126">
        <f t="shared" si="52"/>
        <v>4.1620552306758365E-3</v>
      </c>
      <c r="L126">
        <f>[3]PUF!L124</f>
        <v>0</v>
      </c>
      <c r="N126">
        <f t="shared" si="44"/>
        <v>0.11468064998302252</v>
      </c>
      <c r="O126">
        <f t="shared" si="45"/>
        <v>4.471272888865549E-3</v>
      </c>
      <c r="P126">
        <f t="shared" si="46"/>
        <v>3.0755057748725424E-2</v>
      </c>
      <c r="Q126">
        <f t="shared" si="47"/>
        <v>4.1620552306758365E-3</v>
      </c>
      <c r="S126" t="s">
        <v>129</v>
      </c>
      <c r="T126">
        <f>N126/Metadata!O$6</f>
        <v>3.1078766933024311E-2</v>
      </c>
      <c r="U126">
        <f>O126/Metadata!P$6</f>
        <v>1.2250062709201147E-3</v>
      </c>
      <c r="V126">
        <f>P126/Metadata!Q$6</f>
        <v>8.4783067535855704E-3</v>
      </c>
      <c r="W126">
        <f>Q126/Metadata!R$6</f>
        <v>1.13253203555536E-3</v>
      </c>
      <c r="X126">
        <f t="shared" si="48"/>
        <v>1.047865299827134E-2</v>
      </c>
    </row>
    <row r="127" spans="1:24" x14ac:dyDescent="0.2">
      <c r="A127">
        <f>[2]Sheet2!G126</f>
        <v>141</v>
      </c>
      <c r="B127">
        <f>[2]Sheet2!H126</f>
        <v>1.9078932189970257</v>
      </c>
      <c r="C127">
        <f>[2]Sheet2!I126</f>
        <v>6.1822511763549084</v>
      </c>
      <c r="D127">
        <f>[2]Sheet2!J126</f>
        <v>0.30158725680926185</v>
      </c>
      <c r="E127">
        <f>[2]Sheet2!K126</f>
        <v>2.1084680652334939</v>
      </c>
      <c r="G127" s="3" t="s">
        <v>209</v>
      </c>
      <c r="H127">
        <f t="shared" si="49"/>
        <v>8.2159416896056712</v>
      </c>
      <c r="I127">
        <f t="shared" si="50"/>
        <v>31.826826056241121</v>
      </c>
      <c r="J127">
        <f t="shared" si="51"/>
        <v>1.2967762434042458</v>
      </c>
      <c r="K127">
        <f t="shared" si="52"/>
        <v>10.548616760855573</v>
      </c>
      <c r="L127">
        <f>[3]PUF!L125</f>
        <v>0</v>
      </c>
      <c r="N127">
        <f t="shared" si="44"/>
        <v>8.2159416896056712</v>
      </c>
      <c r="O127">
        <f t="shared" si="45"/>
        <v>31.826826056241121</v>
      </c>
      <c r="P127">
        <f t="shared" si="46"/>
        <v>1.2967762434042458</v>
      </c>
      <c r="Q127">
        <f t="shared" si="47"/>
        <v>10.548616760855573</v>
      </c>
      <c r="S127" t="s">
        <v>130</v>
      </c>
      <c r="T127">
        <f>N127/Metadata!O$6</f>
        <v>2.2265424633046087</v>
      </c>
      <c r="U127">
        <f>O127/Metadata!P$6</f>
        <v>8.719678371559004</v>
      </c>
      <c r="V127">
        <f>P127/Metadata!Q$6</f>
        <v>0.35748483622337485</v>
      </c>
      <c r="W127">
        <f>Q127/Metadata!R$6</f>
        <v>2.8703719077089827</v>
      </c>
      <c r="X127">
        <f t="shared" si="48"/>
        <v>3.5435193946989925</v>
      </c>
    </row>
    <row r="128" spans="1:24" x14ac:dyDescent="0.2">
      <c r="A128">
        <f>[2]Sheet2!G127</f>
        <v>130</v>
      </c>
      <c r="B128">
        <f>[2]Sheet2!H127</f>
        <v>0.69501807180647435</v>
      </c>
      <c r="C128">
        <f>[2]Sheet2!I127</f>
        <v>2.6356864086744731</v>
      </c>
      <c r="D128">
        <f>[2]Sheet2!J127</f>
        <v>0.14754553064915693</v>
      </c>
      <c r="E128">
        <f>[2]Sheet2!K127</f>
        <v>0.94859328285731603</v>
      </c>
      <c r="G128" s="3">
        <v>154</v>
      </c>
      <c r="H128">
        <f t="shared" si="49"/>
        <v>0.31406412883840479</v>
      </c>
      <c r="I128">
        <f t="shared" si="50"/>
        <v>0.86493827745885687</v>
      </c>
      <c r="J128">
        <f t="shared" si="51"/>
        <v>5.8384168623197848E-2</v>
      </c>
      <c r="K128">
        <f t="shared" si="52"/>
        <v>0.39634093004090626</v>
      </c>
      <c r="L128">
        <f>[3]PUF!L126</f>
        <v>0</v>
      </c>
      <c r="N128">
        <f t="shared" si="44"/>
        <v>0.31406412883840479</v>
      </c>
      <c r="O128">
        <f t="shared" si="45"/>
        <v>0.86493827745885687</v>
      </c>
      <c r="P128">
        <f t="shared" si="46"/>
        <v>5.8384168623197848E-2</v>
      </c>
      <c r="Q128">
        <f t="shared" si="47"/>
        <v>0.39634093004090626</v>
      </c>
      <c r="S128" t="s">
        <v>131</v>
      </c>
      <c r="T128">
        <f>N128/Metadata!O$6</f>
        <v>8.5112230037387229E-2</v>
      </c>
      <c r="U128">
        <f>O128/Metadata!P$6</f>
        <v>0.23696939108424042</v>
      </c>
      <c r="V128">
        <f>P128/Metadata!Q$6</f>
        <v>1.6094877635567151E-2</v>
      </c>
      <c r="W128">
        <f>Q128/Metadata!R$6</f>
        <v>0.10784787211971826</v>
      </c>
      <c r="X128">
        <f t="shared" si="48"/>
        <v>0.11150609271922826</v>
      </c>
    </row>
    <row r="129" spans="1:24" x14ac:dyDescent="0.2">
      <c r="A129">
        <f>[2]Sheet2!G128</f>
        <v>137</v>
      </c>
      <c r="B129">
        <f>[2]Sheet2!H128</f>
        <v>0.72814530609578698</v>
      </c>
      <c r="C129">
        <f>[2]Sheet2!I128</f>
        <v>2.6999710643900863</v>
      </c>
      <c r="D129">
        <f>[2]Sheet2!J128</f>
        <v>0.1497802180800567</v>
      </c>
      <c r="E129">
        <f>[2]Sheet2!K128</f>
        <v>1.1241224863376498</v>
      </c>
      <c r="G129" s="3">
        <v>155</v>
      </c>
      <c r="H129">
        <f t="shared" si="49"/>
        <v>2.1754859506440374E-2</v>
      </c>
      <c r="I129">
        <f t="shared" si="50"/>
        <v>4.4247669410422122E-3</v>
      </c>
      <c r="J129">
        <f t="shared" si="51"/>
        <v>2.4113837579119592E-2</v>
      </c>
      <c r="K129">
        <f t="shared" si="52"/>
        <v>4.1187654722095925E-3</v>
      </c>
      <c r="L129">
        <f>[3]PUF!L127</f>
        <v>0</v>
      </c>
      <c r="N129">
        <f t="shared" si="44"/>
        <v>2.1754859506440374E-2</v>
      </c>
      <c r="O129">
        <f t="shared" si="45"/>
        <v>4.4247669410422122E-3</v>
      </c>
      <c r="P129">
        <f t="shared" si="46"/>
        <v>2.4113837579119592E-2</v>
      </c>
      <c r="Q129">
        <f t="shared" si="47"/>
        <v>4.1187654722095925E-3</v>
      </c>
      <c r="S129" t="s">
        <v>132</v>
      </c>
      <c r="T129">
        <f>N129/Metadata!O$6</f>
        <v>5.8956258824957959E-3</v>
      </c>
      <c r="U129">
        <f>O129/Metadata!P$6</f>
        <v>1.2122649153520975E-3</v>
      </c>
      <c r="V129">
        <f>P129/Metadata!Q$6</f>
        <v>6.6475086365392344E-3</v>
      </c>
      <c r="W129">
        <f>Q129/Metadata!R$6</f>
        <v>1.1207525094421244E-3</v>
      </c>
      <c r="X129">
        <f t="shared" si="48"/>
        <v>3.7190379859573133E-3</v>
      </c>
    </row>
    <row r="130" spans="1:24" x14ac:dyDescent="0.2">
      <c r="A130">
        <f>[2]Sheet2!G129</f>
        <v>164</v>
      </c>
      <c r="B130">
        <f>[2]Sheet2!H129</f>
        <v>0.55332498753081616</v>
      </c>
      <c r="C130">
        <f>[2]Sheet2!I129</f>
        <v>1.978179485934598</v>
      </c>
      <c r="D130">
        <f>[2]Sheet2!J129</f>
        <v>7.6716481534437872E-2</v>
      </c>
      <c r="E130">
        <f>[2]Sheet2!K129</f>
        <v>0.56654141180488404</v>
      </c>
      <c r="G130" s="3" t="s">
        <v>210</v>
      </c>
      <c r="H130">
        <f t="shared" si="49"/>
        <v>0.40468534660393385</v>
      </c>
      <c r="I130">
        <f t="shared" si="50"/>
        <v>1.230346735512805</v>
      </c>
      <c r="J130">
        <f t="shared" si="51"/>
        <v>9.8916850601085043E-2</v>
      </c>
      <c r="K130">
        <f t="shared" si="52"/>
        <v>0.51075964762198156</v>
      </c>
      <c r="L130">
        <f>[3]PUF!L128</f>
        <v>0</v>
      </c>
      <c r="N130">
        <f t="shared" si="44"/>
        <v>0.40468534660393385</v>
      </c>
      <c r="O130">
        <f t="shared" si="45"/>
        <v>1.230346735512805</v>
      </c>
      <c r="P130">
        <f t="shared" si="46"/>
        <v>9.8916850601085043E-2</v>
      </c>
      <c r="Q130">
        <f t="shared" si="47"/>
        <v>0.51075964762198156</v>
      </c>
      <c r="S130" t="s">
        <v>133</v>
      </c>
      <c r="T130">
        <f>N130/Metadata!O$6</f>
        <v>0.10967082563776674</v>
      </c>
      <c r="U130">
        <f>O130/Metadata!P$6</f>
        <v>0.33708129740023096</v>
      </c>
      <c r="V130">
        <f>P130/Metadata!Q$6</f>
        <v>2.7268601130470974E-2</v>
      </c>
      <c r="W130">
        <f>Q130/Metadata!R$6</f>
        <v>0.13898221703966479</v>
      </c>
      <c r="X130">
        <f t="shared" si="48"/>
        <v>0.15325073530203337</v>
      </c>
    </row>
    <row r="131" spans="1:24" x14ac:dyDescent="0.2">
      <c r="A131" t="str">
        <f>[2]Sheet2!G130</f>
        <v>129/138/163</v>
      </c>
      <c r="B131">
        <f>[2]Sheet2!H130</f>
        <v>9.4352827229337848</v>
      </c>
      <c r="C131">
        <f>[2]Sheet2!I130</f>
        <v>33.599552401086065</v>
      </c>
      <c r="D131">
        <f>[2]Sheet2!J130</f>
        <v>1.563740471975563</v>
      </c>
      <c r="E131">
        <f>[2]Sheet2!K130</f>
        <v>12.05313099436148</v>
      </c>
      <c r="G131" s="3">
        <v>158</v>
      </c>
      <c r="H131">
        <f t="shared" si="49"/>
        <v>0.97464769076286262</v>
      </c>
      <c r="I131">
        <f t="shared" si="50"/>
        <v>3.4683268083302048</v>
      </c>
      <c r="J131">
        <f t="shared" si="51"/>
        <v>0.17521765613955498</v>
      </c>
      <c r="K131">
        <f t="shared" si="52"/>
        <v>1.1460249428362723</v>
      </c>
      <c r="L131">
        <f>[3]PUF!L129</f>
        <v>0</v>
      </c>
      <c r="N131">
        <f t="shared" si="44"/>
        <v>0.97464769076286262</v>
      </c>
      <c r="O131">
        <f t="shared" si="45"/>
        <v>3.4683268083302048</v>
      </c>
      <c r="P131">
        <f t="shared" si="46"/>
        <v>0.17521765613955498</v>
      </c>
      <c r="Q131">
        <f t="shared" si="47"/>
        <v>1.1460249428362723</v>
      </c>
      <c r="S131" t="s">
        <v>134</v>
      </c>
      <c r="T131">
        <f>N131/Metadata!O$6</f>
        <v>0.26413216551801594</v>
      </c>
      <c r="U131">
        <f>O131/Metadata!P$6</f>
        <v>0.95022652282867781</v>
      </c>
      <c r="V131">
        <f>P131/Metadata!Q$6</f>
        <v>4.8302593008689394E-2</v>
      </c>
      <c r="W131">
        <f>Q131/Metadata!R$6</f>
        <v>0.31184352185946929</v>
      </c>
      <c r="X131">
        <f t="shared" si="48"/>
        <v>0.39362620080371308</v>
      </c>
    </row>
    <row r="132" spans="1:24" x14ac:dyDescent="0.2">
      <c r="A132">
        <f>[2]Sheet2!G131</f>
        <v>160</v>
      </c>
      <c r="B132">
        <f>[2]Sheet2!H131</f>
        <v>0.12226986785823103</v>
      </c>
      <c r="C132">
        <f>[2]Sheet2!I131</f>
        <v>4.3375687204817376E-3</v>
      </c>
      <c r="D132">
        <f>[2]Sheet2!J131</f>
        <v>2.7702617894584447E-2</v>
      </c>
      <c r="E132">
        <f>[2]Sheet2!K131</f>
        <v>4.0375975768451415E-3</v>
      </c>
      <c r="G132" s="3">
        <v>159</v>
      </c>
      <c r="H132">
        <f t="shared" si="49"/>
        <v>4.6374297253478212E-2</v>
      </c>
      <c r="I132">
        <f t="shared" si="50"/>
        <v>4.5639515400961719E-3</v>
      </c>
      <c r="J132">
        <f t="shared" si="51"/>
        <v>3.7799276128678068E-2</v>
      </c>
      <c r="K132">
        <f t="shared" si="52"/>
        <v>4.2483245492152977E-3</v>
      </c>
      <c r="L132">
        <f>[3]PUF!L130</f>
        <v>0</v>
      </c>
      <c r="N132">
        <f t="shared" si="44"/>
        <v>4.6374297253478212E-2</v>
      </c>
      <c r="O132">
        <f t="shared" si="45"/>
        <v>4.5639515400961719E-3</v>
      </c>
      <c r="P132">
        <f t="shared" si="46"/>
        <v>3.7799276128678068E-2</v>
      </c>
      <c r="Q132">
        <f t="shared" si="47"/>
        <v>4.2483245492152977E-3</v>
      </c>
      <c r="S132" t="s">
        <v>135</v>
      </c>
      <c r="T132">
        <f>N132/Metadata!O$6</f>
        <v>1.2567560231277065E-2</v>
      </c>
      <c r="U132">
        <f>O132/Metadata!P$6</f>
        <v>1.2503976822161352E-3</v>
      </c>
      <c r="V132">
        <f>P132/Metadata!Q$6</f>
        <v>1.042020017327714E-2</v>
      </c>
      <c r="W132">
        <f>Q132/Metadata!R$6</f>
        <v>1.156006680055838E-3</v>
      </c>
      <c r="X132">
        <f t="shared" si="48"/>
        <v>6.3485411917065448E-3</v>
      </c>
    </row>
    <row r="133" spans="1:24" x14ac:dyDescent="0.2">
      <c r="A133">
        <f>[2]Sheet2!G132</f>
        <v>158</v>
      </c>
      <c r="B133">
        <f>[2]Sheet2!H132</f>
        <v>0.97464769076286262</v>
      </c>
      <c r="C133">
        <f>[2]Sheet2!I132</f>
        <v>3.4683268083302048</v>
      </c>
      <c r="D133">
        <f>[2]Sheet2!J132</f>
        <v>0.17521765613955498</v>
      </c>
      <c r="E133">
        <f>[2]Sheet2!K132</f>
        <v>1.1460249428362723</v>
      </c>
      <c r="G133" s="3">
        <v>160</v>
      </c>
      <c r="H133">
        <f t="shared" si="49"/>
        <v>0.12226986785823103</v>
      </c>
      <c r="I133">
        <f t="shared" si="50"/>
        <v>4.3375687204817376E-3</v>
      </c>
      <c r="J133">
        <f t="shared" si="51"/>
        <v>2.7702617894584447E-2</v>
      </c>
      <c r="K133">
        <f t="shared" si="52"/>
        <v>4.0375975768451415E-3</v>
      </c>
      <c r="L133">
        <f>[3]PUF!L131</f>
        <v>0</v>
      </c>
      <c r="N133">
        <f t="shared" si="44"/>
        <v>0.12226986785823103</v>
      </c>
      <c r="O133">
        <f t="shared" si="45"/>
        <v>4.3375687204817376E-3</v>
      </c>
      <c r="P133">
        <f t="shared" si="46"/>
        <v>2.7702617894584447E-2</v>
      </c>
      <c r="Q133">
        <f t="shared" si="47"/>
        <v>4.0375975768451415E-3</v>
      </c>
      <c r="S133" t="s">
        <v>136</v>
      </c>
      <c r="T133">
        <f>N133/Metadata!O$6</f>
        <v>3.3135465544189009E-2</v>
      </c>
      <c r="U133">
        <f>O133/Metadata!P$6</f>
        <v>1.1883749919109098E-3</v>
      </c>
      <c r="V133">
        <f>P133/Metadata!Q$6</f>
        <v>7.6368347055823533E-3</v>
      </c>
      <c r="W133">
        <f>Q133/Metadata!R$6</f>
        <v>1.0986660073021902E-3</v>
      </c>
      <c r="X133">
        <f t="shared" si="48"/>
        <v>1.0764835312246115E-2</v>
      </c>
    </row>
    <row r="134" spans="1:24" x14ac:dyDescent="0.2">
      <c r="A134" t="str">
        <f>[2]Sheet2!G133</f>
        <v>128/166</v>
      </c>
      <c r="B134">
        <f>[2]Sheet2!H133</f>
        <v>1.1504334353136518</v>
      </c>
      <c r="C134">
        <f>[2]Sheet2!I133</f>
        <v>4.5444391941640108</v>
      </c>
      <c r="D134">
        <f>[2]Sheet2!J133</f>
        <v>0.2433879391692467</v>
      </c>
      <c r="E134">
        <f>[2]Sheet2!K133</f>
        <v>1.43689680626842</v>
      </c>
      <c r="G134" s="3">
        <v>161</v>
      </c>
      <c r="H134">
        <f t="shared" si="49"/>
        <v>5.4833446339570831E-2</v>
      </c>
      <c r="I134">
        <f t="shared" si="50"/>
        <v>3.9132248284599958E-3</v>
      </c>
      <c r="J134">
        <f t="shared" si="51"/>
        <v>2.2362132134216679E-2</v>
      </c>
      <c r="K134">
        <f t="shared" si="52"/>
        <v>3.6425998302767049E-3</v>
      </c>
      <c r="L134">
        <f>[3]PUF!L132</f>
        <v>0</v>
      </c>
      <c r="N134">
        <f t="shared" si="44"/>
        <v>5.4833446339570831E-2</v>
      </c>
      <c r="O134">
        <f t="shared" si="45"/>
        <v>3.9132248284599958E-3</v>
      </c>
      <c r="P134">
        <f t="shared" si="46"/>
        <v>2.2362132134216679E-2</v>
      </c>
      <c r="Q134">
        <f t="shared" si="47"/>
        <v>3.6425998302767049E-3</v>
      </c>
      <c r="S134" t="s">
        <v>137</v>
      </c>
      <c r="T134">
        <f>N134/Metadata!O$6</f>
        <v>1.486001255812818E-2</v>
      </c>
      <c r="U134">
        <f>O134/Metadata!P$6</f>
        <v>1.0721163913571933E-3</v>
      </c>
      <c r="V134">
        <f>P134/Metadata!Q$6</f>
        <v>6.1646125800547211E-3</v>
      </c>
      <c r="W134">
        <f>Q134/Metadata!R$6</f>
        <v>9.9118362728382327E-4</v>
      </c>
      <c r="X134">
        <f t="shared" si="48"/>
        <v>5.7719812892059793E-3</v>
      </c>
    </row>
    <row r="135" spans="1:24" x14ac:dyDescent="0.2">
      <c r="A135">
        <f>[2]Sheet2!G134</f>
        <v>159</v>
      </c>
      <c r="B135">
        <f>[2]Sheet2!H134</f>
        <v>4.6374297253478212E-2</v>
      </c>
      <c r="C135">
        <f>[2]Sheet2!I134</f>
        <v>4.5639515400961719E-3</v>
      </c>
      <c r="D135">
        <f>[2]Sheet2!J134</f>
        <v>3.7799276128678068E-2</v>
      </c>
      <c r="E135">
        <f>[2]Sheet2!K134</f>
        <v>4.2483245492152977E-3</v>
      </c>
      <c r="G135" s="3">
        <v>162</v>
      </c>
      <c r="H135">
        <f t="shared" si="49"/>
        <v>3.5363603970254662E-2</v>
      </c>
      <c r="I135">
        <f t="shared" si="50"/>
        <v>4.6404376091122917E-3</v>
      </c>
      <c r="J135">
        <f t="shared" si="51"/>
        <v>3.1928664270270149E-2</v>
      </c>
      <c r="K135">
        <f t="shared" si="52"/>
        <v>4.3195211081225185E-3</v>
      </c>
      <c r="L135">
        <f>[3]PUF!L133</f>
        <v>0</v>
      </c>
      <c r="N135">
        <f t="shared" si="44"/>
        <v>3.5363603970254662E-2</v>
      </c>
      <c r="O135">
        <f t="shared" si="45"/>
        <v>4.6404376091122917E-3</v>
      </c>
      <c r="P135">
        <f t="shared" si="46"/>
        <v>3.1928664270270149E-2</v>
      </c>
      <c r="Q135">
        <f t="shared" si="47"/>
        <v>4.3195211081225185E-3</v>
      </c>
      <c r="S135" t="s">
        <v>138</v>
      </c>
      <c r="T135">
        <f>N135/Metadata!O$6</f>
        <v>9.5836325122505301E-3</v>
      </c>
      <c r="U135">
        <f>O135/Metadata!P$6</f>
        <v>1.2713527696177785E-3</v>
      </c>
      <c r="V135">
        <f>P135/Metadata!Q$6</f>
        <v>8.8018371523563895E-3</v>
      </c>
      <c r="W135">
        <f>Q135/Metadata!R$6</f>
        <v>1.1753798933638792E-3</v>
      </c>
      <c r="X135">
        <f t="shared" si="48"/>
        <v>5.2080505818971447E-3</v>
      </c>
    </row>
    <row r="136" spans="1:24" x14ac:dyDescent="0.2">
      <c r="A136">
        <f>[2]Sheet2!G135</f>
        <v>162</v>
      </c>
      <c r="B136">
        <f>[2]Sheet2!H135</f>
        <v>3.5363603970254662E-2</v>
      </c>
      <c r="C136">
        <f>[2]Sheet2!I135</f>
        <v>4.6404376091122917E-3</v>
      </c>
      <c r="D136">
        <f>[2]Sheet2!J135</f>
        <v>3.1928664270270149E-2</v>
      </c>
      <c r="E136">
        <f>[2]Sheet2!K135</f>
        <v>4.3195211081225185E-3</v>
      </c>
      <c r="G136" s="3">
        <v>164</v>
      </c>
      <c r="H136">
        <f t="shared" si="49"/>
        <v>0.55332498753081616</v>
      </c>
      <c r="I136">
        <f t="shared" si="50"/>
        <v>1.978179485934598</v>
      </c>
      <c r="J136">
        <f t="shared" si="51"/>
        <v>7.6716481534437872E-2</v>
      </c>
      <c r="K136">
        <f t="shared" si="52"/>
        <v>0.56654141180488404</v>
      </c>
      <c r="L136">
        <f>[3]PUF!L134</f>
        <v>0</v>
      </c>
      <c r="N136">
        <f t="shared" si="44"/>
        <v>0.55332498753081616</v>
      </c>
      <c r="O136">
        <f t="shared" si="45"/>
        <v>1.978179485934598</v>
      </c>
      <c r="P136">
        <f t="shared" si="46"/>
        <v>7.6716481534437872E-2</v>
      </c>
      <c r="Q136">
        <f t="shared" si="47"/>
        <v>0.56654141180488404</v>
      </c>
      <c r="S136" t="s">
        <v>139</v>
      </c>
      <c r="T136">
        <f>N136/Metadata!O$6</f>
        <v>0.14995257114634974</v>
      </c>
      <c r="U136">
        <f>O136/Metadata!P$6</f>
        <v>0.54196698244697084</v>
      </c>
      <c r="V136">
        <f>P136/Metadata!Q$6</f>
        <v>2.1148582090752304E-2</v>
      </c>
      <c r="W136">
        <f>Q136/Metadata!R$6</f>
        <v>0.15416092838191511</v>
      </c>
      <c r="X136">
        <f t="shared" si="48"/>
        <v>0.216807266016497</v>
      </c>
    </row>
    <row r="137" spans="1:24" x14ac:dyDescent="0.2">
      <c r="A137">
        <f>[2]Sheet2!G136</f>
        <v>167</v>
      </c>
      <c r="B137">
        <f>[2]Sheet2!H136</f>
        <v>0.21132813352430774</v>
      </c>
      <c r="C137">
        <f>[2]Sheet2!I136</f>
        <v>0.59982898788992733</v>
      </c>
      <c r="D137">
        <f>[2]Sheet2!J136</f>
        <v>6.1277038886119538E-2</v>
      </c>
      <c r="E137">
        <f>[2]Sheet2!K136</f>
        <v>0.26772710758872381</v>
      </c>
      <c r="G137" s="3">
        <v>165</v>
      </c>
      <c r="H137">
        <f t="shared" si="49"/>
        <v>3.6152567792966772E-2</v>
      </c>
      <c r="I137">
        <f t="shared" si="50"/>
        <v>3.8700775350844394E-3</v>
      </c>
      <c r="J137">
        <f t="shared" si="51"/>
        <v>3.2771857350428472E-2</v>
      </c>
      <c r="K137">
        <f t="shared" si="52"/>
        <v>3.6024364534158479E-3</v>
      </c>
      <c r="L137">
        <f>[3]PUF!L135</f>
        <v>0</v>
      </c>
      <c r="N137">
        <f t="shared" si="44"/>
        <v>3.6152567792966772E-2</v>
      </c>
      <c r="O137">
        <f t="shared" si="45"/>
        <v>3.8700775350844394E-3</v>
      </c>
      <c r="P137">
        <f t="shared" si="46"/>
        <v>3.2771857350428472E-2</v>
      </c>
      <c r="Q137">
        <f t="shared" si="47"/>
        <v>3.6024364534158479E-3</v>
      </c>
      <c r="S137" t="s">
        <v>140</v>
      </c>
      <c r="T137">
        <f>N137/Metadata!O$6</f>
        <v>9.7974438463185494E-3</v>
      </c>
      <c r="U137">
        <f>O137/Metadata!P$6</f>
        <v>1.0602952150899365E-3</v>
      </c>
      <c r="V137">
        <f>P137/Metadata!Q$6</f>
        <v>9.0342818333090449E-3</v>
      </c>
      <c r="W137">
        <f>Q137/Metadata!R$6</f>
        <v>9.8025481725368406E-4</v>
      </c>
      <c r="X137">
        <f t="shared" si="48"/>
        <v>5.2180689279928043E-3</v>
      </c>
    </row>
    <row r="138" spans="1:24" x14ac:dyDescent="0.2">
      <c r="A138" t="str">
        <f>[2]Sheet2!G137</f>
        <v>156/157</v>
      </c>
      <c r="B138">
        <f>[2]Sheet2!H137</f>
        <v>0.40468534660393385</v>
      </c>
      <c r="C138">
        <f>[2]Sheet2!I137</f>
        <v>1.230346735512805</v>
      </c>
      <c r="D138">
        <f>[2]Sheet2!J137</f>
        <v>9.8916850601085043E-2</v>
      </c>
      <c r="E138">
        <f>[2]Sheet2!K137</f>
        <v>0.51075964762198156</v>
      </c>
      <c r="G138" s="3">
        <v>167</v>
      </c>
      <c r="H138">
        <f t="shared" si="49"/>
        <v>0.21132813352430774</v>
      </c>
      <c r="I138">
        <f t="shared" si="50"/>
        <v>0.59982898788992733</v>
      </c>
      <c r="J138">
        <f t="shared" si="51"/>
        <v>6.1277038886119538E-2</v>
      </c>
      <c r="K138">
        <f t="shared" si="52"/>
        <v>0.26772710758872381</v>
      </c>
      <c r="L138">
        <f>[3]PUF!L136</f>
        <v>0</v>
      </c>
      <c r="N138">
        <f t="shared" si="44"/>
        <v>0.21132813352430774</v>
      </c>
      <c r="O138">
        <f t="shared" si="45"/>
        <v>0.59982898788992733</v>
      </c>
      <c r="P138">
        <f t="shared" si="46"/>
        <v>6.1277038886119538E-2</v>
      </c>
      <c r="Q138">
        <f t="shared" si="47"/>
        <v>0.26772710758872381</v>
      </c>
      <c r="S138" t="s">
        <v>141</v>
      </c>
      <c r="T138">
        <f>N138/Metadata!O$6</f>
        <v>5.7270496889974987E-2</v>
      </c>
      <c r="U138">
        <f>O138/Metadata!P$6</f>
        <v>0.16433670901067693</v>
      </c>
      <c r="V138">
        <f>P138/Metadata!Q$6</f>
        <v>1.6892360823137897E-2</v>
      </c>
      <c r="W138">
        <f>Q138/Metadata!R$6</f>
        <v>7.2850913629411637E-2</v>
      </c>
      <c r="X138">
        <f t="shared" si="48"/>
        <v>7.7837620088300363E-2</v>
      </c>
    </row>
    <row r="139" spans="1:24" x14ac:dyDescent="0.2">
      <c r="A139">
        <f>[2]Sheet2!G138</f>
        <v>169</v>
      </c>
      <c r="B139">
        <f>[2]Sheet2!H138</f>
        <v>4.0428326313683073E-2</v>
      </c>
      <c r="C139">
        <f>[2]Sheet2!I138</f>
        <v>4.1810862183710154E-3</v>
      </c>
      <c r="D139">
        <f>[2]Sheet2!J138</f>
        <v>6.0658320312712705E-2</v>
      </c>
      <c r="E139">
        <f>[2]Sheet2!K138</f>
        <v>3.8919368595042182E-3</v>
      </c>
      <c r="G139" s="3">
        <v>169</v>
      </c>
      <c r="H139">
        <f t="shared" si="49"/>
        <v>4.0428326313683073E-2</v>
      </c>
      <c r="I139">
        <f t="shared" si="50"/>
        <v>4.1810862183710154E-3</v>
      </c>
      <c r="J139">
        <f t="shared" si="51"/>
        <v>6.0658320312712705E-2</v>
      </c>
      <c r="K139">
        <f t="shared" si="52"/>
        <v>3.8919368595042182E-3</v>
      </c>
      <c r="L139">
        <f>[3]PUF!L137</f>
        <v>0</v>
      </c>
      <c r="N139">
        <f t="shared" si="44"/>
        <v>4.0428326313683073E-2</v>
      </c>
      <c r="O139">
        <f t="shared" si="45"/>
        <v>4.1810862183710154E-3</v>
      </c>
      <c r="P139">
        <f t="shared" si="46"/>
        <v>6.0658320312712705E-2</v>
      </c>
      <c r="Q139">
        <f t="shared" si="47"/>
        <v>3.8919368595042182E-3</v>
      </c>
      <c r="S139" t="s">
        <v>142</v>
      </c>
      <c r="T139">
        <f>N139/Metadata!O$6</f>
        <v>1.0956185992852486E-2</v>
      </c>
      <c r="U139">
        <f>O139/Metadata!P$6</f>
        <v>1.1455030735244788E-3</v>
      </c>
      <c r="V139">
        <f>P139/Metadata!Q$6</f>
        <v>1.672179746727161E-2</v>
      </c>
      <c r="W139">
        <f>Q139/Metadata!R$6</f>
        <v>1.0590304379578155E-3</v>
      </c>
      <c r="X139">
        <f t="shared" si="48"/>
        <v>7.4706292429015976E-3</v>
      </c>
    </row>
    <row r="140" spans="1:24" x14ac:dyDescent="0.2">
      <c r="A140">
        <f>[2]Sheet2!G139</f>
        <v>188</v>
      </c>
      <c r="B140">
        <f>[2]Sheet2!H139</f>
        <v>8.0843749050510158E-2</v>
      </c>
      <c r="C140">
        <f>[2]Sheet2!I139</f>
        <v>6.08759526698417E-2</v>
      </c>
      <c r="D140">
        <f>[2]Sheet2!J139</f>
        <v>8.2057436030446698E-2</v>
      </c>
      <c r="E140">
        <f>[2]Sheet2!K139</f>
        <v>0.11434313798663052</v>
      </c>
      <c r="G140" s="3">
        <v>170</v>
      </c>
      <c r="H140">
        <f t="shared" si="49"/>
        <v>0.22319619174588384</v>
      </c>
      <c r="I140">
        <f t="shared" si="50"/>
        <v>0.79854200021560651</v>
      </c>
      <c r="J140">
        <f t="shared" si="51"/>
        <v>0.17143758096676945</v>
      </c>
      <c r="K140">
        <f t="shared" si="52"/>
        <v>0.25778835032030423</v>
      </c>
      <c r="L140">
        <f>[3]PUF!L138</f>
        <v>0</v>
      </c>
      <c r="N140">
        <f t="shared" si="44"/>
        <v>0.22319619174588384</v>
      </c>
      <c r="O140">
        <f t="shared" si="45"/>
        <v>0.79854200021560651</v>
      </c>
      <c r="P140">
        <f t="shared" si="46"/>
        <v>0.17143758096676945</v>
      </c>
      <c r="Q140">
        <f t="shared" si="47"/>
        <v>0.25778835032030423</v>
      </c>
      <c r="S140" t="s">
        <v>143</v>
      </c>
      <c r="T140">
        <f>N140/Metadata!O$6</f>
        <v>6.0486772830776955E-2</v>
      </c>
      <c r="U140">
        <f>O140/Metadata!P$6</f>
        <v>0.2187786301957077</v>
      </c>
      <c r="V140">
        <f>P140/Metadata!Q$6</f>
        <v>4.7260532313231365E-2</v>
      </c>
      <c r="W140">
        <f>Q140/Metadata!R$6</f>
        <v>7.0146489882909321E-2</v>
      </c>
      <c r="X140">
        <f t="shared" si="48"/>
        <v>9.9168106305656339E-2</v>
      </c>
    </row>
    <row r="141" spans="1:24" x14ac:dyDescent="0.2">
      <c r="A141">
        <f>[2]Sheet2!G140</f>
        <v>179</v>
      </c>
      <c r="B141">
        <f>[2]Sheet2!H140</f>
        <v>0.50409391841539042</v>
      </c>
      <c r="C141">
        <f>[2]Sheet2!I140</f>
        <v>2.7936639879166121</v>
      </c>
      <c r="D141">
        <f>[2]Sheet2!J140</f>
        <v>0.10579836949548853</v>
      </c>
      <c r="E141">
        <f>[2]Sheet2!K140</f>
        <v>0.68750261073486651</v>
      </c>
      <c r="G141" s="3" t="s">
        <v>211</v>
      </c>
      <c r="H141">
        <f t="shared" si="49"/>
        <v>0.21849716396431421</v>
      </c>
      <c r="I141">
        <f t="shared" si="50"/>
        <v>0.83857911578348288</v>
      </c>
      <c r="J141">
        <f t="shared" si="51"/>
        <v>0.10487761408040618</v>
      </c>
      <c r="K141">
        <f t="shared" si="52"/>
        <v>0.2491427268015578</v>
      </c>
      <c r="L141">
        <f>[3]PUF!L139</f>
        <v>0</v>
      </c>
      <c r="N141">
        <f t="shared" si="44"/>
        <v>0.21849716396431421</v>
      </c>
      <c r="O141">
        <f t="shared" si="45"/>
        <v>0.83857911578348288</v>
      </c>
      <c r="P141">
        <f t="shared" si="46"/>
        <v>0.10487761408040618</v>
      </c>
      <c r="Q141">
        <f t="shared" si="47"/>
        <v>0.2491427268015578</v>
      </c>
      <c r="S141" t="s">
        <v>144</v>
      </c>
      <c r="T141">
        <f>N141/Metadata!O$6</f>
        <v>5.9213323567480755E-2</v>
      </c>
      <c r="U141">
        <f>O141/Metadata!P$6</f>
        <v>0.22974770295401251</v>
      </c>
      <c r="V141">
        <f>P141/Metadata!Q$6</f>
        <v>2.8911816424558628E-2</v>
      </c>
      <c r="W141">
        <f>Q141/Metadata!R$6</f>
        <v>6.7793939265568953E-2</v>
      </c>
      <c r="X141">
        <f t="shared" si="48"/>
        <v>9.6416695552905218E-2</v>
      </c>
    </row>
    <row r="142" spans="1:24" x14ac:dyDescent="0.2">
      <c r="A142">
        <f>[2]Sheet2!G141</f>
        <v>184</v>
      </c>
      <c r="B142">
        <f>[2]Sheet2!H141</f>
        <v>0.10080046515534175</v>
      </c>
      <c r="C142">
        <f>[2]Sheet2!I141</f>
        <v>6.9639007791637439E-2</v>
      </c>
      <c r="D142">
        <f>[2]Sheet2!J141</f>
        <v>0.13922198384758172</v>
      </c>
      <c r="E142">
        <f>[2]Sheet2!K141</f>
        <v>0.17890742344411964</v>
      </c>
      <c r="G142" s="3">
        <v>172</v>
      </c>
      <c r="H142">
        <f t="shared" si="49"/>
        <v>9.8466160942808162E-2</v>
      </c>
      <c r="I142">
        <f t="shared" si="50"/>
        <v>0.26818775824524882</v>
      </c>
      <c r="J142">
        <f t="shared" si="51"/>
        <v>9.680759619868054E-2</v>
      </c>
      <c r="K142">
        <f t="shared" si="52"/>
        <v>0.1019560924624396</v>
      </c>
      <c r="L142">
        <f>[3]PUF!L140</f>
        <v>0</v>
      </c>
      <c r="N142">
        <f t="shared" si="44"/>
        <v>9.8466160942808162E-2</v>
      </c>
      <c r="O142">
        <f t="shared" si="45"/>
        <v>0.26818775824524882</v>
      </c>
      <c r="P142">
        <f t="shared" si="46"/>
        <v>9.680759619868054E-2</v>
      </c>
      <c r="Q142">
        <f t="shared" si="47"/>
        <v>0.1019560924624396</v>
      </c>
      <c r="S142" t="s">
        <v>145</v>
      </c>
      <c r="T142">
        <f>N142/Metadata!O$6</f>
        <v>2.6684596461427741E-2</v>
      </c>
      <c r="U142">
        <f>O142/Metadata!P$6</f>
        <v>7.3476098149266061E-2</v>
      </c>
      <c r="V142">
        <f>P142/Metadata!Q$6</f>
        <v>2.6687138855516303E-2</v>
      </c>
      <c r="W142">
        <f>Q142/Metadata!R$6</f>
        <v>2.7743154411482278E-2</v>
      </c>
      <c r="X142">
        <f t="shared" si="48"/>
        <v>3.8647746969423094E-2</v>
      </c>
    </row>
    <row r="143" spans="1:24" x14ac:dyDescent="0.2">
      <c r="A143">
        <f>[2]Sheet2!G142</f>
        <v>176</v>
      </c>
      <c r="B143">
        <f>[2]Sheet2!H142</f>
        <v>0.20257750629736138</v>
      </c>
      <c r="C143">
        <f>[2]Sheet2!I142</f>
        <v>1.0060041275412994</v>
      </c>
      <c r="D143">
        <f>[2]Sheet2!J142</f>
        <v>5.6390410346866378E-2</v>
      </c>
      <c r="E143">
        <f>[2]Sheet2!K142</f>
        <v>0.23600639192174744</v>
      </c>
      <c r="G143" s="3">
        <v>174</v>
      </c>
      <c r="H143">
        <f t="shared" si="49"/>
        <v>0.37041111058424603</v>
      </c>
      <c r="I143">
        <f t="shared" si="50"/>
        <v>3.2354359357082547</v>
      </c>
      <c r="J143">
        <f t="shared" si="51"/>
        <v>0.11104116649044975</v>
      </c>
      <c r="K143">
        <f t="shared" si="52"/>
        <v>0.33383493357701655</v>
      </c>
      <c r="L143">
        <f>[3]PUF!L141</f>
        <v>0</v>
      </c>
      <c r="N143">
        <f t="shared" si="44"/>
        <v>0.37041111058424603</v>
      </c>
      <c r="O143">
        <f t="shared" si="45"/>
        <v>3.2354359357082547</v>
      </c>
      <c r="P143">
        <f t="shared" si="46"/>
        <v>0.11104116649044975</v>
      </c>
      <c r="Q143">
        <f t="shared" si="47"/>
        <v>0.33383493357701655</v>
      </c>
      <c r="S143" t="s">
        <v>146</v>
      </c>
      <c r="T143">
        <f>N143/Metadata!O$6</f>
        <v>0.10038241479233607</v>
      </c>
      <c r="U143">
        <f>O143/Metadata!P$6</f>
        <v>0.88642080430221792</v>
      </c>
      <c r="V143">
        <f>P143/Metadata!Q$6</f>
        <v>3.0610934938693646E-2</v>
      </c>
      <c r="W143">
        <f>Q143/Metadata!R$6</f>
        <v>9.0839437707815898E-2</v>
      </c>
      <c r="X143">
        <f t="shared" si="48"/>
        <v>0.27706339793526591</v>
      </c>
    </row>
    <row r="144" spans="1:24" x14ac:dyDescent="0.2">
      <c r="A144">
        <f>[2]Sheet2!G143</f>
        <v>186</v>
      </c>
      <c r="B144">
        <f>[2]Sheet2!H143</f>
        <v>4.7554816706986629E-2</v>
      </c>
      <c r="C144">
        <f>[2]Sheet2!I143</f>
        <v>4.8023034913280182E-3</v>
      </c>
      <c r="D144">
        <f>[2]Sheet2!J143</f>
        <v>5.0767853924222499E-2</v>
      </c>
      <c r="E144">
        <f>[2]Sheet2!K143</f>
        <v>3.4180438394959364E-2</v>
      </c>
      <c r="G144" s="3">
        <v>175</v>
      </c>
      <c r="H144">
        <f t="shared" ref="H144:H175" si="53">VLOOKUP($G144,$A$3:$E$178,2,FALSE)</f>
        <v>5.849672962211467E-2</v>
      </c>
      <c r="I144">
        <f t="shared" ref="I144:I175" si="54">VLOOKUP($G144,$A$3:$E$178,3,FALSE)</f>
        <v>0.24472110001438468</v>
      </c>
      <c r="J144">
        <f t="shared" ref="J144:J175" si="55">VLOOKUP($G144,$A$3:$E$178,4,FALSE)</f>
        <v>4.7613395498851206E-2</v>
      </c>
      <c r="K144">
        <f t="shared" ref="K144:K175" si="56">VLOOKUP($G144,$A$3:$E$178,5,FALSE)</f>
        <v>8.7344347066793573E-2</v>
      </c>
      <c r="L144">
        <f>[3]PUF!L142</f>
        <v>0</v>
      </c>
      <c r="N144">
        <f t="shared" si="44"/>
        <v>5.849672962211467E-2</v>
      </c>
      <c r="O144">
        <f t="shared" si="45"/>
        <v>0.24472110001438468</v>
      </c>
      <c r="P144">
        <f t="shared" si="46"/>
        <v>4.7613395498851206E-2</v>
      </c>
      <c r="Q144">
        <f t="shared" si="47"/>
        <v>8.7344347066793573E-2</v>
      </c>
      <c r="S144" t="s">
        <v>147</v>
      </c>
      <c r="T144">
        <f>N144/Metadata!O$6</f>
        <v>1.5852772255293121E-2</v>
      </c>
      <c r="U144">
        <f>O144/Metadata!P$6</f>
        <v>6.7046876716162856E-2</v>
      </c>
      <c r="V144">
        <f>P144/Metadata!Q$6</f>
        <v>1.3125677601297323E-2</v>
      </c>
      <c r="W144">
        <f>Q144/Metadata!R$6</f>
        <v>2.3767169269819335E-2</v>
      </c>
      <c r="X144">
        <f t="shared" si="48"/>
        <v>2.9948123960643159E-2</v>
      </c>
    </row>
    <row r="145" spans="1:24" x14ac:dyDescent="0.2">
      <c r="A145">
        <f>[2]Sheet2!G144</f>
        <v>178</v>
      </c>
      <c r="B145">
        <f>[2]Sheet2!H144</f>
        <v>0.17680852402124184</v>
      </c>
      <c r="C145">
        <f>[2]Sheet2!I144</f>
        <v>0.87771631072193035</v>
      </c>
      <c r="D145">
        <f>[2]Sheet2!J144</f>
        <v>8.8311155116450615E-2</v>
      </c>
      <c r="E145">
        <f>[2]Sheet2!K144</f>
        <v>0.18823003739936831</v>
      </c>
      <c r="G145" s="3">
        <v>176</v>
      </c>
      <c r="H145">
        <f t="shared" si="53"/>
        <v>0.20257750629736138</v>
      </c>
      <c r="I145">
        <f t="shared" si="54"/>
        <v>1.0060041275412994</v>
      </c>
      <c r="J145">
        <f t="shared" si="55"/>
        <v>5.6390410346866378E-2</v>
      </c>
      <c r="K145">
        <f t="shared" si="56"/>
        <v>0.23600639192174744</v>
      </c>
      <c r="L145">
        <f>[3]PUF!L143</f>
        <v>0</v>
      </c>
      <c r="N145">
        <f t="shared" si="44"/>
        <v>0.20257750629736138</v>
      </c>
      <c r="O145">
        <f t="shared" si="45"/>
        <v>1.0060041275412994</v>
      </c>
      <c r="P145">
        <f t="shared" si="46"/>
        <v>5.6390410346866378E-2</v>
      </c>
      <c r="Q145">
        <f t="shared" si="47"/>
        <v>0.23600639192174744</v>
      </c>
      <c r="S145" t="s">
        <v>148</v>
      </c>
      <c r="T145">
        <f>N145/Metadata!O$6</f>
        <v>5.4899053197038965E-2</v>
      </c>
      <c r="U145">
        <f>O145/Metadata!P$6</f>
        <v>0.27561756918895758</v>
      </c>
      <c r="V145">
        <f>P145/Metadata!Q$6</f>
        <v>1.5545254402948161E-2</v>
      </c>
      <c r="W145">
        <f>Q145/Metadata!R$6</f>
        <v>6.4219426373112037E-2</v>
      </c>
      <c r="X145">
        <f t="shared" si="48"/>
        <v>0.1025703257905142</v>
      </c>
    </row>
    <row r="146" spans="1:24" x14ac:dyDescent="0.2">
      <c r="A146">
        <f>[2]Sheet2!G145</f>
        <v>175</v>
      </c>
      <c r="B146">
        <f>[2]Sheet2!H145</f>
        <v>5.849672962211467E-2</v>
      </c>
      <c r="C146">
        <f>[2]Sheet2!I145</f>
        <v>0.24472110001438468</v>
      </c>
      <c r="D146">
        <f>[2]Sheet2!J145</f>
        <v>4.7613395498851206E-2</v>
      </c>
      <c r="E146">
        <f>[2]Sheet2!K145</f>
        <v>8.7344347066793573E-2</v>
      </c>
      <c r="G146" s="3">
        <v>177</v>
      </c>
      <c r="H146">
        <f t="shared" si="53"/>
        <v>0.28431514674590119</v>
      </c>
      <c r="I146">
        <f t="shared" si="54"/>
        <v>1.4361704846972398</v>
      </c>
      <c r="J146">
        <f t="shared" si="55"/>
        <v>0.10518312328238352</v>
      </c>
      <c r="K146">
        <f t="shared" si="56"/>
        <v>0.37016950024373468</v>
      </c>
      <c r="L146">
        <f>[3]PUF!L144</f>
        <v>0</v>
      </c>
      <c r="N146">
        <f t="shared" si="44"/>
        <v>0.28431514674590119</v>
      </c>
      <c r="O146">
        <f t="shared" si="45"/>
        <v>1.4361704846972398</v>
      </c>
      <c r="P146">
        <f t="shared" si="46"/>
        <v>0.10518312328238352</v>
      </c>
      <c r="Q146">
        <f t="shared" si="47"/>
        <v>0.37016950024373468</v>
      </c>
      <c r="S146" t="s">
        <v>149</v>
      </c>
      <c r="T146">
        <f>N146/Metadata!O$6</f>
        <v>7.7050175269782528E-2</v>
      </c>
      <c r="U146">
        <f>O146/Metadata!P$6</f>
        <v>0.39347136566984919</v>
      </c>
      <c r="V146">
        <f>P146/Metadata!Q$6</f>
        <v>2.8996036742126214E-2</v>
      </c>
      <c r="W146">
        <f>Q146/Metadata!R$6</f>
        <v>0.10072639462390619</v>
      </c>
      <c r="X146">
        <f t="shared" si="48"/>
        <v>0.15006099307641602</v>
      </c>
    </row>
    <row r="147" spans="1:24" x14ac:dyDescent="0.2">
      <c r="A147">
        <f>[2]Sheet2!G146</f>
        <v>187</v>
      </c>
      <c r="B147">
        <f>[2]Sheet2!H146</f>
        <v>0.56972464973077896</v>
      </c>
      <c r="C147">
        <f>[2]Sheet2!I146</f>
        <v>5.4694308671483283</v>
      </c>
      <c r="D147">
        <f>[2]Sheet2!J146</f>
        <v>0.13661138789936569</v>
      </c>
      <c r="E147">
        <f>[2]Sheet2!K146</f>
        <v>0.71359080524745488</v>
      </c>
      <c r="G147" s="3">
        <v>178</v>
      </c>
      <c r="H147">
        <f t="shared" si="53"/>
        <v>0.17680852402124184</v>
      </c>
      <c r="I147">
        <f t="shared" si="54"/>
        <v>0.87771631072193035</v>
      </c>
      <c r="J147">
        <f t="shared" si="55"/>
        <v>8.8311155116450615E-2</v>
      </c>
      <c r="K147">
        <f t="shared" si="56"/>
        <v>0.18823003739936831</v>
      </c>
      <c r="L147">
        <f>[3]PUF!L145</f>
        <v>0</v>
      </c>
      <c r="N147">
        <f t="shared" si="44"/>
        <v>0.17680852402124184</v>
      </c>
      <c r="O147">
        <f t="shared" si="45"/>
        <v>0.87771631072193035</v>
      </c>
      <c r="P147">
        <f t="shared" si="46"/>
        <v>8.8311155116450615E-2</v>
      </c>
      <c r="Q147">
        <f t="shared" si="47"/>
        <v>0.18823003739936831</v>
      </c>
      <c r="S147" t="s">
        <v>150</v>
      </c>
      <c r="T147">
        <f>N147/Metadata!O$6</f>
        <v>4.7915589165580169E-2</v>
      </c>
      <c r="U147">
        <f>O147/Metadata!P$6</f>
        <v>0.24047022211521388</v>
      </c>
      <c r="V147">
        <f>P147/Metadata!Q$6</f>
        <v>2.4344908371104444E-2</v>
      </c>
      <c r="W147">
        <f>Q147/Metadata!R$6</f>
        <v>5.1219057795624794E-2</v>
      </c>
      <c r="X147">
        <f t="shared" si="48"/>
        <v>9.0987444361880818E-2</v>
      </c>
    </row>
    <row r="148" spans="1:24" x14ac:dyDescent="0.2">
      <c r="A148">
        <f>[2]Sheet2!G147</f>
        <v>182</v>
      </c>
      <c r="B148">
        <f>[2]Sheet2!H147</f>
        <v>0.10711505472460864</v>
      </c>
      <c r="C148">
        <f>[2]Sheet2!I147</f>
        <v>0.11787261128594816</v>
      </c>
      <c r="D148">
        <f>[2]Sheet2!J147</f>
        <v>0.11385290692237382</v>
      </c>
      <c r="E148">
        <f>[2]Sheet2!K147</f>
        <v>0.1534303531483685</v>
      </c>
      <c r="G148" s="3">
        <v>179</v>
      </c>
      <c r="H148">
        <f t="shared" si="53"/>
        <v>0.50409391841539042</v>
      </c>
      <c r="I148">
        <f t="shared" si="54"/>
        <v>2.7936639879166121</v>
      </c>
      <c r="J148">
        <f t="shared" si="55"/>
        <v>0.10579836949548853</v>
      </c>
      <c r="K148">
        <f t="shared" si="56"/>
        <v>0.68750261073486651</v>
      </c>
      <c r="L148">
        <f>[3]PUF!L146</f>
        <v>0</v>
      </c>
      <c r="N148">
        <f t="shared" si="44"/>
        <v>0.50409391841539042</v>
      </c>
      <c r="O148">
        <f t="shared" si="45"/>
        <v>2.7936639879166121</v>
      </c>
      <c r="P148">
        <f t="shared" si="46"/>
        <v>0.10579836949548853</v>
      </c>
      <c r="Q148">
        <f t="shared" si="47"/>
        <v>0.68750261073486651</v>
      </c>
      <c r="S148" t="s">
        <v>151</v>
      </c>
      <c r="T148">
        <f>N148/Metadata!O$6</f>
        <v>0.13661081799855684</v>
      </c>
      <c r="U148">
        <f>O148/Metadata!P$6</f>
        <v>0.76538739394853617</v>
      </c>
      <c r="V148">
        <f>P148/Metadata!Q$6</f>
        <v>2.9165642865655678E-2</v>
      </c>
      <c r="W148">
        <f>Q148/Metadata!R$6</f>
        <v>0.18707554033557364</v>
      </c>
      <c r="X148">
        <f t="shared" si="48"/>
        <v>0.27955984878708062</v>
      </c>
    </row>
    <row r="149" spans="1:24" x14ac:dyDescent="0.2">
      <c r="A149">
        <f>[2]Sheet2!G148</f>
        <v>183</v>
      </c>
      <c r="B149">
        <f>[2]Sheet2!H148</f>
        <v>0.35621738921423951</v>
      </c>
      <c r="C149">
        <f>[2]Sheet2!I148</f>
        <v>2.3487659393658422</v>
      </c>
      <c r="D149">
        <f>[2]Sheet2!J148</f>
        <v>9.1989390287656431E-2</v>
      </c>
      <c r="E149">
        <f>[2]Sheet2!K148</f>
        <v>0.45480164723625605</v>
      </c>
      <c r="G149" s="3" t="s">
        <v>212</v>
      </c>
      <c r="H149">
        <f t="shared" si="53"/>
        <v>0.41441350906524965</v>
      </c>
      <c r="I149">
        <f t="shared" si="54"/>
        <v>2.4510908600254515</v>
      </c>
      <c r="J149">
        <f t="shared" si="55"/>
        <v>0.13616140922578648</v>
      </c>
      <c r="K149">
        <f t="shared" si="56"/>
        <v>0.52796131743102792</v>
      </c>
      <c r="L149">
        <f>[3]PUF!L147</f>
        <v>0</v>
      </c>
      <c r="N149">
        <f t="shared" si="44"/>
        <v>0.41441350906524965</v>
      </c>
      <c r="O149">
        <f t="shared" si="45"/>
        <v>2.4510908600254515</v>
      </c>
      <c r="P149">
        <f t="shared" si="46"/>
        <v>0.13616140922578648</v>
      </c>
      <c r="Q149">
        <f t="shared" si="47"/>
        <v>0.52796131743102792</v>
      </c>
      <c r="S149" t="s">
        <v>152</v>
      </c>
      <c r="T149">
        <f>N149/Metadata!O$6</f>
        <v>0.1123071840283635</v>
      </c>
      <c r="U149">
        <f>O149/Metadata!P$6</f>
        <v>0.67153174247165559</v>
      </c>
      <c r="V149">
        <f>P149/Metadata!Q$6</f>
        <v>3.7535881247517951E-2</v>
      </c>
      <c r="W149">
        <f>Q149/Metadata!R$6</f>
        <v>0.14366294351830575</v>
      </c>
      <c r="X149">
        <f t="shared" si="48"/>
        <v>0.2412594378164607</v>
      </c>
    </row>
    <row r="150" spans="1:24" x14ac:dyDescent="0.2">
      <c r="A150">
        <f>[2]Sheet2!G149</f>
        <v>185</v>
      </c>
      <c r="B150">
        <f>[2]Sheet2!H149</f>
        <v>0.12306014070122828</v>
      </c>
      <c r="C150">
        <f>[2]Sheet2!I149</f>
        <v>0.56930934022340174</v>
      </c>
      <c r="D150">
        <f>[2]Sheet2!J149</f>
        <v>4.3920029188104892E-2</v>
      </c>
      <c r="E150">
        <f>[2]Sheet2!K149</f>
        <v>0.21888971337251031</v>
      </c>
      <c r="G150" s="3">
        <v>181</v>
      </c>
      <c r="H150">
        <f t="shared" si="53"/>
        <v>8.4329779799466223E-2</v>
      </c>
      <c r="I150">
        <f t="shared" si="54"/>
        <v>0.12144405706609962</v>
      </c>
      <c r="J150">
        <f t="shared" si="55"/>
        <v>0.11770231559764702</v>
      </c>
      <c r="K150">
        <f t="shared" si="56"/>
        <v>0.11841896486708549</v>
      </c>
      <c r="L150">
        <f>[3]PUF!L148</f>
        <v>0</v>
      </c>
      <c r="N150">
        <f t="shared" si="44"/>
        <v>8.4329779799466223E-2</v>
      </c>
      <c r="O150">
        <f t="shared" si="45"/>
        <v>0.12144405706609962</v>
      </c>
      <c r="P150">
        <f t="shared" si="46"/>
        <v>0.11770231559764702</v>
      </c>
      <c r="Q150">
        <f t="shared" si="47"/>
        <v>0.11841896486708549</v>
      </c>
      <c r="S150" t="s">
        <v>153</v>
      </c>
      <c r="T150">
        <f>N150/Metadata!O$6</f>
        <v>2.2853598861611518E-2</v>
      </c>
      <c r="U150">
        <f>O150/Metadata!P$6</f>
        <v>3.3272344401618067E-2</v>
      </c>
      <c r="V150">
        <f>P150/Metadata!Q$6</f>
        <v>3.2447226904834779E-2</v>
      </c>
      <c r="W150">
        <f>Q150/Metadata!R$6</f>
        <v>3.2222847582803853E-2</v>
      </c>
      <c r="X150">
        <f t="shared" si="48"/>
        <v>3.0199004437717059E-2</v>
      </c>
    </row>
    <row r="151" spans="1:24" x14ac:dyDescent="0.2">
      <c r="A151">
        <f>[2]Sheet2!G150</f>
        <v>174</v>
      </c>
      <c r="B151">
        <f>[2]Sheet2!H150</f>
        <v>0.37041111058424603</v>
      </c>
      <c r="C151">
        <f>[2]Sheet2!I150</f>
        <v>3.2354359357082547</v>
      </c>
      <c r="D151">
        <f>[2]Sheet2!J150</f>
        <v>0.11104116649044975</v>
      </c>
      <c r="E151">
        <f>[2]Sheet2!K150</f>
        <v>0.33383493357701655</v>
      </c>
      <c r="G151" s="3">
        <v>182</v>
      </c>
      <c r="H151">
        <f t="shared" si="53"/>
        <v>0.10711505472460864</v>
      </c>
      <c r="I151">
        <f t="shared" si="54"/>
        <v>0.11787261128594816</v>
      </c>
      <c r="J151">
        <f t="shared" si="55"/>
        <v>0.11385290692237382</v>
      </c>
      <c r="K151">
        <f t="shared" si="56"/>
        <v>0.1534303531483685</v>
      </c>
      <c r="L151">
        <f>[3]PUF!L149</f>
        <v>0</v>
      </c>
      <c r="N151">
        <f t="shared" si="44"/>
        <v>0.10711505472460864</v>
      </c>
      <c r="O151">
        <f t="shared" si="45"/>
        <v>0.11787261128594816</v>
      </c>
      <c r="P151">
        <f t="shared" si="46"/>
        <v>0.11385290692237382</v>
      </c>
      <c r="Q151">
        <f t="shared" si="47"/>
        <v>0.1534303531483685</v>
      </c>
      <c r="S151" t="s">
        <v>154</v>
      </c>
      <c r="T151">
        <f>N151/Metadata!O$6</f>
        <v>2.9028470115028879E-2</v>
      </c>
      <c r="U151">
        <f>O151/Metadata!P$6</f>
        <v>3.229386610568772E-2</v>
      </c>
      <c r="V151">
        <f>P151/Metadata!Q$6</f>
        <v>3.1386052907519425E-2</v>
      </c>
      <c r="W151">
        <f>Q151/Metadata!R$6</f>
        <v>4.1749755958640541E-2</v>
      </c>
      <c r="X151">
        <f t="shared" si="48"/>
        <v>3.3614536271719148E-2</v>
      </c>
    </row>
    <row r="152" spans="1:24" x14ac:dyDescent="0.2">
      <c r="A152">
        <f>[2]Sheet2!G151</f>
        <v>177</v>
      </c>
      <c r="B152">
        <f>[2]Sheet2!H151</f>
        <v>0.28431514674590119</v>
      </c>
      <c r="C152">
        <f>[2]Sheet2!I151</f>
        <v>1.4361704846972398</v>
      </c>
      <c r="D152">
        <f>[2]Sheet2!J151</f>
        <v>0.10518312328238352</v>
      </c>
      <c r="E152">
        <f>[2]Sheet2!K151</f>
        <v>0.37016950024373468</v>
      </c>
      <c r="G152" s="3">
        <v>183</v>
      </c>
      <c r="H152">
        <f t="shared" si="53"/>
        <v>0.35621738921423951</v>
      </c>
      <c r="I152">
        <f t="shared" si="54"/>
        <v>2.3487659393658422</v>
      </c>
      <c r="J152">
        <f t="shared" si="55"/>
        <v>9.1989390287656431E-2</v>
      </c>
      <c r="K152">
        <f t="shared" si="56"/>
        <v>0.45480164723625605</v>
      </c>
      <c r="L152">
        <f>[3]PUF!L150</f>
        <v>0</v>
      </c>
      <c r="N152">
        <f t="shared" si="44"/>
        <v>0.35621738921423951</v>
      </c>
      <c r="O152">
        <f t="shared" si="45"/>
        <v>2.3487659393658422</v>
      </c>
      <c r="P152">
        <f t="shared" si="46"/>
        <v>9.1989390287656431E-2</v>
      </c>
      <c r="Q152">
        <f t="shared" si="47"/>
        <v>0.45480164723625605</v>
      </c>
      <c r="S152" t="s">
        <v>155</v>
      </c>
      <c r="T152">
        <f>N152/Metadata!O$6</f>
        <v>9.653587783570021E-2</v>
      </c>
      <c r="U152">
        <f>O152/Metadata!P$6</f>
        <v>0.6434975176334512</v>
      </c>
      <c r="V152">
        <f>P152/Metadata!Q$6</f>
        <v>2.5358894634700476E-2</v>
      </c>
      <c r="W152">
        <f>Q152/Metadata!R$6</f>
        <v>0.12375555026807497</v>
      </c>
      <c r="X152">
        <f t="shared" si="48"/>
        <v>0.22228696009298168</v>
      </c>
    </row>
    <row r="153" spans="1:24" x14ac:dyDescent="0.2">
      <c r="A153">
        <f>[2]Sheet2!G152</f>
        <v>181</v>
      </c>
      <c r="B153">
        <f>[2]Sheet2!H152</f>
        <v>8.4329779799466223E-2</v>
      </c>
      <c r="C153">
        <f>[2]Sheet2!I152</f>
        <v>0.12144405706609962</v>
      </c>
      <c r="D153">
        <f>[2]Sheet2!J152</f>
        <v>0.11770231559764702</v>
      </c>
      <c r="E153">
        <f>[2]Sheet2!K152</f>
        <v>0.11841896486708549</v>
      </c>
      <c r="G153" s="3">
        <v>184</v>
      </c>
      <c r="H153">
        <f t="shared" si="53"/>
        <v>0.10080046515534175</v>
      </c>
      <c r="I153">
        <f t="shared" si="54"/>
        <v>6.9639007791637439E-2</v>
      </c>
      <c r="J153">
        <f t="shared" si="55"/>
        <v>0.13922198384758172</v>
      </c>
      <c r="K153">
        <f t="shared" si="56"/>
        <v>0.17890742344411964</v>
      </c>
      <c r="L153">
        <f>[3]PUF!L151</f>
        <v>0</v>
      </c>
      <c r="N153">
        <f t="shared" si="44"/>
        <v>0.10080046515534175</v>
      </c>
      <c r="O153">
        <f t="shared" si="45"/>
        <v>6.9639007791637439E-2</v>
      </c>
      <c r="P153">
        <f t="shared" si="46"/>
        <v>0.13922198384758172</v>
      </c>
      <c r="Q153">
        <f t="shared" si="47"/>
        <v>0.17890742344411964</v>
      </c>
      <c r="S153" t="s">
        <v>156</v>
      </c>
      <c r="T153">
        <f>N153/Metadata!O$6</f>
        <v>2.7317199229051119E-2</v>
      </c>
      <c r="U153">
        <f>O153/Metadata!P$6</f>
        <v>1.9079180216856544E-2</v>
      </c>
      <c r="V153">
        <f>P153/Metadata!Q$6</f>
        <v>3.8379595822786286E-2</v>
      </c>
      <c r="W153">
        <f>Q153/Metadata!R$6</f>
        <v>4.8682292093522338E-2</v>
      </c>
      <c r="X153">
        <f t="shared" si="48"/>
        <v>3.3364566840554069E-2</v>
      </c>
    </row>
    <row r="154" spans="1:24" x14ac:dyDescent="0.2">
      <c r="A154" t="str">
        <f>[2]Sheet2!G153</f>
        <v>171/173</v>
      </c>
      <c r="B154">
        <f>[2]Sheet2!H153</f>
        <v>0.21849716396431421</v>
      </c>
      <c r="C154">
        <f>[2]Sheet2!I153</f>
        <v>0.83857911578348288</v>
      </c>
      <c r="D154">
        <f>[2]Sheet2!J153</f>
        <v>0.10487761408040618</v>
      </c>
      <c r="E154">
        <f>[2]Sheet2!K153</f>
        <v>0.2491427268015578</v>
      </c>
      <c r="G154" s="3">
        <v>185</v>
      </c>
      <c r="H154">
        <f t="shared" si="53"/>
        <v>0.12306014070122828</v>
      </c>
      <c r="I154">
        <f t="shared" si="54"/>
        <v>0.56930934022340174</v>
      </c>
      <c r="J154">
        <f t="shared" si="55"/>
        <v>4.3920029188104892E-2</v>
      </c>
      <c r="K154">
        <f t="shared" si="56"/>
        <v>0.21888971337251031</v>
      </c>
      <c r="L154">
        <f>[3]PUF!L152</f>
        <v>0</v>
      </c>
      <c r="N154">
        <f t="shared" si="44"/>
        <v>0.12306014070122828</v>
      </c>
      <c r="O154">
        <f t="shared" si="45"/>
        <v>0.56930934022340174</v>
      </c>
      <c r="P154">
        <f t="shared" si="46"/>
        <v>4.3920029188104892E-2</v>
      </c>
      <c r="Q154">
        <f t="shared" si="47"/>
        <v>0.21888971337251031</v>
      </c>
      <c r="S154" t="s">
        <v>157</v>
      </c>
      <c r="T154">
        <f>N154/Metadata!O$6</f>
        <v>3.3349631626301779E-2</v>
      </c>
      <c r="U154">
        <f>O154/Metadata!P$6</f>
        <v>0.15597516170479284</v>
      </c>
      <c r="V154">
        <f>P154/Metadata!Q$6</f>
        <v>1.2107520106952719E-2</v>
      </c>
      <c r="W154">
        <f>Q154/Metadata!R$6</f>
        <v>5.9561826767888508E-2</v>
      </c>
      <c r="X154">
        <f t="shared" si="48"/>
        <v>6.5248535051483952E-2</v>
      </c>
    </row>
    <row r="155" spans="1:24" x14ac:dyDescent="0.2">
      <c r="A155">
        <f>[2]Sheet2!G154</f>
        <v>172</v>
      </c>
      <c r="B155">
        <f>[2]Sheet2!H154</f>
        <v>9.8466160942808162E-2</v>
      </c>
      <c r="C155">
        <f>[2]Sheet2!I154</f>
        <v>0.26818775824524882</v>
      </c>
      <c r="D155">
        <f>[2]Sheet2!J154</f>
        <v>9.680759619868054E-2</v>
      </c>
      <c r="E155">
        <f>[2]Sheet2!K154</f>
        <v>0.1019560924624396</v>
      </c>
      <c r="G155" s="3">
        <v>186</v>
      </c>
      <c r="H155">
        <f t="shared" si="53"/>
        <v>4.7554816706986629E-2</v>
      </c>
      <c r="I155">
        <f t="shared" si="54"/>
        <v>4.8023034913280182E-3</v>
      </c>
      <c r="J155">
        <f t="shared" si="55"/>
        <v>5.0767853924222499E-2</v>
      </c>
      <c r="K155">
        <f t="shared" si="56"/>
        <v>3.4180438394959364E-2</v>
      </c>
      <c r="L155">
        <f>[3]PUF!L153</f>
        <v>0</v>
      </c>
      <c r="N155">
        <f t="shared" si="44"/>
        <v>4.7554816706986629E-2</v>
      </c>
      <c r="O155">
        <f t="shared" si="45"/>
        <v>4.8023034913280182E-3</v>
      </c>
      <c r="P155">
        <f t="shared" si="46"/>
        <v>5.0767853924222499E-2</v>
      </c>
      <c r="Q155">
        <f t="shared" si="47"/>
        <v>3.4180438394959364E-2</v>
      </c>
      <c r="S155" t="s">
        <v>158</v>
      </c>
      <c r="T155">
        <f>N155/Metadata!O$6</f>
        <v>1.2887484202417103E-2</v>
      </c>
      <c r="U155">
        <f>O155/Metadata!P$6</f>
        <v>1.3156995866631124E-3</v>
      </c>
      <c r="V155">
        <f>P155/Metadata!Q$6</f>
        <v>1.3995273307806401E-2</v>
      </c>
      <c r="W155">
        <f>Q155/Metadata!R$6</f>
        <v>9.3007995632321521E-3</v>
      </c>
      <c r="X155">
        <f t="shared" si="48"/>
        <v>9.3748141650296917E-3</v>
      </c>
    </row>
    <row r="156" spans="1:24" x14ac:dyDescent="0.2">
      <c r="A156">
        <f>[2]Sheet2!G155</f>
        <v>192</v>
      </c>
      <c r="B156">
        <f>[2]Sheet2!H155</f>
        <v>3.7810454160650681E-2</v>
      </c>
      <c r="C156">
        <f>[2]Sheet2!I155</f>
        <v>5.6223237689394844E-3</v>
      </c>
      <c r="D156">
        <f>[2]Sheet2!J155</f>
        <v>4.2784699651315511E-2</v>
      </c>
      <c r="E156">
        <f>[2]Sheet2!K155</f>
        <v>3.9922281473669802E-2</v>
      </c>
      <c r="G156" s="3">
        <v>187</v>
      </c>
      <c r="H156">
        <f t="shared" si="53"/>
        <v>0.56972464973077896</v>
      </c>
      <c r="I156">
        <f t="shared" si="54"/>
        <v>5.4694308671483283</v>
      </c>
      <c r="J156">
        <f t="shared" si="55"/>
        <v>0.13661138789936569</v>
      </c>
      <c r="K156">
        <f t="shared" si="56"/>
        <v>0.71359080524745488</v>
      </c>
      <c r="L156">
        <f>[3]PUF!L154</f>
        <v>0</v>
      </c>
      <c r="N156">
        <f t="shared" si="44"/>
        <v>0.56972464973077896</v>
      </c>
      <c r="O156">
        <f t="shared" si="45"/>
        <v>5.4694308671483283</v>
      </c>
      <c r="P156">
        <f t="shared" si="46"/>
        <v>0.13661138789936569</v>
      </c>
      <c r="Q156">
        <f t="shared" si="47"/>
        <v>0.71359080524745488</v>
      </c>
      <c r="S156" t="s">
        <v>159</v>
      </c>
      <c r="T156">
        <f>N156/Metadata!O$6</f>
        <v>0.15439692404606237</v>
      </c>
      <c r="U156">
        <f>O156/Metadata!P$6</f>
        <v>1.4984742101752346</v>
      </c>
      <c r="V156">
        <f>P156/Metadata!Q$6</f>
        <v>3.7659927746092128E-2</v>
      </c>
      <c r="W156">
        <f>Q156/Metadata!R$6</f>
        <v>0.19417436877435634</v>
      </c>
      <c r="X156">
        <f t="shared" si="48"/>
        <v>0.47117635768543631</v>
      </c>
    </row>
    <row r="157" spans="1:24" x14ac:dyDescent="0.2">
      <c r="A157" t="str">
        <f>[2]Sheet2!G156</f>
        <v>180/193</v>
      </c>
      <c r="B157">
        <f>[2]Sheet2!H156</f>
        <v>0.41441350906524965</v>
      </c>
      <c r="C157">
        <f>[2]Sheet2!I156</f>
        <v>2.4510908600254515</v>
      </c>
      <c r="D157">
        <f>[2]Sheet2!J156</f>
        <v>0.13616140922578648</v>
      </c>
      <c r="E157">
        <f>[2]Sheet2!K156</f>
        <v>0.52796131743102792</v>
      </c>
      <c r="G157" s="3">
        <v>188</v>
      </c>
      <c r="H157">
        <f t="shared" si="53"/>
        <v>8.0843749050510158E-2</v>
      </c>
      <c r="I157">
        <f t="shared" si="54"/>
        <v>6.08759526698417E-2</v>
      </c>
      <c r="J157">
        <f t="shared" si="55"/>
        <v>8.2057436030446698E-2</v>
      </c>
      <c r="K157">
        <f t="shared" si="56"/>
        <v>0.11434313798663052</v>
      </c>
      <c r="L157">
        <f>[3]PUF!L155</f>
        <v>0</v>
      </c>
      <c r="N157">
        <f t="shared" si="44"/>
        <v>8.0843749050510158E-2</v>
      </c>
      <c r="O157">
        <f t="shared" si="45"/>
        <v>6.08759526698417E-2</v>
      </c>
      <c r="P157">
        <f t="shared" si="46"/>
        <v>8.2057436030446698E-2</v>
      </c>
      <c r="Q157">
        <f t="shared" si="47"/>
        <v>0.11434313798663052</v>
      </c>
      <c r="S157" t="s">
        <v>160</v>
      </c>
      <c r="T157">
        <f>N157/Metadata!O$6</f>
        <v>2.1908875081407961E-2</v>
      </c>
      <c r="U157">
        <f>O157/Metadata!P$6</f>
        <v>1.6678343197190307E-2</v>
      </c>
      <c r="V157">
        <f>P157/Metadata!Q$6</f>
        <v>2.2620933433548318E-2</v>
      </c>
      <c r="W157">
        <f>Q157/Metadata!R$6</f>
        <v>3.1113779043907174E-2</v>
      </c>
      <c r="X157">
        <f t="shared" si="48"/>
        <v>2.3080482689013439E-2</v>
      </c>
    </row>
    <row r="158" spans="1:24" x14ac:dyDescent="0.2">
      <c r="A158">
        <f>[2]Sheet2!G157</f>
        <v>191</v>
      </c>
      <c r="B158">
        <f>[2]Sheet2!H157</f>
        <v>5.9216198713986333E-2</v>
      </c>
      <c r="C158">
        <f>[2]Sheet2!I157</f>
        <v>9.7180380262602922E-2</v>
      </c>
      <c r="D158">
        <f>[2]Sheet2!J157</f>
        <v>7.7977046691619548E-2</v>
      </c>
      <c r="E158">
        <f>[2]Sheet2!K157</f>
        <v>6.3495800941042721E-2</v>
      </c>
      <c r="G158" s="3">
        <v>189</v>
      </c>
      <c r="H158">
        <f t="shared" si="53"/>
        <v>0.11474367391409379</v>
      </c>
      <c r="I158">
        <f t="shared" si="54"/>
        <v>0.1169255511672945</v>
      </c>
      <c r="J158">
        <f t="shared" si="55"/>
        <v>0.11238132883688531</v>
      </c>
      <c r="K158">
        <f t="shared" si="56"/>
        <v>9.4315378974551348E-2</v>
      </c>
      <c r="L158">
        <f>[3]PUF!L156</f>
        <v>0</v>
      </c>
      <c r="N158">
        <f t="shared" si="44"/>
        <v>0.11474367391409379</v>
      </c>
      <c r="O158">
        <f t="shared" si="45"/>
        <v>0.1169255511672945</v>
      </c>
      <c r="P158">
        <f t="shared" si="46"/>
        <v>0.11238132883688531</v>
      </c>
      <c r="Q158">
        <f t="shared" si="47"/>
        <v>9.4315378974551348E-2</v>
      </c>
      <c r="S158" t="s">
        <v>161</v>
      </c>
      <c r="T158">
        <f>N158/Metadata!O$6</f>
        <v>3.1095846589141159E-2</v>
      </c>
      <c r="U158">
        <f>O158/Metadata!P$6</f>
        <v>3.20343975800296E-2</v>
      </c>
      <c r="V158">
        <f>P158/Metadata!Q$6</f>
        <v>3.0980380106558975E-2</v>
      </c>
      <c r="W158">
        <f>Q158/Metadata!R$6</f>
        <v>2.5664048700497218E-2</v>
      </c>
      <c r="X158">
        <f t="shared" si="48"/>
        <v>2.994366824405674E-2</v>
      </c>
    </row>
    <row r="159" spans="1:24" x14ac:dyDescent="0.2">
      <c r="A159">
        <f>[2]Sheet2!G158</f>
        <v>170</v>
      </c>
      <c r="B159">
        <f>[2]Sheet2!H158</f>
        <v>0.22319619174588384</v>
      </c>
      <c r="C159">
        <f>[2]Sheet2!I158</f>
        <v>0.79854200021560651</v>
      </c>
      <c r="D159">
        <f>[2]Sheet2!J158</f>
        <v>0.17143758096676945</v>
      </c>
      <c r="E159">
        <f>[2]Sheet2!K158</f>
        <v>0.25778835032030423</v>
      </c>
      <c r="G159" s="3">
        <v>190</v>
      </c>
      <c r="H159">
        <f t="shared" si="53"/>
        <v>9.7836206169998843E-2</v>
      </c>
      <c r="I159">
        <f t="shared" si="54"/>
        <v>0.24153847026107236</v>
      </c>
      <c r="J159">
        <f t="shared" si="55"/>
        <v>9.9434518068979239E-2</v>
      </c>
      <c r="K159">
        <f t="shared" si="56"/>
        <v>0.10653740350680345</v>
      </c>
      <c r="L159">
        <f>[3]PUF!L157</f>
        <v>0</v>
      </c>
      <c r="N159">
        <f t="shared" si="44"/>
        <v>9.7836206169998843E-2</v>
      </c>
      <c r="O159">
        <f t="shared" si="45"/>
        <v>0.24153847026107236</v>
      </c>
      <c r="P159">
        <f t="shared" si="46"/>
        <v>9.9434518068979239E-2</v>
      </c>
      <c r="Q159">
        <f t="shared" si="47"/>
        <v>0.10653740350680345</v>
      </c>
      <c r="S159" t="s">
        <v>162</v>
      </c>
      <c r="T159">
        <f>N159/Metadata!O$6</f>
        <v>2.6513877010802153E-2</v>
      </c>
      <c r="U159">
        <f>O159/Metadata!P$6</f>
        <v>6.6174923359092377E-2</v>
      </c>
      <c r="V159">
        <f>P159/Metadata!Q$6</f>
        <v>2.7411307530992718E-2</v>
      </c>
      <c r="W159">
        <f>Q159/Metadata!R$6</f>
        <v>2.8989769661646351E-2</v>
      </c>
      <c r="X159">
        <f t="shared" si="48"/>
        <v>3.7272469390633403E-2</v>
      </c>
    </row>
    <row r="160" spans="1:24" x14ac:dyDescent="0.2">
      <c r="A160">
        <f>[2]Sheet2!G159</f>
        <v>190</v>
      </c>
      <c r="B160">
        <f>[2]Sheet2!H159</f>
        <v>9.7836206169998843E-2</v>
      </c>
      <c r="C160">
        <f>[2]Sheet2!I159</f>
        <v>0.24153847026107236</v>
      </c>
      <c r="D160">
        <f>[2]Sheet2!J159</f>
        <v>9.9434518068979239E-2</v>
      </c>
      <c r="E160">
        <f>[2]Sheet2!K159</f>
        <v>0.10653740350680345</v>
      </c>
      <c r="G160" s="3">
        <v>191</v>
      </c>
      <c r="H160">
        <f t="shared" si="53"/>
        <v>5.9216198713986333E-2</v>
      </c>
      <c r="I160">
        <f t="shared" si="54"/>
        <v>9.7180380262602922E-2</v>
      </c>
      <c r="J160">
        <f t="shared" si="55"/>
        <v>7.7977046691619548E-2</v>
      </c>
      <c r="K160">
        <f t="shared" si="56"/>
        <v>6.3495800941042721E-2</v>
      </c>
      <c r="L160">
        <f>[3]PUF!L158</f>
        <v>0</v>
      </c>
      <c r="N160">
        <f t="shared" si="44"/>
        <v>5.9216198713986333E-2</v>
      </c>
      <c r="O160">
        <f t="shared" si="45"/>
        <v>9.7180380262602922E-2</v>
      </c>
      <c r="P160">
        <f t="shared" si="46"/>
        <v>7.7977046691619548E-2</v>
      </c>
      <c r="Q160">
        <f t="shared" si="47"/>
        <v>6.3495800941042721E-2</v>
      </c>
      <c r="S160" t="s">
        <v>163</v>
      </c>
      <c r="T160">
        <f>N160/Metadata!O$6</f>
        <v>1.6047750328970802E-2</v>
      </c>
      <c r="U160">
        <f>O160/Metadata!P$6</f>
        <v>2.6624761715739166E-2</v>
      </c>
      <c r="V160">
        <f>P160/Metadata!Q$6</f>
        <v>2.1496084546211387E-2</v>
      </c>
      <c r="W160">
        <f>Q160/Metadata!R$6</f>
        <v>1.7277768963507991E-2</v>
      </c>
      <c r="X160">
        <f t="shared" si="48"/>
        <v>2.0361591388607339E-2</v>
      </c>
    </row>
    <row r="161" spans="1:26" x14ac:dyDescent="0.2">
      <c r="A161">
        <f>[2]Sheet2!G160</f>
        <v>189</v>
      </c>
      <c r="B161">
        <f>[2]Sheet2!H160</f>
        <v>0.11474367391409379</v>
      </c>
      <c r="C161">
        <f>[2]Sheet2!I160</f>
        <v>0.1169255511672945</v>
      </c>
      <c r="D161">
        <f>[2]Sheet2!J160</f>
        <v>0.11238132883688531</v>
      </c>
      <c r="E161">
        <f>[2]Sheet2!K160</f>
        <v>9.4315378974551348E-2</v>
      </c>
      <c r="G161" s="3">
        <v>192</v>
      </c>
      <c r="H161">
        <f t="shared" si="53"/>
        <v>3.7810454160650681E-2</v>
      </c>
      <c r="I161">
        <f t="shared" si="54"/>
        <v>5.6223237689394844E-3</v>
      </c>
      <c r="J161">
        <f t="shared" si="55"/>
        <v>4.2784699651315511E-2</v>
      </c>
      <c r="K161">
        <f t="shared" si="56"/>
        <v>3.9922281473669802E-2</v>
      </c>
      <c r="L161">
        <f>[3]PUF!L159</f>
        <v>0</v>
      </c>
      <c r="N161">
        <f t="shared" si="44"/>
        <v>3.7810454160650681E-2</v>
      </c>
      <c r="O161">
        <f t="shared" si="45"/>
        <v>5.6223237689394844E-3</v>
      </c>
      <c r="P161">
        <f t="shared" si="46"/>
        <v>4.2784699651315511E-2</v>
      </c>
      <c r="Q161">
        <f t="shared" si="47"/>
        <v>3.9922281473669802E-2</v>
      </c>
      <c r="S161" t="s">
        <v>164</v>
      </c>
      <c r="T161">
        <f>N161/Metadata!O$6</f>
        <v>1.0246735544877235E-2</v>
      </c>
      <c r="U161">
        <f>O161/Metadata!P$6</f>
        <v>1.5403626764193201E-3</v>
      </c>
      <c r="V161">
        <f>P161/Metadata!Q$6</f>
        <v>1.1794541599224002E-2</v>
      </c>
      <c r="W161">
        <f>Q161/Metadata!R$6</f>
        <v>1.0863205843149648E-2</v>
      </c>
      <c r="X161">
        <f t="shared" si="48"/>
        <v>8.611211415917551E-3</v>
      </c>
    </row>
    <row r="162" spans="1:26" x14ac:dyDescent="0.2">
      <c r="A162">
        <f>[2]Sheet2!G161</f>
        <v>202</v>
      </c>
      <c r="B162">
        <f>[2]Sheet2!H161</f>
        <v>6.6401428999922227E-2</v>
      </c>
      <c r="C162">
        <f>[2]Sheet2!I161</f>
        <v>0.57795100398885357</v>
      </c>
      <c r="D162">
        <f>[2]Sheet2!J161</f>
        <v>3.1286453495990331E-2</v>
      </c>
      <c r="E162">
        <f>[2]Sheet2!K161</f>
        <v>7.813891314671674E-2</v>
      </c>
      <c r="G162" s="3">
        <v>194</v>
      </c>
      <c r="H162">
        <f t="shared" si="53"/>
        <v>5.2959770230583403E-2</v>
      </c>
      <c r="I162">
        <f t="shared" si="54"/>
        <v>0.31027098904694722</v>
      </c>
      <c r="J162">
        <f t="shared" si="55"/>
        <v>0.13808772581838558</v>
      </c>
      <c r="K162">
        <f t="shared" si="56"/>
        <v>8.0525873659243227E-2</v>
      </c>
      <c r="L162">
        <f>[3]PUF!L160</f>
        <v>0</v>
      </c>
      <c r="N162">
        <f t="shared" si="44"/>
        <v>5.2959770230583403E-2</v>
      </c>
      <c r="O162">
        <f t="shared" si="45"/>
        <v>0.31027098904694722</v>
      </c>
      <c r="P162">
        <f t="shared" si="46"/>
        <v>0.13808772581838558</v>
      </c>
      <c r="Q162">
        <f t="shared" si="47"/>
        <v>8.0525873659243227E-2</v>
      </c>
      <c r="S162" t="s">
        <v>165</v>
      </c>
      <c r="T162">
        <f>N162/Metadata!O$6</f>
        <v>1.4352241254880275E-2</v>
      </c>
      <c r="U162">
        <f>O162/Metadata!P$6</f>
        <v>8.5005750423685605E-2</v>
      </c>
      <c r="V162">
        <f>P162/Metadata!Q$6</f>
        <v>3.8066912699645641E-2</v>
      </c>
      <c r="W162">
        <f>Q162/Metadata!R$6</f>
        <v>2.1911802356204602E-2</v>
      </c>
      <c r="X162">
        <f t="shared" si="48"/>
        <v>3.9834176683604033E-2</v>
      </c>
    </row>
    <row r="163" spans="1:26" x14ac:dyDescent="0.2">
      <c r="A163">
        <f>[2]Sheet2!G162</f>
        <v>201</v>
      </c>
      <c r="B163">
        <f>[2]Sheet2!H162</f>
        <v>4.6172707587663148E-2</v>
      </c>
      <c r="C163">
        <f>[2]Sheet2!I162</f>
        <v>0.27211278746625678</v>
      </c>
      <c r="D163">
        <f>[2]Sheet2!J162</f>
        <v>3.1530998384367924E-2</v>
      </c>
      <c r="E163">
        <f>[2]Sheet2!K162</f>
        <v>3.6093599568996465E-2</v>
      </c>
      <c r="G163" s="3">
        <v>195</v>
      </c>
      <c r="H163">
        <f t="shared" si="53"/>
        <v>6.8903978352538919E-2</v>
      </c>
      <c r="I163">
        <f t="shared" si="54"/>
        <v>0.17347646690827934</v>
      </c>
      <c r="J163">
        <f t="shared" si="55"/>
        <v>9.1493916147438112E-2</v>
      </c>
      <c r="K163">
        <f t="shared" si="56"/>
        <v>4.3601680543402098E-2</v>
      </c>
      <c r="L163">
        <f>[3]PUF!L161</f>
        <v>0</v>
      </c>
      <c r="N163">
        <f t="shared" si="44"/>
        <v>6.8903978352538919E-2</v>
      </c>
      <c r="O163">
        <f t="shared" si="45"/>
        <v>0.17347646690827934</v>
      </c>
      <c r="P163">
        <f t="shared" si="46"/>
        <v>9.1493916147438112E-2</v>
      </c>
      <c r="Q163">
        <f t="shared" si="47"/>
        <v>4.3601680543402098E-2</v>
      </c>
      <c r="S163" t="s">
        <v>166</v>
      </c>
      <c r="T163">
        <f>N163/Metadata!O$6</f>
        <v>1.8673164865160189E-2</v>
      </c>
      <c r="U163">
        <f>O163/Metadata!P$6</f>
        <v>4.7527799152877449E-2</v>
      </c>
      <c r="V163">
        <f>P163/Metadata!Q$6</f>
        <v>2.5222306312104526E-2</v>
      </c>
      <c r="W163">
        <f>Q163/Metadata!R$6</f>
        <v>1.1864402868924765E-2</v>
      </c>
      <c r="X163">
        <f t="shared" si="48"/>
        <v>2.5821918299766732E-2</v>
      </c>
    </row>
    <row r="164" spans="1:26" x14ac:dyDescent="0.2">
      <c r="A164">
        <f>[2]Sheet2!G163</f>
        <v>197</v>
      </c>
      <c r="B164">
        <f>[2]Sheet2!H163</f>
        <v>3.8144691419389067E-2</v>
      </c>
      <c r="C164">
        <f>[2]Sheet2!I163</f>
        <v>0.13198924421778285</v>
      </c>
      <c r="D164">
        <f>[2]Sheet2!J163</f>
        <v>5.2396862420967853E-2</v>
      </c>
      <c r="E164">
        <f>[2]Sheet2!K163</f>
        <v>4.5493352158058782E-2</v>
      </c>
      <c r="G164" s="3">
        <v>196</v>
      </c>
      <c r="H164">
        <f t="shared" si="53"/>
        <v>4.3277939419848865E-2</v>
      </c>
      <c r="I164">
        <f t="shared" si="54"/>
        <v>0.26539283195769087</v>
      </c>
      <c r="J164">
        <f t="shared" si="55"/>
        <v>5.2242242227877704E-2</v>
      </c>
      <c r="K164">
        <f t="shared" si="56"/>
        <v>5.483712553229389E-2</v>
      </c>
      <c r="L164">
        <f>[3]PUF!L162</f>
        <v>0</v>
      </c>
      <c r="N164">
        <f t="shared" si="44"/>
        <v>4.3277939419848865E-2</v>
      </c>
      <c r="O164">
        <f t="shared" si="45"/>
        <v>0.26539283195769087</v>
      </c>
      <c r="P164">
        <f t="shared" si="46"/>
        <v>5.2242242227877704E-2</v>
      </c>
      <c r="Q164">
        <f t="shared" si="47"/>
        <v>5.483712553229389E-2</v>
      </c>
      <c r="S164" t="s">
        <v>167</v>
      </c>
      <c r="T164">
        <f>N164/Metadata!O$6</f>
        <v>1.1728438867151064E-2</v>
      </c>
      <c r="U164">
        <f>O164/Metadata!P$6</f>
        <v>7.2710364919799361E-2</v>
      </c>
      <c r="V164">
        <f>P164/Metadata!Q$6</f>
        <v>1.440172080708985E-2</v>
      </c>
      <c r="W164">
        <f>Q164/Metadata!R$6</f>
        <v>1.492166681147309E-2</v>
      </c>
      <c r="X164">
        <f t="shared" si="48"/>
        <v>2.8440547851378339E-2</v>
      </c>
    </row>
    <row r="165" spans="1:26" x14ac:dyDescent="0.2">
      <c r="A165">
        <f>[2]Sheet2!G164</f>
        <v>200</v>
      </c>
      <c r="B165">
        <f>[2]Sheet2!H164</f>
        <v>3.3535007191969404E-2</v>
      </c>
      <c r="C165">
        <f>[2]Sheet2!I164</f>
        <v>0.15108711854987913</v>
      </c>
      <c r="D165">
        <f>[2]Sheet2!J164</f>
        <v>4.2711822274686458E-2</v>
      </c>
      <c r="E165">
        <f>[2]Sheet2!K164</f>
        <v>3.9569209534876935E-2</v>
      </c>
      <c r="G165" s="3">
        <v>197</v>
      </c>
      <c r="H165">
        <f t="shared" si="53"/>
        <v>3.8144691419389067E-2</v>
      </c>
      <c r="I165">
        <f t="shared" si="54"/>
        <v>0.13198924421778285</v>
      </c>
      <c r="J165">
        <f t="shared" si="55"/>
        <v>5.2396862420967853E-2</v>
      </c>
      <c r="K165">
        <f t="shared" si="56"/>
        <v>4.5493352158058782E-2</v>
      </c>
      <c r="L165">
        <f>[3]PUF!L163</f>
        <v>0</v>
      </c>
      <c r="N165">
        <f t="shared" si="44"/>
        <v>3.8144691419389067E-2</v>
      </c>
      <c r="O165">
        <f t="shared" si="45"/>
        <v>0.13198924421778285</v>
      </c>
      <c r="P165">
        <f t="shared" si="46"/>
        <v>5.2396862420967853E-2</v>
      </c>
      <c r="Q165">
        <f t="shared" si="47"/>
        <v>4.5493352158058782E-2</v>
      </c>
      <c r="S165" t="s">
        <v>168</v>
      </c>
      <c r="T165">
        <f>N165/Metadata!O$6</f>
        <v>1.0337314747787239E-2</v>
      </c>
      <c r="U165">
        <f>O165/Metadata!P$6</f>
        <v>3.6161436771937637E-2</v>
      </c>
      <c r="V165">
        <f>P165/Metadata!Q$6</f>
        <v>1.4444345257286866E-2</v>
      </c>
      <c r="W165">
        <f>Q165/Metadata!R$6</f>
        <v>1.2379143444340327E-2</v>
      </c>
      <c r="X165">
        <f t="shared" si="48"/>
        <v>1.8330560055338018E-2</v>
      </c>
    </row>
    <row r="166" spans="1:26" x14ac:dyDescent="0.2">
      <c r="A166" t="str">
        <f>[2]Sheet2!G165</f>
        <v>198/199</v>
      </c>
      <c r="B166">
        <f>[2]Sheet2!H165</f>
        <v>9.3025417291398502E-2</v>
      </c>
      <c r="C166">
        <f>[2]Sheet2!I165</f>
        <v>0.80901421793310591</v>
      </c>
      <c r="D166">
        <f>[2]Sheet2!J165</f>
        <v>9.155270272061411E-2</v>
      </c>
      <c r="E166">
        <f>[2]Sheet2!K165</f>
        <v>0.10282320038463</v>
      </c>
      <c r="G166" s="3" t="s">
        <v>213</v>
      </c>
      <c r="H166">
        <f t="shared" si="53"/>
        <v>9.3025417291398502E-2</v>
      </c>
      <c r="I166">
        <f t="shared" si="54"/>
        <v>0.80901421793310591</v>
      </c>
      <c r="J166">
        <f t="shared" si="55"/>
        <v>9.155270272061411E-2</v>
      </c>
      <c r="K166">
        <f t="shared" si="56"/>
        <v>0.10282320038463</v>
      </c>
      <c r="L166">
        <f>[3]PUF!L164</f>
        <v>0</v>
      </c>
      <c r="N166">
        <f t="shared" si="44"/>
        <v>9.3025417291398502E-2</v>
      </c>
      <c r="O166">
        <f t="shared" si="45"/>
        <v>0.80901421793310591</v>
      </c>
      <c r="P166">
        <f t="shared" si="46"/>
        <v>9.155270272061411E-2</v>
      </c>
      <c r="Q166">
        <f t="shared" si="47"/>
        <v>0.10282320038463</v>
      </c>
      <c r="S166" t="s">
        <v>169</v>
      </c>
      <c r="T166">
        <f>N166/Metadata!O$6</f>
        <v>2.5210140187335077E-2</v>
      </c>
      <c r="U166">
        <f>O166/Metadata!P$6</f>
        <v>0.2216477309402235</v>
      </c>
      <c r="V166">
        <f>P166/Metadata!Q$6</f>
        <v>2.5238512121388005E-2</v>
      </c>
      <c r="W166">
        <f>Q166/Metadata!R$6</f>
        <v>2.7979102145411078E-2</v>
      </c>
      <c r="X166">
        <f t="shared" si="48"/>
        <v>7.5018871348589422E-2</v>
      </c>
    </row>
    <row r="167" spans="1:26" x14ac:dyDescent="0.2">
      <c r="A167">
        <f>[2]Sheet2!G166</f>
        <v>196</v>
      </c>
      <c r="B167">
        <f>[2]Sheet2!H166</f>
        <v>4.3277939419848865E-2</v>
      </c>
      <c r="C167">
        <f>[2]Sheet2!I166</f>
        <v>0.26539283195769087</v>
      </c>
      <c r="D167">
        <f>[2]Sheet2!J166</f>
        <v>5.2242242227877704E-2</v>
      </c>
      <c r="E167">
        <f>[2]Sheet2!K166</f>
        <v>5.483712553229389E-2</v>
      </c>
      <c r="G167" s="3">
        <v>200</v>
      </c>
      <c r="H167">
        <f t="shared" si="53"/>
        <v>3.3535007191969404E-2</v>
      </c>
      <c r="I167">
        <f t="shared" si="54"/>
        <v>0.15108711854987913</v>
      </c>
      <c r="J167">
        <f t="shared" si="55"/>
        <v>4.2711822274686458E-2</v>
      </c>
      <c r="K167">
        <f t="shared" si="56"/>
        <v>3.9569209534876935E-2</v>
      </c>
      <c r="L167">
        <f>[3]PUF!L165</f>
        <v>0</v>
      </c>
      <c r="N167">
        <f t="shared" si="44"/>
        <v>3.3535007191969404E-2</v>
      </c>
      <c r="O167">
        <f t="shared" si="45"/>
        <v>0.15108711854987913</v>
      </c>
      <c r="P167">
        <f t="shared" si="46"/>
        <v>4.2711822274686458E-2</v>
      </c>
      <c r="Q167">
        <f t="shared" si="47"/>
        <v>3.9569209534876935E-2</v>
      </c>
      <c r="S167" t="s">
        <v>170</v>
      </c>
      <c r="T167">
        <f>N167/Metadata!O$6</f>
        <v>9.0880778297891037E-3</v>
      </c>
      <c r="U167">
        <f>O167/Metadata!P$6</f>
        <v>4.139373110948992E-2</v>
      </c>
      <c r="V167">
        <f>P167/Metadata!Q$6</f>
        <v>1.1774451350670224E-2</v>
      </c>
      <c r="W167">
        <f>Q167/Metadata!R$6</f>
        <v>1.0767131846199436E-2</v>
      </c>
      <c r="X167">
        <f t="shared" si="48"/>
        <v>1.8255848034037174E-2</v>
      </c>
    </row>
    <row r="168" spans="1:26" x14ac:dyDescent="0.2">
      <c r="A168">
        <f>[2]Sheet2!G167</f>
        <v>203</v>
      </c>
      <c r="B168">
        <f>[2]Sheet2!H167</f>
        <v>6.5625362088825495E-2</v>
      </c>
      <c r="C168">
        <f>[2]Sheet2!I167</f>
        <v>0.46077173902061724</v>
      </c>
      <c r="D168">
        <f>[2]Sheet2!J167</f>
        <v>6.2411379426224635E-2</v>
      </c>
      <c r="E168">
        <f>[2]Sheet2!K167</f>
        <v>6.7754592309351047E-2</v>
      </c>
      <c r="G168" s="3">
        <v>201</v>
      </c>
      <c r="H168">
        <f t="shared" si="53"/>
        <v>4.6172707587663148E-2</v>
      </c>
      <c r="I168">
        <f t="shared" si="54"/>
        <v>0.27211278746625678</v>
      </c>
      <c r="J168">
        <f t="shared" si="55"/>
        <v>3.1530998384367924E-2</v>
      </c>
      <c r="K168">
        <f t="shared" si="56"/>
        <v>3.6093599568996465E-2</v>
      </c>
      <c r="L168">
        <f>[3]PUF!L166</f>
        <v>0</v>
      </c>
      <c r="N168">
        <f t="shared" si="44"/>
        <v>4.6172707587663148E-2</v>
      </c>
      <c r="O168">
        <f t="shared" si="45"/>
        <v>0.27211278746625678</v>
      </c>
      <c r="P168">
        <f t="shared" si="46"/>
        <v>3.1530998384367924E-2</v>
      </c>
      <c r="Q168">
        <f t="shared" si="47"/>
        <v>3.6093599568996465E-2</v>
      </c>
      <c r="S168" t="s">
        <v>171</v>
      </c>
      <c r="T168">
        <f>N168/Metadata!O$6</f>
        <v>1.2512928885527803E-2</v>
      </c>
      <c r="U168">
        <f>O168/Metadata!P$6</f>
        <v>7.4551448620773383E-2</v>
      </c>
      <c r="V168">
        <f>P168/Metadata!Q$6</f>
        <v>8.6922118219908452E-3</v>
      </c>
      <c r="W168">
        <f>Q168/Metadata!R$6</f>
        <v>9.8213876377988337E-3</v>
      </c>
      <c r="X168">
        <f t="shared" si="48"/>
        <v>2.6394494241522716E-2</v>
      </c>
    </row>
    <row r="169" spans="1:26" x14ac:dyDescent="0.2">
      <c r="A169">
        <f>[2]Sheet2!G168</f>
        <v>195</v>
      </c>
      <c r="B169">
        <f>[2]Sheet2!H168</f>
        <v>6.8903978352538919E-2</v>
      </c>
      <c r="C169">
        <f>[2]Sheet2!I168</f>
        <v>0.17347646690827934</v>
      </c>
      <c r="D169">
        <f>[2]Sheet2!J168</f>
        <v>9.1493916147438112E-2</v>
      </c>
      <c r="E169">
        <f>[2]Sheet2!K168</f>
        <v>4.3601680543402098E-2</v>
      </c>
      <c r="G169" s="3">
        <v>202</v>
      </c>
      <c r="H169">
        <f t="shared" si="53"/>
        <v>6.6401428999922227E-2</v>
      </c>
      <c r="I169">
        <f t="shared" si="54"/>
        <v>0.57795100398885357</v>
      </c>
      <c r="J169">
        <f t="shared" si="55"/>
        <v>3.1286453495990331E-2</v>
      </c>
      <c r="K169">
        <f t="shared" si="56"/>
        <v>7.813891314671674E-2</v>
      </c>
      <c r="L169">
        <f>[3]PUF!L167</f>
        <v>0</v>
      </c>
      <c r="N169">
        <f t="shared" si="44"/>
        <v>6.6401428999922227E-2</v>
      </c>
      <c r="O169">
        <f t="shared" si="45"/>
        <v>0.57795100398885357</v>
      </c>
      <c r="P169">
        <f t="shared" si="46"/>
        <v>3.1286453495990331E-2</v>
      </c>
      <c r="Q169">
        <f t="shared" si="47"/>
        <v>7.813891314671674E-2</v>
      </c>
      <c r="S169" t="s">
        <v>172</v>
      </c>
      <c r="T169">
        <f>N169/Metadata!O$6</f>
        <v>1.7994967208625461E-2</v>
      </c>
      <c r="U169">
        <f>O169/Metadata!P$6</f>
        <v>0.15834274081861149</v>
      </c>
      <c r="V169">
        <f>P169/Metadata!Q$6</f>
        <v>8.6247976556567737E-3</v>
      </c>
      <c r="W169">
        <f>Q169/Metadata!R$6</f>
        <v>2.1262289291573089E-2</v>
      </c>
      <c r="X169">
        <f t="shared" si="48"/>
        <v>5.15561987436167E-2</v>
      </c>
    </row>
    <row r="170" spans="1:26" x14ac:dyDescent="0.2">
      <c r="A170">
        <f>[2]Sheet2!G169</f>
        <v>194</v>
      </c>
      <c r="B170">
        <f>[2]Sheet2!H169</f>
        <v>5.2959770230583403E-2</v>
      </c>
      <c r="C170">
        <f>[2]Sheet2!I169</f>
        <v>0.31027098904694722</v>
      </c>
      <c r="D170">
        <f>[2]Sheet2!J169</f>
        <v>0.13808772581838558</v>
      </c>
      <c r="E170">
        <f>[2]Sheet2!K169</f>
        <v>8.0525873659243227E-2</v>
      </c>
      <c r="G170" s="3">
        <v>203</v>
      </c>
      <c r="H170">
        <f t="shared" si="53"/>
        <v>6.5625362088825495E-2</v>
      </c>
      <c r="I170">
        <f t="shared" si="54"/>
        <v>0.46077173902061724</v>
      </c>
      <c r="J170">
        <f t="shared" si="55"/>
        <v>6.2411379426224635E-2</v>
      </c>
      <c r="K170">
        <f t="shared" si="56"/>
        <v>6.7754592309351047E-2</v>
      </c>
      <c r="L170">
        <f>[3]PUF!L168</f>
        <v>0</v>
      </c>
      <c r="N170">
        <f t="shared" si="44"/>
        <v>6.5625362088825495E-2</v>
      </c>
      <c r="O170">
        <f t="shared" si="45"/>
        <v>0.46077173902061724</v>
      </c>
      <c r="P170">
        <f t="shared" si="46"/>
        <v>6.2411379426224635E-2</v>
      </c>
      <c r="Q170">
        <f t="shared" si="47"/>
        <v>6.7754592309351047E-2</v>
      </c>
      <c r="S170" t="s">
        <v>173</v>
      </c>
      <c r="T170">
        <f>N170/Metadata!O$6</f>
        <v>1.7784650972556184E-2</v>
      </c>
      <c r="U170">
        <f>O170/Metadata!P$6</f>
        <v>0.12623883260818697</v>
      </c>
      <c r="V170">
        <f>P170/Metadata!Q$6</f>
        <v>1.720506669222174E-2</v>
      </c>
      <c r="W170">
        <f>Q170/Metadata!R$6</f>
        <v>1.843662375760274E-2</v>
      </c>
      <c r="X170">
        <f t="shared" si="48"/>
        <v>4.4916293507641911E-2</v>
      </c>
    </row>
    <row r="171" spans="1:26" x14ac:dyDescent="0.2">
      <c r="A171">
        <f>[2]Sheet2!G170</f>
        <v>205</v>
      </c>
      <c r="B171">
        <f>[2]Sheet2!H170</f>
        <v>6.2874529939177137E-2</v>
      </c>
      <c r="C171">
        <f>[2]Sheet2!I170</f>
        <v>0.10309218943502434</v>
      </c>
      <c r="D171">
        <f>[2]Sheet2!J170</f>
        <v>7.6612272938008402E-2</v>
      </c>
      <c r="E171">
        <f>[2]Sheet2!K170</f>
        <v>6.6441908973569649E-2</v>
      </c>
      <c r="G171" s="3">
        <v>205</v>
      </c>
      <c r="H171">
        <f t="shared" si="53"/>
        <v>6.2874529939177137E-2</v>
      </c>
      <c r="I171">
        <f t="shared" si="54"/>
        <v>0.10309218943502434</v>
      </c>
      <c r="J171">
        <f t="shared" si="55"/>
        <v>7.6612272938008402E-2</v>
      </c>
      <c r="K171">
        <f t="shared" si="56"/>
        <v>6.6441908973569649E-2</v>
      </c>
      <c r="L171">
        <f>[3]PUF!L169</f>
        <v>0</v>
      </c>
      <c r="N171">
        <f t="shared" ref="N171:N175" si="57">IF(H171&gt;L171,H171,0)</f>
        <v>6.2874529939177137E-2</v>
      </c>
      <c r="O171">
        <f t="shared" ref="O171:O175" si="58">IF(I171&gt;L171,I171,0)</f>
        <v>0.10309218943502434</v>
      </c>
      <c r="P171">
        <f t="shared" ref="P171:P175" si="59">IF(J171&gt;L171,J171,0)</f>
        <v>7.6612272938008402E-2</v>
      </c>
      <c r="Q171">
        <f t="shared" ref="Q171:Q175" si="60">IF(K171&gt;L171,K171,0)</f>
        <v>6.6441908973569649E-2</v>
      </c>
      <c r="S171" t="s">
        <v>174</v>
      </c>
      <c r="T171">
        <f>N171/Metadata!O$6</f>
        <v>1.7039168005172866E-2</v>
      </c>
      <c r="U171">
        <f>O171/Metadata!P$6</f>
        <v>2.8244435461605464E-2</v>
      </c>
      <c r="V171">
        <f>P171/Metadata!Q$6</f>
        <v>2.1119854703728416E-2</v>
      </c>
      <c r="W171">
        <f>Q171/Metadata!R$6</f>
        <v>1.8079431013173278E-2</v>
      </c>
      <c r="X171">
        <f t="shared" ref="X171:X175" si="61">AVERAGE(T171:W171)</f>
        <v>2.1120722295920005E-2</v>
      </c>
    </row>
    <row r="172" spans="1:26" x14ac:dyDescent="0.2">
      <c r="A172">
        <f>[2]Sheet2!G171</f>
        <v>208</v>
      </c>
      <c r="B172">
        <f>[2]Sheet2!H171</f>
        <v>5.7364298382981287E-2</v>
      </c>
      <c r="C172">
        <f>[2]Sheet2!I171</f>
        <v>0.21493224315901674</v>
      </c>
      <c r="D172">
        <f>[2]Sheet2!J171</f>
        <v>5.577554237915288E-2</v>
      </c>
      <c r="E172">
        <f>[2]Sheet2!K171</f>
        <v>3.8093289152853253E-2</v>
      </c>
      <c r="G172" s="3">
        <v>206</v>
      </c>
      <c r="H172">
        <f t="shared" si="53"/>
        <v>9.7850882329807556E-2</v>
      </c>
      <c r="I172">
        <f t="shared" si="54"/>
        <v>0.22164971200876421</v>
      </c>
      <c r="J172">
        <f t="shared" si="55"/>
        <v>0.17433884064738561</v>
      </c>
      <c r="K172">
        <f t="shared" si="56"/>
        <v>0.13709383017455648</v>
      </c>
      <c r="L172">
        <f>[3]PUF!L170</f>
        <v>0</v>
      </c>
      <c r="N172">
        <f t="shared" si="57"/>
        <v>9.7850882329807556E-2</v>
      </c>
      <c r="O172">
        <f t="shared" si="58"/>
        <v>0.22164971200876421</v>
      </c>
      <c r="P172">
        <f t="shared" si="59"/>
        <v>0.17433884064738561</v>
      </c>
      <c r="Q172">
        <f t="shared" si="60"/>
        <v>0.13709383017455648</v>
      </c>
      <c r="S172" t="s">
        <v>175</v>
      </c>
      <c r="T172">
        <f>N172/Metadata!O$6</f>
        <v>2.6517854289883097E-2</v>
      </c>
      <c r="U172">
        <f>O172/Metadata!P$6</f>
        <v>6.0725948495454998E-2</v>
      </c>
      <c r="V172">
        <f>P172/Metadata!Q$6</f>
        <v>4.8060328227940478E-2</v>
      </c>
      <c r="W172">
        <f>Q172/Metadata!R$6</f>
        <v>3.7304443584824702E-2</v>
      </c>
      <c r="X172">
        <f t="shared" si="61"/>
        <v>4.3152143649525819E-2</v>
      </c>
    </row>
    <row r="173" spans="1:26" x14ac:dyDescent="0.2">
      <c r="A173">
        <f>[2]Sheet2!G172</f>
        <v>207</v>
      </c>
      <c r="B173">
        <f>[2]Sheet2!H172</f>
        <v>5.7919448356458347E-2</v>
      </c>
      <c r="C173">
        <f>[2]Sheet2!I172</f>
        <v>9.7515616212277056E-2</v>
      </c>
      <c r="D173">
        <f>[2]Sheet2!J172</f>
        <v>5.7352912464231888E-2</v>
      </c>
      <c r="E173">
        <f>[2]Sheet2!K172</f>
        <v>7.0648882027145546E-2</v>
      </c>
      <c r="G173" s="3">
        <v>207</v>
      </c>
      <c r="H173">
        <f t="shared" si="53"/>
        <v>5.7919448356458347E-2</v>
      </c>
      <c r="I173">
        <f t="shared" si="54"/>
        <v>9.7515616212277056E-2</v>
      </c>
      <c r="J173">
        <f t="shared" si="55"/>
        <v>5.7352912464231888E-2</v>
      </c>
      <c r="K173">
        <f t="shared" si="56"/>
        <v>7.0648882027145546E-2</v>
      </c>
      <c r="L173">
        <f>[3]PUF!L171</f>
        <v>0</v>
      </c>
      <c r="N173">
        <f t="shared" si="57"/>
        <v>5.7919448356458347E-2</v>
      </c>
      <c r="O173">
        <f t="shared" si="58"/>
        <v>9.7515616212277056E-2</v>
      </c>
      <c r="P173">
        <f t="shared" si="59"/>
        <v>5.7352912464231888E-2</v>
      </c>
      <c r="Q173">
        <f t="shared" si="60"/>
        <v>7.0648882027145546E-2</v>
      </c>
      <c r="S173" t="s">
        <v>176</v>
      </c>
      <c r="T173">
        <f>N173/Metadata!O$6</f>
        <v>1.5696327467852607E-2</v>
      </c>
      <c r="U173">
        <f>O173/Metadata!P$6</f>
        <v>2.6716607181403163E-2</v>
      </c>
      <c r="V173">
        <f>P173/Metadata!Q$6</f>
        <v>1.5810589238885467E-2</v>
      </c>
      <c r="W173">
        <f>Q173/Metadata!R$6</f>
        <v>1.9224185585572161E-2</v>
      </c>
      <c r="X173">
        <f t="shared" si="61"/>
        <v>1.9361927368428351E-2</v>
      </c>
    </row>
    <row r="174" spans="1:26" x14ac:dyDescent="0.2">
      <c r="A174">
        <f>[2]Sheet2!G173</f>
        <v>206</v>
      </c>
      <c r="B174">
        <f>[2]Sheet2!H173</f>
        <v>9.7850882329807556E-2</v>
      </c>
      <c r="C174">
        <f>[2]Sheet2!I173</f>
        <v>0.22164971200876421</v>
      </c>
      <c r="D174">
        <f>[2]Sheet2!J173</f>
        <v>0.17433884064738561</v>
      </c>
      <c r="E174">
        <f>[2]Sheet2!K173</f>
        <v>0.13709383017455648</v>
      </c>
      <c r="G174" s="3">
        <v>208</v>
      </c>
      <c r="H174">
        <f t="shared" si="53"/>
        <v>5.7364298382981287E-2</v>
      </c>
      <c r="I174">
        <f t="shared" si="54"/>
        <v>0.21493224315901674</v>
      </c>
      <c r="J174">
        <f t="shared" si="55"/>
        <v>5.577554237915288E-2</v>
      </c>
      <c r="K174">
        <f t="shared" si="56"/>
        <v>3.8093289152853253E-2</v>
      </c>
      <c r="L174">
        <f>[3]PUF!L172</f>
        <v>0</v>
      </c>
      <c r="N174">
        <f t="shared" si="57"/>
        <v>5.7364298382981287E-2</v>
      </c>
      <c r="O174">
        <f t="shared" si="58"/>
        <v>0.21493224315901674</v>
      </c>
      <c r="P174">
        <f t="shared" si="59"/>
        <v>5.577554237915288E-2</v>
      </c>
      <c r="Q174">
        <f t="shared" si="60"/>
        <v>3.8093289152853253E-2</v>
      </c>
      <c r="S174" t="s">
        <v>177</v>
      </c>
      <c r="T174">
        <f>N174/Metadata!O$6</f>
        <v>1.5545880320569064E-2</v>
      </c>
      <c r="U174">
        <f>O174/Metadata!P$6</f>
        <v>5.8885546070869585E-2</v>
      </c>
      <c r="V174">
        <f>P174/Metadata!Q$6</f>
        <v>1.5375752551063496E-2</v>
      </c>
      <c r="W174">
        <f>Q174/Metadata!R$6</f>
        <v>1.0365520857894626E-2</v>
      </c>
      <c r="X174">
        <f t="shared" si="61"/>
        <v>2.5043174950099195E-2</v>
      </c>
    </row>
    <row r="175" spans="1:26" x14ac:dyDescent="0.2">
      <c r="A175">
        <f>[2]Sheet2!G174</f>
        <v>209</v>
      </c>
      <c r="B175">
        <f>[2]Sheet2!H174</f>
        <v>0.10726160328916885</v>
      </c>
      <c r="C175">
        <f>[2]Sheet2!I174</f>
        <v>8.3112548910206779E-2</v>
      </c>
      <c r="D175">
        <f>[2]Sheet2!J174</f>
        <v>0.11516447800312335</v>
      </c>
      <c r="E175">
        <f>[2]Sheet2!K174</f>
        <v>9.23407350293452E-2</v>
      </c>
      <c r="G175" s="3">
        <v>209</v>
      </c>
      <c r="H175">
        <f t="shared" si="53"/>
        <v>0.10726160328916885</v>
      </c>
      <c r="I175">
        <f t="shared" si="54"/>
        <v>8.3112548910206779E-2</v>
      </c>
      <c r="J175">
        <f t="shared" si="55"/>
        <v>0.11516447800312335</v>
      </c>
      <c r="K175">
        <f t="shared" si="56"/>
        <v>9.23407350293452E-2</v>
      </c>
      <c r="L175">
        <f>[3]PUF!L173</f>
        <v>0</v>
      </c>
      <c r="N175">
        <f t="shared" si="57"/>
        <v>0.10726160328916885</v>
      </c>
      <c r="O175">
        <f t="shared" si="58"/>
        <v>8.3112548910206779E-2</v>
      </c>
      <c r="P175">
        <f t="shared" si="59"/>
        <v>0.11516447800312335</v>
      </c>
      <c r="Q175">
        <f t="shared" si="60"/>
        <v>9.23407350293452E-2</v>
      </c>
      <c r="S175" t="s">
        <v>178</v>
      </c>
      <c r="T175">
        <f>N175/Metadata!O$6</f>
        <v>2.9068185173175221E-2</v>
      </c>
      <c r="U175">
        <f>O175/Metadata!P$6</f>
        <v>2.2770561345225818E-2</v>
      </c>
      <c r="V175">
        <f>P175/Metadata!Q$6</f>
        <v>3.1747616265409298E-2</v>
      </c>
      <c r="W175">
        <f>Q175/Metadata!R$6</f>
        <v>2.512673062017029E-2</v>
      </c>
      <c r="X175">
        <f t="shared" si="61"/>
        <v>2.7178273350995156E-2</v>
      </c>
      <c r="Z175" s="2"/>
    </row>
    <row r="176" spans="1:26" x14ac:dyDescent="0.2">
      <c r="S176" t="s">
        <v>6</v>
      </c>
      <c r="T176">
        <f>SUM(T3:T175)</f>
        <v>220.59015224618935</v>
      </c>
      <c r="U176">
        <f>SUM(U3:U175)</f>
        <v>429.69926581296619</v>
      </c>
      <c r="V176">
        <f>SUM(V3:V175)</f>
        <v>26.952115441801567</v>
      </c>
      <c r="W176">
        <f>SUM(W3:W175)</f>
        <v>223.1168376295264</v>
      </c>
      <c r="X176">
        <f>AVERAGE(T176:W176)</f>
        <v>225.08959278262085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593F-3722-CB4E-82E5-7278CAF867DA}">
  <dimension ref="A1:FP5"/>
  <sheetViews>
    <sheetView workbookViewId="0">
      <selection activeCell="E5" sqref="E5"/>
    </sheetView>
  </sheetViews>
  <sheetFormatPr baseColWidth="10" defaultRowHeight="16" x14ac:dyDescent="0.2"/>
  <sheetData>
    <row r="1" spans="1:172" x14ac:dyDescent="0.2">
      <c r="A1" t="s">
        <v>182</v>
      </c>
      <c r="B1" t="str">
        <f t="array" ref="B1:FP5">TRANSPOSE(PUF!S3:W175)</f>
        <v xml:space="preserve">PCB1 </v>
      </c>
      <c r="C1" t="str">
        <v xml:space="preserve">PCB2 </v>
      </c>
      <c r="D1" t="str">
        <v xml:space="preserve">PCB3 </v>
      </c>
      <c r="E1" t="str">
        <v xml:space="preserve">PCB4 </v>
      </c>
      <c r="F1" t="str">
        <v xml:space="preserve">PCB5 </v>
      </c>
      <c r="G1" t="str">
        <v xml:space="preserve">PCB6 </v>
      </c>
      <c r="H1" t="str">
        <v xml:space="preserve">PCB7 </v>
      </c>
      <c r="I1" t="str">
        <v xml:space="preserve">PCB8 </v>
      </c>
      <c r="J1" t="str">
        <v xml:space="preserve">PCB9 </v>
      </c>
      <c r="K1" t="str">
        <v xml:space="preserve">PCB10 </v>
      </c>
      <c r="L1" t="str">
        <v xml:space="preserve">PCB11 </v>
      </c>
      <c r="M1" t="str">
        <v xml:space="preserve">PCB12+13 </v>
      </c>
      <c r="N1" t="str">
        <v>PCB14</v>
      </c>
      <c r="O1" t="str">
        <v xml:space="preserve">PCB15 </v>
      </c>
      <c r="P1" t="str">
        <v xml:space="preserve">PCB16 </v>
      </c>
      <c r="Q1" t="str">
        <v xml:space="preserve">PCB17 </v>
      </c>
      <c r="R1" t="str">
        <v xml:space="preserve">PCB18+30 </v>
      </c>
      <c r="S1" t="str">
        <v xml:space="preserve">PCB19 </v>
      </c>
      <c r="T1" t="str">
        <v xml:space="preserve">PCB20+28 </v>
      </c>
      <c r="U1" t="str">
        <v xml:space="preserve">PCB21+33 </v>
      </c>
      <c r="V1" t="str">
        <v xml:space="preserve">PCB22 </v>
      </c>
      <c r="W1" t="str">
        <v xml:space="preserve">PCB23 </v>
      </c>
      <c r="X1" t="str">
        <v xml:space="preserve">PCB24 </v>
      </c>
      <c r="Y1" t="str">
        <v xml:space="preserve">PCB25 </v>
      </c>
      <c r="Z1" t="str">
        <v xml:space="preserve">PCB26+29 </v>
      </c>
      <c r="AA1" t="str">
        <v xml:space="preserve">PCB27 </v>
      </c>
      <c r="AB1" t="str">
        <v xml:space="preserve">PCB31 </v>
      </c>
      <c r="AC1" t="str">
        <v xml:space="preserve">PCB32 </v>
      </c>
      <c r="AD1" t="str">
        <v xml:space="preserve">PCB34 </v>
      </c>
      <c r="AE1" t="str">
        <v xml:space="preserve">PCB35 </v>
      </c>
      <c r="AF1" t="str">
        <v xml:space="preserve">PCB36 </v>
      </c>
      <c r="AG1" t="str">
        <v xml:space="preserve">PCB37 </v>
      </c>
      <c r="AH1" t="str">
        <v xml:space="preserve">PCB38 </v>
      </c>
      <c r="AI1" t="str">
        <v xml:space="preserve">PCB39 </v>
      </c>
      <c r="AJ1" t="str">
        <v xml:space="preserve">PCB40+71 </v>
      </c>
      <c r="AK1" t="str">
        <v xml:space="preserve">PCB41 </v>
      </c>
      <c r="AL1" t="str">
        <v xml:space="preserve">PCB42 </v>
      </c>
      <c r="AM1" t="str">
        <v xml:space="preserve">PCB43 </v>
      </c>
      <c r="AN1" t="str">
        <v xml:space="preserve">PCB44+47+65 </v>
      </c>
      <c r="AO1" t="str">
        <v xml:space="preserve">PCB45 </v>
      </c>
      <c r="AP1" t="str">
        <v xml:space="preserve">PCB46 </v>
      </c>
      <c r="AQ1" t="str">
        <v xml:space="preserve">PCB48 </v>
      </c>
      <c r="AR1" t="str">
        <v xml:space="preserve">PCB49+69 </v>
      </c>
      <c r="AS1" t="str">
        <v xml:space="preserve">PCB50+53 </v>
      </c>
      <c r="AT1" t="str">
        <v xml:space="preserve">PCB51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PCB143 </v>
      </c>
      <c r="DN1" t="str">
        <v xml:space="preserve">PCB142 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</row>
    <row r="2" spans="1:172" x14ac:dyDescent="0.2">
      <c r="A2" t="str">
        <f t="array" ref="A2:A5">TRANSPOSE(PUF!T2:W2)</f>
        <v>PUF001</v>
      </c>
      <c r="B2">
        <v>0.33724968782800208</v>
      </c>
      <c r="C2">
        <v>2.3994815339692947E-2</v>
      </c>
      <c r="D2">
        <v>9.3248102458340379E-2</v>
      </c>
      <c r="E2">
        <v>0.9299492531990089</v>
      </c>
      <c r="F2">
        <v>9.6060020395276516E-2</v>
      </c>
      <c r="G2">
        <v>0.43524736132474762</v>
      </c>
      <c r="H2">
        <v>0.12198670864379313</v>
      </c>
      <c r="I2">
        <v>1.9348706098269153</v>
      </c>
      <c r="J2">
        <v>0.15447946912771549</v>
      </c>
      <c r="K2">
        <v>8.0776506410841289E-2</v>
      </c>
      <c r="L2">
        <v>0.39992272036088683</v>
      </c>
      <c r="M2">
        <v>0.17874060612557405</v>
      </c>
      <c r="N2">
        <v>3.9937567572644612E-2</v>
      </c>
      <c r="O2">
        <v>0.63753553398251217</v>
      </c>
      <c r="P2">
        <v>1.1889477473043477</v>
      </c>
      <c r="Q2">
        <v>1.0413866551687359</v>
      </c>
      <c r="R2">
        <v>2.366357046645458</v>
      </c>
      <c r="S2">
        <v>0.26795882293985962</v>
      </c>
      <c r="T2">
        <v>1.755005049523038</v>
      </c>
      <c r="U2">
        <v>1.3590529952154788</v>
      </c>
      <c r="V2">
        <v>0.78885780373379111</v>
      </c>
      <c r="W2">
        <v>1.4775204140828144E-2</v>
      </c>
      <c r="X2">
        <v>6.8704576981658841E-2</v>
      </c>
      <c r="Y2">
        <v>0.18868673010782538</v>
      </c>
      <c r="Z2">
        <v>0.35379838368473732</v>
      </c>
      <c r="AA2">
        <v>0.19645070975340109</v>
      </c>
      <c r="AB2">
        <v>2.2549425701620698</v>
      </c>
      <c r="AC2">
        <v>0.62804311198411178</v>
      </c>
      <c r="AD2">
        <v>1.2774323287620055E-2</v>
      </c>
      <c r="AE2">
        <v>7.3565702408011469E-2</v>
      </c>
      <c r="AF2">
        <v>0.12546723487659253</v>
      </c>
      <c r="AG2">
        <v>0.41259234139091999</v>
      </c>
      <c r="AH2">
        <v>7.0187093537168885E-2</v>
      </c>
      <c r="AI2">
        <v>4.9017260660010983E-2</v>
      </c>
      <c r="AJ2">
        <v>7.251612496042779</v>
      </c>
      <c r="AK2">
        <v>0.70630092057660232</v>
      </c>
      <c r="AL2">
        <v>0.24870287317998785</v>
      </c>
      <c r="AM2">
        <v>4.1445771528812578</v>
      </c>
      <c r="AN2">
        <v>0.37353245392702406</v>
      </c>
      <c r="AO2">
        <v>0.31892250305402997</v>
      </c>
      <c r="AP2">
        <v>35.172919845178214</v>
      </c>
      <c r="AQ2">
        <v>3.9830601541448636</v>
      </c>
      <c r="AR2">
        <v>1.6315035032383653</v>
      </c>
      <c r="AS2">
        <v>1.2243495074232551</v>
      </c>
      <c r="AT2">
        <v>0.33946596604672291</v>
      </c>
      <c r="AU2">
        <v>0.30229563143286414</v>
      </c>
      <c r="AV2">
        <v>0</v>
      </c>
      <c r="AW2">
        <v>0.37095035165260398</v>
      </c>
      <c r="AX2">
        <v>1.2578861691203327</v>
      </c>
      <c r="AY2">
        <v>3.716532880730241E-2</v>
      </c>
      <c r="AZ2">
        <v>3.0740431313498042E-2</v>
      </c>
      <c r="BA2">
        <v>3.3824243623119497</v>
      </c>
      <c r="BB2">
        <v>0.89422336637922462</v>
      </c>
      <c r="BC2">
        <v>9.8778943888328232</v>
      </c>
      <c r="BD2">
        <v>4.1846493785488796</v>
      </c>
      <c r="BE2">
        <v>6.625201890622015E-2</v>
      </c>
      <c r="BF2">
        <v>2.5859071030483727</v>
      </c>
      <c r="BG2">
        <v>0.15096830075056372</v>
      </c>
      <c r="BH2">
        <v>0.23537349183871184</v>
      </c>
      <c r="BI2">
        <v>6.3743516211028708E-2</v>
      </c>
      <c r="BJ2">
        <v>0.3081845120801841</v>
      </c>
      <c r="BK2">
        <v>0.11749791779963455</v>
      </c>
      <c r="BL2">
        <v>0.10102428354206959</v>
      </c>
      <c r="BM2">
        <v>0.12476022252572611</v>
      </c>
      <c r="BN2">
        <v>0.58521296419015556</v>
      </c>
      <c r="BO2">
        <v>5.9535781568944943E-2</v>
      </c>
      <c r="BP2">
        <v>1.1579268632227011</v>
      </c>
      <c r="BQ2">
        <v>2.6908677334445943</v>
      </c>
      <c r="BR2">
        <v>8.0326552793694059</v>
      </c>
      <c r="BS2">
        <v>1.3165157649159827</v>
      </c>
      <c r="BT2">
        <v>2.9811827926448444</v>
      </c>
      <c r="BU2">
        <v>5.3809241540996275</v>
      </c>
      <c r="BV2">
        <v>1.7836549198144875</v>
      </c>
      <c r="BW2">
        <v>0.46058547397811589</v>
      </c>
      <c r="BX2">
        <v>18.526361729020156</v>
      </c>
      <c r="BY2">
        <v>2.5425633420847871</v>
      </c>
      <c r="BZ2">
        <v>3.9185037111512884</v>
      </c>
      <c r="CA2">
        <v>0.31338979205920342</v>
      </c>
      <c r="CB2">
        <v>0.13637796209634129</v>
      </c>
      <c r="CC2">
        <v>27.733128705207108</v>
      </c>
      <c r="CD2">
        <v>0.29132893326955933</v>
      </c>
      <c r="CE2">
        <v>9.6664655385316892E-2</v>
      </c>
      <c r="CF2">
        <v>4.3124685057907479</v>
      </c>
      <c r="CG2">
        <v>0.86164683001763021</v>
      </c>
      <c r="CH2">
        <v>0.18130783549231827</v>
      </c>
      <c r="CI2">
        <v>0</v>
      </c>
      <c r="CJ2">
        <v>1.0921982082535033</v>
      </c>
      <c r="CK2">
        <v>9.2721060840693023E-2</v>
      </c>
      <c r="CL2">
        <v>0.26091983214701986</v>
      </c>
      <c r="CM2">
        <v>0.22373130111963238</v>
      </c>
      <c r="CN2">
        <v>10.932121055425831</v>
      </c>
      <c r="CO2">
        <v>7.9630122990028931E-2</v>
      </c>
      <c r="CP2">
        <v>7.2920709463092592E-2</v>
      </c>
      <c r="CQ2">
        <v>0.42315656055777495</v>
      </c>
      <c r="CR2">
        <v>0.44320557131593369</v>
      </c>
      <c r="CS2">
        <v>0.47002240199212569</v>
      </c>
      <c r="CT2">
        <v>3.3617314628540353</v>
      </c>
      <c r="CU2">
        <v>4.8292110636584805E-2</v>
      </c>
      <c r="CV2">
        <v>3.6735637771941387E-2</v>
      </c>
      <c r="CW2">
        <v>0.40430438967130788</v>
      </c>
      <c r="CX2">
        <v>0.11270558044895512</v>
      </c>
      <c r="CY2">
        <v>6.1661666265013564E-2</v>
      </c>
      <c r="CZ2">
        <v>1.9162799891017806E-2</v>
      </c>
      <c r="DA2">
        <v>0.31177057867534375</v>
      </c>
      <c r="DB2">
        <v>2.5569871877833035</v>
      </c>
      <c r="DC2">
        <v>0.1883517809770969</v>
      </c>
      <c r="DD2">
        <v>0.16462880304908142</v>
      </c>
      <c r="DE2">
        <v>1.7361935878657657</v>
      </c>
      <c r="DF2">
        <v>7.2998713084043779E-2</v>
      </c>
      <c r="DG2">
        <v>0.50571759939252858</v>
      </c>
      <c r="DH2">
        <v>2.3899196277749057</v>
      </c>
      <c r="DI2">
        <v>1.9159732987961828</v>
      </c>
      <c r="DJ2">
        <v>0.19732935124519058</v>
      </c>
      <c r="DK2">
        <v>0.18940874028328147</v>
      </c>
      <c r="DL2">
        <v>0.51704423278978784</v>
      </c>
      <c r="DM2">
        <v>1.135501582068316E-2</v>
      </c>
      <c r="DN2">
        <v>4.4489524701018093E-2</v>
      </c>
      <c r="DO2">
        <v>0.38971814494877349</v>
      </c>
      <c r="DP2">
        <v>2.052364975423682E-2</v>
      </c>
      <c r="DQ2">
        <v>0.40608297355077527</v>
      </c>
      <c r="DR2">
        <v>4.829022904000154</v>
      </c>
      <c r="DS2">
        <v>1.4942355675105864E-2</v>
      </c>
      <c r="DT2">
        <v>2.6521742509275002E-2</v>
      </c>
      <c r="DU2">
        <v>3.1078766933024311E-2</v>
      </c>
      <c r="DV2">
        <v>2.2265424633046087</v>
      </c>
      <c r="DW2">
        <v>8.5112230037387229E-2</v>
      </c>
      <c r="DX2">
        <v>5.8956258824957959E-3</v>
      </c>
      <c r="DY2">
        <v>0.10967082563776674</v>
      </c>
      <c r="DZ2">
        <v>0.26413216551801594</v>
      </c>
      <c r="EA2">
        <v>1.2567560231277065E-2</v>
      </c>
      <c r="EB2">
        <v>3.3135465544189009E-2</v>
      </c>
      <c r="EC2">
        <v>1.486001255812818E-2</v>
      </c>
      <c r="ED2">
        <v>9.5836325122505301E-3</v>
      </c>
      <c r="EE2">
        <v>0.14995257114634974</v>
      </c>
      <c r="EF2">
        <v>9.7974438463185494E-3</v>
      </c>
      <c r="EG2">
        <v>5.7270496889974987E-2</v>
      </c>
      <c r="EH2">
        <v>1.0956185992852486E-2</v>
      </c>
      <c r="EI2">
        <v>6.0486772830776955E-2</v>
      </c>
      <c r="EJ2">
        <v>5.9213323567480755E-2</v>
      </c>
      <c r="EK2">
        <v>2.6684596461427741E-2</v>
      </c>
      <c r="EL2">
        <v>0.10038241479233607</v>
      </c>
      <c r="EM2">
        <v>1.5852772255293121E-2</v>
      </c>
      <c r="EN2">
        <v>5.4899053197038965E-2</v>
      </c>
      <c r="EO2">
        <v>7.7050175269782528E-2</v>
      </c>
      <c r="EP2">
        <v>4.7915589165580169E-2</v>
      </c>
      <c r="EQ2">
        <v>0.13661081799855684</v>
      </c>
      <c r="ER2">
        <v>0.1123071840283635</v>
      </c>
      <c r="ES2">
        <v>2.2853598861611518E-2</v>
      </c>
      <c r="ET2">
        <v>2.9028470115028879E-2</v>
      </c>
      <c r="EU2">
        <v>9.653587783570021E-2</v>
      </c>
      <c r="EV2">
        <v>2.7317199229051119E-2</v>
      </c>
      <c r="EW2">
        <v>3.3349631626301779E-2</v>
      </c>
      <c r="EX2">
        <v>1.2887484202417103E-2</v>
      </c>
      <c r="EY2">
        <v>0.15439692404606237</v>
      </c>
      <c r="EZ2">
        <v>2.1908875081407961E-2</v>
      </c>
      <c r="FA2">
        <v>3.1095846589141159E-2</v>
      </c>
      <c r="FB2">
        <v>2.6513877010802153E-2</v>
      </c>
      <c r="FC2">
        <v>1.6047750328970802E-2</v>
      </c>
      <c r="FD2">
        <v>1.0246735544877235E-2</v>
      </c>
      <c r="FE2">
        <v>1.4352241254880275E-2</v>
      </c>
      <c r="FF2">
        <v>1.8673164865160189E-2</v>
      </c>
      <c r="FG2">
        <v>1.1728438867151064E-2</v>
      </c>
      <c r="FH2">
        <v>1.0337314747787239E-2</v>
      </c>
      <c r="FI2">
        <v>2.5210140187335077E-2</v>
      </c>
      <c r="FJ2">
        <v>9.0880778297891037E-3</v>
      </c>
      <c r="FK2">
        <v>1.2512928885527803E-2</v>
      </c>
      <c r="FL2">
        <v>1.7994967208625461E-2</v>
      </c>
      <c r="FM2">
        <v>1.7784650972556184E-2</v>
      </c>
      <c r="FN2">
        <v>1.7039168005172866E-2</v>
      </c>
      <c r="FO2">
        <v>2.6517854289883097E-2</v>
      </c>
      <c r="FP2">
        <v>1.5696327467852607E-2</v>
      </c>
    </row>
    <row r="3" spans="1:172" x14ac:dyDescent="0.2">
      <c r="A3" t="str">
        <v>PUF002</v>
      </c>
      <c r="B3">
        <v>0.33408326647951625</v>
      </c>
      <c r="C3">
        <v>1.2768073081504011E-2</v>
      </c>
      <c r="D3">
        <v>9.0049284539763561E-2</v>
      </c>
      <c r="E3">
        <v>0.91704291306167429</v>
      </c>
      <c r="F3">
        <v>8.9802135167874886E-2</v>
      </c>
      <c r="G3">
        <v>0.48660052471138515</v>
      </c>
      <c r="H3">
        <v>0.13071508709454407</v>
      </c>
      <c r="I3">
        <v>2.2396086681530383</v>
      </c>
      <c r="J3">
        <v>0.17037170936895818</v>
      </c>
      <c r="K3">
        <v>8.738410233900322E-2</v>
      </c>
      <c r="L3">
        <v>0.73257281461483548</v>
      </c>
      <c r="M3">
        <v>0.23903336313163082</v>
      </c>
      <c r="N3">
        <v>5.7948610250304872E-2</v>
      </c>
      <c r="O3">
        <v>0.77532559914842392</v>
      </c>
      <c r="P3">
        <v>1.0264795832696871</v>
      </c>
      <c r="Q3">
        <v>1.1877810834637097</v>
      </c>
      <c r="R3">
        <v>2.8281287899324989</v>
      </c>
      <c r="S3">
        <v>0.26329506722976737</v>
      </c>
      <c r="T3">
        <v>6.9730225573023841</v>
      </c>
      <c r="U3">
        <v>1.8708342069049735</v>
      </c>
      <c r="V3">
        <v>0.8898757451404129</v>
      </c>
      <c r="W3">
        <v>0</v>
      </c>
      <c r="X3">
        <v>8.0719866220515454E-2</v>
      </c>
      <c r="Y3">
        <v>0.2151881382188314</v>
      </c>
      <c r="Z3">
        <v>0.45852939431583795</v>
      </c>
      <c r="AA3">
        <v>0.16662903231536988</v>
      </c>
      <c r="AB3">
        <v>2.4162761982426888</v>
      </c>
      <c r="AC3">
        <v>0.7149073288059864</v>
      </c>
      <c r="AD3">
        <v>0</v>
      </c>
      <c r="AE3">
        <v>0.1244129118555978</v>
      </c>
      <c r="AF3">
        <v>0.14271229946146985</v>
      </c>
      <c r="AG3">
        <v>0.52168998902524211</v>
      </c>
      <c r="AH3">
        <v>0.13526057998666149</v>
      </c>
      <c r="AI3">
        <v>0.10397977194696627</v>
      </c>
      <c r="AJ3">
        <v>10.595124663049059</v>
      </c>
      <c r="AK3">
        <v>0.86591035524207915</v>
      </c>
      <c r="AL3">
        <v>0.59052821140054779</v>
      </c>
      <c r="AM3">
        <v>5.2176896026064341</v>
      </c>
      <c r="AN3">
        <v>0.49527759111621505</v>
      </c>
      <c r="AO3">
        <v>0.32300511022006834</v>
      </c>
      <c r="AP3">
        <v>43.333170907608952</v>
      </c>
      <c r="AQ3">
        <v>5.257920849782133</v>
      </c>
      <c r="AR3">
        <v>2.1953797921153675</v>
      </c>
      <c r="AS3">
        <v>1.2910706432549701</v>
      </c>
      <c r="AT3">
        <v>0</v>
      </c>
      <c r="AU3">
        <v>0.48719120614513495</v>
      </c>
      <c r="AV3">
        <v>0</v>
      </c>
      <c r="AW3">
        <v>0.62270131412631458</v>
      </c>
      <c r="AX3">
        <v>1.7371643571274096</v>
      </c>
      <c r="AY3">
        <v>0</v>
      </c>
      <c r="AZ3">
        <v>0</v>
      </c>
      <c r="BA3">
        <v>4.2887523526949112</v>
      </c>
      <c r="BB3">
        <v>0.99527318390419672</v>
      </c>
      <c r="BC3">
        <v>22.667384285013743</v>
      </c>
      <c r="BD3">
        <v>4.0140249061315245</v>
      </c>
      <c r="BE3">
        <v>0</v>
      </c>
      <c r="BF3">
        <v>4.7377980750525763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2.6977414967357376</v>
      </c>
      <c r="BQ3">
        <v>6.4281884613369256</v>
      </c>
      <c r="BR3">
        <v>10.253438747237141</v>
      </c>
      <c r="BS3">
        <v>5.8248357790395477</v>
      </c>
      <c r="BT3">
        <v>11.382443961160797</v>
      </c>
      <c r="BU3">
        <v>6.8769639669982041</v>
      </c>
      <c r="BV3">
        <v>1.1679815387065877</v>
      </c>
      <c r="BW3">
        <v>0</v>
      </c>
      <c r="BX3">
        <v>38.281349056637175</v>
      </c>
      <c r="BY3">
        <v>3.1095848046646233</v>
      </c>
      <c r="BZ3">
        <v>7.0060118316448552</v>
      </c>
      <c r="CA3">
        <v>0.94753767434513747</v>
      </c>
      <c r="CB3">
        <v>0</v>
      </c>
      <c r="CC3">
        <v>82.480310109180351</v>
      </c>
      <c r="CD3">
        <v>0</v>
      </c>
      <c r="CE3">
        <v>0</v>
      </c>
      <c r="CF3">
        <v>8.5284351325265586</v>
      </c>
      <c r="CG3">
        <v>0.86149417701110187</v>
      </c>
      <c r="CH3">
        <v>0</v>
      </c>
      <c r="CI3">
        <v>0</v>
      </c>
      <c r="CJ3">
        <v>2.2155616608676372</v>
      </c>
      <c r="CK3">
        <v>0</v>
      </c>
      <c r="CL3">
        <v>0.62596566325848235</v>
      </c>
      <c r="CM3">
        <v>0</v>
      </c>
      <c r="CN3">
        <v>20.779295386044211</v>
      </c>
      <c r="CO3">
        <v>0</v>
      </c>
      <c r="CP3">
        <v>0</v>
      </c>
      <c r="CQ3">
        <v>0</v>
      </c>
      <c r="CR3">
        <v>2.1782888012310591</v>
      </c>
      <c r="CS3">
        <v>1.3863994350987288</v>
      </c>
      <c r="CT3">
        <v>8.3007900241995713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1.2450518340155516</v>
      </c>
      <c r="DB3">
        <v>9.205356822200681</v>
      </c>
      <c r="DC3">
        <v>0.72210586538911503</v>
      </c>
      <c r="DD3">
        <v>0.45335885678452925</v>
      </c>
      <c r="DE3">
        <v>6.2806914004995189</v>
      </c>
      <c r="DF3">
        <v>0.23525631188943422</v>
      </c>
      <c r="DG3">
        <v>1.6242006869184642</v>
      </c>
      <c r="DH3">
        <v>7.5478090215683133</v>
      </c>
      <c r="DI3">
        <v>4.6345289343100777</v>
      </c>
      <c r="DJ3">
        <v>0.73971809983172077</v>
      </c>
      <c r="DK3">
        <v>0.57979293333333592</v>
      </c>
      <c r="DL3">
        <v>1.6937674455739862</v>
      </c>
      <c r="DM3">
        <v>1.8931058335910889E-3</v>
      </c>
      <c r="DN3">
        <v>1.9191574345742933E-3</v>
      </c>
      <c r="DO3">
        <v>1.1960857575984083</v>
      </c>
      <c r="DP3">
        <v>1.2115104885022506E-3</v>
      </c>
      <c r="DQ3">
        <v>1.4737381819168691</v>
      </c>
      <c r="DR3">
        <v>16.159215471753392</v>
      </c>
      <c r="DS3">
        <v>1.7897843856528256E-3</v>
      </c>
      <c r="DT3">
        <v>1.2441283190495541E-3</v>
      </c>
      <c r="DU3">
        <v>1.2250062709201147E-3</v>
      </c>
      <c r="DV3">
        <v>8.719678371559004</v>
      </c>
      <c r="DW3">
        <v>0.23696939108424042</v>
      </c>
      <c r="DX3">
        <v>1.2122649153520975E-3</v>
      </c>
      <c r="DY3">
        <v>0.33708129740023096</v>
      </c>
      <c r="DZ3">
        <v>0.95022652282867781</v>
      </c>
      <c r="EA3">
        <v>1.2503976822161352E-3</v>
      </c>
      <c r="EB3">
        <v>1.1883749919109098E-3</v>
      </c>
      <c r="EC3">
        <v>1.0721163913571933E-3</v>
      </c>
      <c r="ED3">
        <v>1.2713527696177785E-3</v>
      </c>
      <c r="EE3">
        <v>0.54196698244697084</v>
      </c>
      <c r="EF3">
        <v>1.0602952150899365E-3</v>
      </c>
      <c r="EG3">
        <v>0.16433670901067693</v>
      </c>
      <c r="EH3">
        <v>1.1455030735244788E-3</v>
      </c>
      <c r="EI3">
        <v>0.2187786301957077</v>
      </c>
      <c r="EJ3">
        <v>0.22974770295401251</v>
      </c>
      <c r="EK3">
        <v>7.3476098149266061E-2</v>
      </c>
      <c r="EL3">
        <v>0.88642080430221792</v>
      </c>
      <c r="EM3">
        <v>6.7046876716162856E-2</v>
      </c>
      <c r="EN3">
        <v>0.27561756918895758</v>
      </c>
      <c r="EO3">
        <v>0.39347136566984919</v>
      </c>
      <c r="EP3">
        <v>0.24047022211521388</v>
      </c>
      <c r="EQ3">
        <v>0.76538739394853617</v>
      </c>
      <c r="ER3">
        <v>0.67153174247165559</v>
      </c>
      <c r="ES3">
        <v>3.3272344401618067E-2</v>
      </c>
      <c r="ET3">
        <v>3.229386610568772E-2</v>
      </c>
      <c r="EU3">
        <v>0.6434975176334512</v>
      </c>
      <c r="EV3">
        <v>1.9079180216856544E-2</v>
      </c>
      <c r="EW3">
        <v>0.15597516170479284</v>
      </c>
      <c r="EX3">
        <v>1.3156995866631124E-3</v>
      </c>
      <c r="EY3">
        <v>1.4984742101752346</v>
      </c>
      <c r="EZ3">
        <v>1.6678343197190307E-2</v>
      </c>
      <c r="FA3">
        <v>3.20343975800296E-2</v>
      </c>
      <c r="FB3">
        <v>6.6174923359092377E-2</v>
      </c>
      <c r="FC3">
        <v>2.6624761715739166E-2</v>
      </c>
      <c r="FD3">
        <v>1.5403626764193201E-3</v>
      </c>
      <c r="FE3">
        <v>8.5005750423685605E-2</v>
      </c>
      <c r="FF3">
        <v>4.7527799152877449E-2</v>
      </c>
      <c r="FG3">
        <v>7.2710364919799361E-2</v>
      </c>
      <c r="FH3">
        <v>3.6161436771937637E-2</v>
      </c>
      <c r="FI3">
        <v>0.2216477309402235</v>
      </c>
      <c r="FJ3">
        <v>4.139373110948992E-2</v>
      </c>
      <c r="FK3">
        <v>7.4551448620773383E-2</v>
      </c>
      <c r="FL3">
        <v>0.15834274081861149</v>
      </c>
      <c r="FM3">
        <v>0.12623883260818697</v>
      </c>
      <c r="FN3">
        <v>2.8244435461605464E-2</v>
      </c>
      <c r="FO3">
        <v>6.0725948495454998E-2</v>
      </c>
      <c r="FP3">
        <v>2.6716607181403163E-2</v>
      </c>
    </row>
    <row r="4" spans="1:172" x14ac:dyDescent="0.2">
      <c r="A4" t="str">
        <v>PUF003</v>
      </c>
      <c r="B4">
        <v>8.2262613032993245E-2</v>
      </c>
      <c r="C4">
        <v>0</v>
      </c>
      <c r="D4">
        <v>2.4972987443171744E-2</v>
      </c>
      <c r="E4">
        <v>0.1451143158486676</v>
      </c>
      <c r="F4">
        <v>1.9346390774458877E-2</v>
      </c>
      <c r="G4">
        <v>6.0974136152159263E-2</v>
      </c>
      <c r="H4">
        <v>2.82881016846383E-2</v>
      </c>
      <c r="I4">
        <v>0.25758111775264697</v>
      </c>
      <c r="J4">
        <v>2.4063636854031401E-2</v>
      </c>
      <c r="K4">
        <v>2.6183984963100392E-2</v>
      </c>
      <c r="L4">
        <v>6.9473617660571474E-2</v>
      </c>
      <c r="M4">
        <v>5.2315568984480421E-2</v>
      </c>
      <c r="N4">
        <v>0</v>
      </c>
      <c r="O4">
        <v>0.12354277852800447</v>
      </c>
      <c r="P4">
        <v>0.14815658558404168</v>
      </c>
      <c r="Q4">
        <v>0.12490016887714343</v>
      </c>
      <c r="R4">
        <v>0.2720681705223949</v>
      </c>
      <c r="S4">
        <v>3.5559248286217426E-2</v>
      </c>
      <c r="T4">
        <v>0.23108952545253442</v>
      </c>
      <c r="U4">
        <v>0.24842108143925101</v>
      </c>
      <c r="V4">
        <v>0.12055976860242722</v>
      </c>
      <c r="W4">
        <v>0</v>
      </c>
      <c r="X4">
        <v>0</v>
      </c>
      <c r="Y4">
        <v>3.6546983584946492E-2</v>
      </c>
      <c r="Z4">
        <v>5.3729558639106841E-2</v>
      </c>
      <c r="AA4">
        <v>2.1662904011632553E-2</v>
      </c>
      <c r="AB4">
        <v>0.30940706159943343</v>
      </c>
      <c r="AC4">
        <v>7.5896539060031173E-2</v>
      </c>
      <c r="AD4">
        <v>0</v>
      </c>
      <c r="AE4">
        <v>1.187587555743809E-2</v>
      </c>
      <c r="AF4">
        <v>2.6659165567904784E-2</v>
      </c>
      <c r="AG4">
        <v>3.8196321876882135E-2</v>
      </c>
      <c r="AH4">
        <v>1.3553343019592219E-2</v>
      </c>
      <c r="AI4">
        <v>1.4135495257743489E-2</v>
      </c>
      <c r="AJ4">
        <v>0.74406607268137115</v>
      </c>
      <c r="AK4">
        <v>7.8709966457024882E-2</v>
      </c>
      <c r="AL4">
        <v>6.0439737522323428E-2</v>
      </c>
      <c r="AM4">
        <v>0.51934173760830094</v>
      </c>
      <c r="AN4">
        <v>8.3444980812017552E-2</v>
      </c>
      <c r="AO4">
        <v>4.3704370247709311E-2</v>
      </c>
      <c r="AP4">
        <v>4.0948680604298104</v>
      </c>
      <c r="AQ4">
        <v>0.50540533185467917</v>
      </c>
      <c r="AR4">
        <v>0.23646159321400195</v>
      </c>
      <c r="AS4">
        <v>0.15720349040119178</v>
      </c>
      <c r="AT4">
        <v>0</v>
      </c>
      <c r="AU4">
        <v>0.10250885630103618</v>
      </c>
      <c r="AV4">
        <v>0</v>
      </c>
      <c r="AW4">
        <v>8.658419951322982E-2</v>
      </c>
      <c r="AX4">
        <v>0.12115549300028275</v>
      </c>
      <c r="AY4">
        <v>0</v>
      </c>
      <c r="AZ4">
        <v>0</v>
      </c>
      <c r="BA4">
        <v>0.52511318913982019</v>
      </c>
      <c r="BB4">
        <v>8.1456738357503555E-2</v>
      </c>
      <c r="BC4">
        <v>1.3289194167870637</v>
      </c>
      <c r="BD4">
        <v>0.16752517124997029</v>
      </c>
      <c r="BE4">
        <v>0</v>
      </c>
      <c r="BF4">
        <v>0.27245173268772022</v>
      </c>
      <c r="BG4">
        <v>0</v>
      </c>
      <c r="BH4">
        <v>0</v>
      </c>
      <c r="BI4">
        <v>0</v>
      </c>
      <c r="BJ4">
        <v>6.2732457512480772E-2</v>
      </c>
      <c r="BK4">
        <v>0</v>
      </c>
      <c r="BL4">
        <v>0</v>
      </c>
      <c r="BM4">
        <v>3.9102678842519827E-2</v>
      </c>
      <c r="BN4">
        <v>2.9558415820847367E-2</v>
      </c>
      <c r="BO4">
        <v>0</v>
      </c>
      <c r="BP4">
        <v>0.16891279833587769</v>
      </c>
      <c r="BQ4">
        <v>0.31624423660824047</v>
      </c>
      <c r="BR4">
        <v>0.7098205101817513</v>
      </c>
      <c r="BS4">
        <v>0.42510138949710152</v>
      </c>
      <c r="BT4">
        <v>0.42595365932792023</v>
      </c>
      <c r="BU4">
        <v>0.71511532374661979</v>
      </c>
      <c r="BV4">
        <v>0.1184653223984167</v>
      </c>
      <c r="BW4">
        <v>4.0398147711690924E-2</v>
      </c>
      <c r="BX4">
        <v>2.1084711845922128</v>
      </c>
      <c r="BY4">
        <v>0.2454923770071005</v>
      </c>
      <c r="BZ4">
        <v>0.41060179622214743</v>
      </c>
      <c r="CA4">
        <v>7.3449190234119319E-2</v>
      </c>
      <c r="CB4">
        <v>0</v>
      </c>
      <c r="CC4">
        <v>2.5378317247695579</v>
      </c>
      <c r="CD4">
        <v>4.3186500079363865E-2</v>
      </c>
      <c r="CE4">
        <v>0</v>
      </c>
      <c r="CF4">
        <v>0.51380727067298371</v>
      </c>
      <c r="CG4">
        <v>6.5813970439657449E-2</v>
      </c>
      <c r="CH4">
        <v>0</v>
      </c>
      <c r="CI4">
        <v>0</v>
      </c>
      <c r="CJ4">
        <v>0.12780304457724687</v>
      </c>
      <c r="CK4">
        <v>1.6849523128104671E-2</v>
      </c>
      <c r="CL4">
        <v>4.0705286024718609E-2</v>
      </c>
      <c r="CM4">
        <v>3.8134891389070891E-2</v>
      </c>
      <c r="CN4">
        <v>1.036745066263598</v>
      </c>
      <c r="CO4">
        <v>1.756381779819343E-2</v>
      </c>
      <c r="CP4">
        <v>3.1468576648099426E-2</v>
      </c>
      <c r="CQ4">
        <v>2.4976593384413315E-2</v>
      </c>
      <c r="CR4">
        <v>0.10450970861213522</v>
      </c>
      <c r="CS4">
        <v>7.1896169665813997E-2</v>
      </c>
      <c r="CT4">
        <v>0.46822868706501708</v>
      </c>
      <c r="CU4">
        <v>0</v>
      </c>
      <c r="CV4">
        <v>0</v>
      </c>
      <c r="CW4">
        <v>2.0931803807631259E-2</v>
      </c>
      <c r="CX4">
        <v>0</v>
      </c>
      <c r="CY4">
        <v>0</v>
      </c>
      <c r="CZ4">
        <v>0</v>
      </c>
      <c r="DA4">
        <v>6.7095227889319001E-2</v>
      </c>
      <c r="DB4">
        <v>0.43107938579484367</v>
      </c>
      <c r="DC4">
        <v>4.0674164203640825E-2</v>
      </c>
      <c r="DD4">
        <v>2.9685280728046316E-2</v>
      </c>
      <c r="DE4">
        <v>0.25554405690348225</v>
      </c>
      <c r="DF4">
        <v>2.0884861451138464E-2</v>
      </c>
      <c r="DG4">
        <v>7.4381138435762661E-2</v>
      </c>
      <c r="DH4">
        <v>0.33241862735959371</v>
      </c>
      <c r="DI4">
        <v>0.25147009586803842</v>
      </c>
      <c r="DJ4">
        <v>4.1290204846202633E-2</v>
      </c>
      <c r="DK4">
        <v>3.8871953082540135E-2</v>
      </c>
      <c r="DL4">
        <v>8.3139147293822852E-2</v>
      </c>
      <c r="DM4">
        <v>9.0099803995701624E-3</v>
      </c>
      <c r="DN4">
        <v>1.4718274298319709E-2</v>
      </c>
      <c r="DO4">
        <v>5.8910421049468566E-2</v>
      </c>
      <c r="DP4">
        <v>1.0019727379624165E-2</v>
      </c>
      <c r="DQ4">
        <v>6.8057482510512177E-2</v>
      </c>
      <c r="DR4">
        <v>0.69920328898172979</v>
      </c>
      <c r="DS4">
        <v>1.4825661807179905E-2</v>
      </c>
      <c r="DT4">
        <v>1.0363895942474508E-2</v>
      </c>
      <c r="DU4">
        <v>8.4783067535855704E-3</v>
      </c>
      <c r="DV4">
        <v>0.35748483622337485</v>
      </c>
      <c r="DW4">
        <v>1.6094877635567151E-2</v>
      </c>
      <c r="DX4">
        <v>6.6475086365392344E-3</v>
      </c>
      <c r="DY4">
        <v>2.7268601130470974E-2</v>
      </c>
      <c r="DZ4">
        <v>4.8302593008689394E-2</v>
      </c>
      <c r="EA4">
        <v>1.042020017327714E-2</v>
      </c>
      <c r="EB4">
        <v>7.6368347055823533E-3</v>
      </c>
      <c r="EC4">
        <v>6.1646125800547211E-3</v>
      </c>
      <c r="ED4">
        <v>8.8018371523563895E-3</v>
      </c>
      <c r="EE4">
        <v>2.1148582090752304E-2</v>
      </c>
      <c r="EF4">
        <v>9.0342818333090449E-3</v>
      </c>
      <c r="EG4">
        <v>1.6892360823137897E-2</v>
      </c>
      <c r="EH4">
        <v>1.672179746727161E-2</v>
      </c>
      <c r="EI4">
        <v>4.7260532313231365E-2</v>
      </c>
      <c r="EJ4">
        <v>2.8911816424558628E-2</v>
      </c>
      <c r="EK4">
        <v>2.6687138855516303E-2</v>
      </c>
      <c r="EL4">
        <v>3.0610934938693646E-2</v>
      </c>
      <c r="EM4">
        <v>1.3125677601297323E-2</v>
      </c>
      <c r="EN4">
        <v>1.5545254402948161E-2</v>
      </c>
      <c r="EO4">
        <v>2.8996036742126214E-2</v>
      </c>
      <c r="EP4">
        <v>2.4344908371104444E-2</v>
      </c>
      <c r="EQ4">
        <v>2.9165642865655678E-2</v>
      </c>
      <c r="ER4">
        <v>3.7535881247517951E-2</v>
      </c>
      <c r="ES4">
        <v>3.2447226904834779E-2</v>
      </c>
      <c r="ET4">
        <v>3.1386052907519425E-2</v>
      </c>
      <c r="EU4">
        <v>2.5358894634700476E-2</v>
      </c>
      <c r="EV4">
        <v>3.8379595822786286E-2</v>
      </c>
      <c r="EW4">
        <v>1.2107520106952719E-2</v>
      </c>
      <c r="EX4">
        <v>1.3995273307806401E-2</v>
      </c>
      <c r="EY4">
        <v>3.7659927746092128E-2</v>
      </c>
      <c r="EZ4">
        <v>2.2620933433548318E-2</v>
      </c>
      <c r="FA4">
        <v>3.0980380106558975E-2</v>
      </c>
      <c r="FB4">
        <v>2.7411307530992718E-2</v>
      </c>
      <c r="FC4">
        <v>2.1496084546211387E-2</v>
      </c>
      <c r="FD4">
        <v>1.1794541599224002E-2</v>
      </c>
      <c r="FE4">
        <v>3.8066912699645641E-2</v>
      </c>
      <c r="FF4">
        <v>2.5222306312104526E-2</v>
      </c>
      <c r="FG4">
        <v>1.440172080708985E-2</v>
      </c>
      <c r="FH4">
        <v>1.4444345257286866E-2</v>
      </c>
      <c r="FI4">
        <v>2.5238512121388005E-2</v>
      </c>
      <c r="FJ4">
        <v>1.1774451350670224E-2</v>
      </c>
      <c r="FK4">
        <v>8.6922118219908452E-3</v>
      </c>
      <c r="FL4">
        <v>8.6247976556567737E-3</v>
      </c>
      <c r="FM4">
        <v>1.720506669222174E-2</v>
      </c>
      <c r="FN4">
        <v>2.1119854703728416E-2</v>
      </c>
      <c r="FO4">
        <v>4.8060328227940478E-2</v>
      </c>
      <c r="FP4">
        <v>1.5810589238885467E-2</v>
      </c>
    </row>
    <row r="5" spans="1:172" x14ac:dyDescent="0.2">
      <c r="A5" t="str">
        <v>PUF004</v>
      </c>
      <c r="B5">
        <v>0.26111492013406346</v>
      </c>
      <c r="C5">
        <v>0</v>
      </c>
      <c r="D5">
        <v>7.0381291432241172E-2</v>
      </c>
      <c r="E5">
        <v>0.99483902480778463</v>
      </c>
      <c r="F5">
        <v>0.11754399788465468</v>
      </c>
      <c r="G5">
        <v>0.47645627896565756</v>
      </c>
      <c r="H5">
        <v>0.13229113166700091</v>
      </c>
      <c r="I5">
        <v>2.1371781374991006</v>
      </c>
      <c r="J5">
        <v>0.16381268613005376</v>
      </c>
      <c r="K5">
        <v>8.1133992636259408E-2</v>
      </c>
      <c r="L5">
        <v>0.43581464262529462</v>
      </c>
      <c r="M5">
        <v>0.19525344616005391</v>
      </c>
      <c r="N5">
        <v>4.5147285608433112E-2</v>
      </c>
      <c r="O5">
        <v>0.73578128499454176</v>
      </c>
      <c r="P5">
        <v>1.0307604383323086</v>
      </c>
      <c r="Q5">
        <v>1.1473874845679422</v>
      </c>
      <c r="R5">
        <v>2.5637387893827013</v>
      </c>
      <c r="S5">
        <v>0.27249600298859061</v>
      </c>
      <c r="T5">
        <v>1.9892173951489189</v>
      </c>
      <c r="U5">
        <v>1.7156267459741563</v>
      </c>
      <c r="V5">
        <v>0.88680806523494227</v>
      </c>
      <c r="W5">
        <v>0</v>
      </c>
      <c r="X5">
        <v>0.14582365817694881</v>
      </c>
      <c r="Y5">
        <v>0.24434244100601576</v>
      </c>
      <c r="Z5">
        <v>0.42741309564542179</v>
      </c>
      <c r="AA5">
        <v>0.18685922900255814</v>
      </c>
      <c r="AB5">
        <v>2.5291430307478548</v>
      </c>
      <c r="AC5">
        <v>0.64712163471950912</v>
      </c>
      <c r="AD5">
        <v>0</v>
      </c>
      <c r="AE5">
        <v>4.6998362050162015E-2</v>
      </c>
      <c r="AF5">
        <v>0.11467272038726806</v>
      </c>
      <c r="AG5">
        <v>0.34319255541527194</v>
      </c>
      <c r="AH5">
        <v>4.2949154603721985E-2</v>
      </c>
      <c r="AI5">
        <v>4.3441614150381329E-2</v>
      </c>
      <c r="AJ5">
        <v>7.4579831287328604</v>
      </c>
      <c r="AK5">
        <v>0.77020285861829652</v>
      </c>
      <c r="AL5">
        <v>0</v>
      </c>
      <c r="AM5">
        <v>4.2309636391007865</v>
      </c>
      <c r="AN5">
        <v>0.3802593224022518</v>
      </c>
      <c r="AO5">
        <v>0.31800790802196904</v>
      </c>
      <c r="AP5">
        <v>35.337327750580563</v>
      </c>
      <c r="AQ5">
        <v>3.9488250898089254</v>
      </c>
      <c r="AR5">
        <v>1.6126242188896935</v>
      </c>
      <c r="AS5">
        <v>1.1269901839378946</v>
      </c>
      <c r="AT5">
        <v>0</v>
      </c>
      <c r="AU5">
        <v>0.32714282852779958</v>
      </c>
      <c r="AV5">
        <v>0</v>
      </c>
      <c r="AW5">
        <v>0.45233552407221028</v>
      </c>
      <c r="AX5">
        <v>1.1347322762745418</v>
      </c>
      <c r="AY5">
        <v>0</v>
      </c>
      <c r="AZ5">
        <v>0</v>
      </c>
      <c r="BA5">
        <v>3.6318867390957652</v>
      </c>
      <c r="BB5">
        <v>0.66683608072116873</v>
      </c>
      <c r="BC5">
        <v>13.393585797125386</v>
      </c>
      <c r="BD5">
        <v>2.9968915716419646</v>
      </c>
      <c r="BE5">
        <v>0</v>
      </c>
      <c r="BF5">
        <v>2.8740805644059471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1.1598713542486891</v>
      </c>
      <c r="BQ5">
        <v>3.8495796894126957</v>
      </c>
      <c r="BR5">
        <v>6.0809276616963102</v>
      </c>
      <c r="BS5">
        <v>2.1628765038138535</v>
      </c>
      <c r="BT5">
        <v>4.7311597722469871</v>
      </c>
      <c r="BU5">
        <v>5.6306805641446624</v>
      </c>
      <c r="BV5">
        <v>1.1902184649623386</v>
      </c>
      <c r="BW5">
        <v>0</v>
      </c>
      <c r="BX5">
        <v>18.909074585243324</v>
      </c>
      <c r="BY5">
        <v>2.0385308042725709</v>
      </c>
      <c r="BZ5">
        <v>3.554927512730933</v>
      </c>
      <c r="CA5">
        <v>0.42302088096737023</v>
      </c>
      <c r="CB5">
        <v>0</v>
      </c>
      <c r="CC5">
        <v>22.348139692911943</v>
      </c>
      <c r="CD5">
        <v>0</v>
      </c>
      <c r="CE5">
        <v>0</v>
      </c>
      <c r="CF5">
        <v>3.6995068244382536</v>
      </c>
      <c r="CG5">
        <v>0.48801893479353869</v>
      </c>
      <c r="CH5">
        <v>0</v>
      </c>
      <c r="CI5">
        <v>0</v>
      </c>
      <c r="CJ5">
        <v>0.9668445482913719</v>
      </c>
      <c r="CK5">
        <v>0</v>
      </c>
      <c r="CL5">
        <v>0.27950911727370803</v>
      </c>
      <c r="CM5">
        <v>0.23203155901044223</v>
      </c>
      <c r="CN5">
        <v>10.516963857269058</v>
      </c>
      <c r="CO5">
        <v>0</v>
      </c>
      <c r="CP5">
        <v>0.17620963458066521</v>
      </c>
      <c r="CQ5">
        <v>0.12965358966202603</v>
      </c>
      <c r="CR5">
        <v>0.59345180033002953</v>
      </c>
      <c r="CS5">
        <v>0.65131534294990157</v>
      </c>
      <c r="CT5">
        <v>3.8591327251929903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0.39099232823537583</v>
      </c>
      <c r="DB5">
        <v>3.2797635358728825</v>
      </c>
      <c r="DC5">
        <v>0.25812062118505097</v>
      </c>
      <c r="DD5">
        <v>0.23130679177757743</v>
      </c>
      <c r="DE5">
        <v>2.5685705157637324</v>
      </c>
      <c r="DF5">
        <v>0.11351062871829679</v>
      </c>
      <c r="DG5">
        <v>0.73038333312949677</v>
      </c>
      <c r="DH5">
        <v>3.4505067701323622</v>
      </c>
      <c r="DI5">
        <v>2.6796976317312531</v>
      </c>
      <c r="DJ5">
        <v>0.30588366975101472</v>
      </c>
      <c r="DK5">
        <v>0.27444730268604078</v>
      </c>
      <c r="DL5">
        <v>0.57373280686489381</v>
      </c>
      <c r="DM5">
        <v>1.7501975737873245E-3</v>
      </c>
      <c r="DN5">
        <v>1.7742825710574393E-3</v>
      </c>
      <c r="DO5">
        <v>0.55657353705109958</v>
      </c>
      <c r="DP5">
        <v>1.120055033358763E-3</v>
      </c>
      <c r="DQ5">
        <v>0.58965940426272534</v>
      </c>
      <c r="DR5">
        <v>7.1744132954111253</v>
      </c>
      <c r="DS5">
        <v>1.6546757364483556E-3</v>
      </c>
      <c r="DT5">
        <v>1.1502105834992455E-3</v>
      </c>
      <c r="DU5">
        <v>1.13253203555536E-3</v>
      </c>
      <c r="DV5">
        <v>2.8703719077089827</v>
      </c>
      <c r="DW5">
        <v>0.10784787211971826</v>
      </c>
      <c r="DX5">
        <v>1.1207525094421244E-3</v>
      </c>
      <c r="DY5">
        <v>0.13898221703966479</v>
      </c>
      <c r="DZ5">
        <v>0.31184352185946929</v>
      </c>
      <c r="EA5">
        <v>1.156006680055838E-3</v>
      </c>
      <c r="EB5">
        <v>1.0986660073021902E-3</v>
      </c>
      <c r="EC5">
        <v>9.9118362728382327E-4</v>
      </c>
      <c r="ED5">
        <v>1.1753798933638792E-3</v>
      </c>
      <c r="EE5">
        <v>0.15416092838191511</v>
      </c>
      <c r="EF5">
        <v>9.8025481725368406E-4</v>
      </c>
      <c r="EG5">
        <v>7.2850913629411637E-2</v>
      </c>
      <c r="EH5">
        <v>1.0590304379578155E-3</v>
      </c>
      <c r="EI5">
        <v>7.0146489882909321E-2</v>
      </c>
      <c r="EJ5">
        <v>6.7793939265568953E-2</v>
      </c>
      <c r="EK5">
        <v>2.7743154411482278E-2</v>
      </c>
      <c r="EL5">
        <v>9.0839437707815898E-2</v>
      </c>
      <c r="EM5">
        <v>2.3767169269819335E-2</v>
      </c>
      <c r="EN5">
        <v>6.4219426373112037E-2</v>
      </c>
      <c r="EO5">
        <v>0.10072639462390619</v>
      </c>
      <c r="EP5">
        <v>5.1219057795624794E-2</v>
      </c>
      <c r="EQ5">
        <v>0.18707554033557364</v>
      </c>
      <c r="ER5">
        <v>0.14366294351830575</v>
      </c>
      <c r="ES5">
        <v>3.2222847582803853E-2</v>
      </c>
      <c r="ET5">
        <v>4.1749755958640541E-2</v>
      </c>
      <c r="EU5">
        <v>0.12375555026807497</v>
      </c>
      <c r="EV5">
        <v>4.8682292093522338E-2</v>
      </c>
      <c r="EW5">
        <v>5.9561826767888508E-2</v>
      </c>
      <c r="EX5">
        <v>9.3007995632321521E-3</v>
      </c>
      <c r="EY5">
        <v>0.19417436877435634</v>
      </c>
      <c r="EZ5">
        <v>3.1113779043907174E-2</v>
      </c>
      <c r="FA5">
        <v>2.5664048700497218E-2</v>
      </c>
      <c r="FB5">
        <v>2.8989769661646351E-2</v>
      </c>
      <c r="FC5">
        <v>1.7277768963507991E-2</v>
      </c>
      <c r="FD5">
        <v>1.0863205843149648E-2</v>
      </c>
      <c r="FE5">
        <v>2.1911802356204602E-2</v>
      </c>
      <c r="FF5">
        <v>1.1864402868924765E-2</v>
      </c>
      <c r="FG5">
        <v>1.492166681147309E-2</v>
      </c>
      <c r="FH5">
        <v>1.2379143444340327E-2</v>
      </c>
      <c r="FI5">
        <v>2.7979102145411078E-2</v>
      </c>
      <c r="FJ5">
        <v>1.0767131846199436E-2</v>
      </c>
      <c r="FK5">
        <v>9.8213876377988337E-3</v>
      </c>
      <c r="FL5">
        <v>2.1262289291573089E-2</v>
      </c>
      <c r="FM5">
        <v>1.843662375760274E-2</v>
      </c>
      <c r="FN5">
        <v>1.8079431013173278E-2</v>
      </c>
      <c r="FO5">
        <v>3.7304443584824702E-2</v>
      </c>
      <c r="FP5">
        <v>1.9224185585572161E-2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852C-C0F2-9149-96CE-295DD1B535A4}">
  <dimension ref="A1:AM189"/>
  <sheetViews>
    <sheetView topLeftCell="P1" zoomScaleNormal="140" workbookViewId="0">
      <selection activeCell="AB14" sqref="AB14"/>
    </sheetView>
  </sheetViews>
  <sheetFormatPr baseColWidth="10" defaultColWidth="11" defaultRowHeight="16" x14ac:dyDescent="0.2"/>
  <sheetData>
    <row r="1" spans="1:39" x14ac:dyDescent="0.2">
      <c r="N1" t="s">
        <v>238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 t="s">
        <v>238</v>
      </c>
      <c r="AB1" t="s">
        <v>240</v>
      </c>
      <c r="AC1">
        <v>24</v>
      </c>
      <c r="AD1">
        <v>48</v>
      </c>
      <c r="AE1">
        <v>72</v>
      </c>
      <c r="AF1">
        <v>96</v>
      </c>
      <c r="AG1">
        <v>24</v>
      </c>
      <c r="AH1">
        <v>48</v>
      </c>
      <c r="AI1">
        <v>72</v>
      </c>
      <c r="AJ1">
        <v>96</v>
      </c>
      <c r="AK1" s="4">
        <v>96</v>
      </c>
      <c r="AL1" s="4">
        <v>96</v>
      </c>
      <c r="AM1" s="4">
        <v>96</v>
      </c>
    </row>
    <row r="2" spans="1:39" x14ac:dyDescent="0.2">
      <c r="B2" t="s">
        <v>227</v>
      </c>
      <c r="C2" t="s">
        <v>231</v>
      </c>
      <c r="D2" t="s">
        <v>232</v>
      </c>
      <c r="E2" t="s">
        <v>233</v>
      </c>
      <c r="F2" t="s">
        <v>228</v>
      </c>
      <c r="G2" t="s">
        <v>229</v>
      </c>
      <c r="H2" t="s">
        <v>230</v>
      </c>
      <c r="I2" t="s">
        <v>234</v>
      </c>
      <c r="J2" t="s">
        <v>235</v>
      </c>
      <c r="K2" t="s">
        <v>236</v>
      </c>
      <c r="L2" t="s">
        <v>237</v>
      </c>
      <c r="O2" t="str">
        <f>B2</f>
        <v>ST001</v>
      </c>
      <c r="P2" t="str">
        <f t="shared" ref="P2:V2" si="0">C2</f>
        <v>ST002</v>
      </c>
      <c r="Q2" t="str">
        <f t="shared" si="0"/>
        <v>ST003</v>
      </c>
      <c r="R2" t="str">
        <f t="shared" si="0"/>
        <v>ST004</v>
      </c>
      <c r="S2" t="str">
        <f t="shared" si="0"/>
        <v>ROT001</v>
      </c>
      <c r="T2" t="str">
        <f t="shared" si="0"/>
        <v>ROT002</v>
      </c>
      <c r="U2" t="str">
        <f t="shared" si="0"/>
        <v>ROT003</v>
      </c>
      <c r="V2" t="str">
        <f t="shared" si="0"/>
        <v>ROT004</v>
      </c>
      <c r="W2" t="str">
        <f>J2</f>
        <v>Mix001</v>
      </c>
      <c r="X2" t="str">
        <f t="shared" ref="X2" si="1">K2</f>
        <v>Mix002</v>
      </c>
      <c r="Y2" t="str">
        <f t="shared" ref="Y2" si="2">L2</f>
        <v>Mix003</v>
      </c>
      <c r="Z2" t="s">
        <v>239</v>
      </c>
      <c r="AB2" t="s">
        <v>238</v>
      </c>
      <c r="AC2" t="str">
        <f>O2</f>
        <v>ST001</v>
      </c>
      <c r="AD2" t="str">
        <f t="shared" ref="AD2:AK2" si="3">P2</f>
        <v>ST002</v>
      </c>
      <c r="AE2" t="str">
        <f t="shared" si="3"/>
        <v>ST003</v>
      </c>
      <c r="AF2" t="str">
        <f t="shared" si="3"/>
        <v>ST004</v>
      </c>
      <c r="AG2" t="str">
        <f t="shared" si="3"/>
        <v>ROT001</v>
      </c>
      <c r="AH2" t="str">
        <f t="shared" si="3"/>
        <v>ROT002</v>
      </c>
      <c r="AI2" t="str">
        <f t="shared" si="3"/>
        <v>ROT003</v>
      </c>
      <c r="AJ2" t="str">
        <f t="shared" si="3"/>
        <v>ROT004</v>
      </c>
      <c r="AK2" t="str">
        <f t="shared" si="3"/>
        <v>Mix001</v>
      </c>
      <c r="AL2" t="str">
        <f>X2</f>
        <v>Mix002</v>
      </c>
      <c r="AM2" t="str">
        <f t="shared" ref="AM2" si="4">Y2</f>
        <v>Mix003</v>
      </c>
    </row>
    <row r="3" spans="1:39" x14ac:dyDescent="0.2">
      <c r="A3">
        <v>1</v>
      </c>
      <c r="B3">
        <f>[4]ST001!J14</f>
        <v>0.13087858162338495</v>
      </c>
      <c r="C3">
        <f>[4]ST002!J14</f>
        <v>0.21297470752530934</v>
      </c>
      <c r="D3">
        <f>[4]ST003!J14</f>
        <v>0.19347050858311468</v>
      </c>
      <c r="E3">
        <f>[5]ST004!J14</f>
        <v>0.1665495365550072</v>
      </c>
      <c r="F3">
        <f>[4]ROT001!J14</f>
        <v>0.20763470144079729</v>
      </c>
      <c r="G3">
        <f>[4]ROT002!J14</f>
        <v>0.21973114652266401</v>
      </c>
      <c r="H3">
        <f>[4]ROT003!J14</f>
        <v>0.21981646760730028</v>
      </c>
      <c r="I3">
        <f>[5]ROT004!J14</f>
        <v>0.19485707864155566</v>
      </c>
      <c r="J3">
        <f>[5]MIX001!J14</f>
        <v>0.19589664905684354</v>
      </c>
      <c r="K3">
        <f>[5]MIX002!J14</f>
        <v>0.18091931219844426</v>
      </c>
      <c r="L3">
        <f>[5]MIX003!J14</f>
        <v>0.21417689911977852</v>
      </c>
      <c r="N3">
        <f>PUF!G3</f>
        <v>1</v>
      </c>
      <c r="O3">
        <f>VLOOKUP($N3,$A$3:$L$187,O$1,FALSE)/B$189</f>
        <v>7.6492449809108673E-2</v>
      </c>
      <c r="P3">
        <f t="shared" ref="P3:Y3" si="5">VLOOKUP($N3,$A$3:$L$187,P$1,FALSE)/C$189</f>
        <v>0.10938608501556719</v>
      </c>
      <c r="Q3">
        <f t="shared" si="5"/>
        <v>9.3014667588035907E-2</v>
      </c>
      <c r="R3">
        <f t="shared" si="5"/>
        <v>0.10628560086471424</v>
      </c>
      <c r="S3">
        <f t="shared" si="5"/>
        <v>0.10433904595014939</v>
      </c>
      <c r="T3">
        <f t="shared" si="5"/>
        <v>0.13102632470045558</v>
      </c>
      <c r="U3">
        <f t="shared" si="5"/>
        <v>0.14301656968594684</v>
      </c>
      <c r="V3">
        <f t="shared" si="5"/>
        <v>0.12853369303532694</v>
      </c>
      <c r="W3">
        <f t="shared" si="5"/>
        <v>0.12737103319690737</v>
      </c>
      <c r="X3">
        <f t="shared" si="5"/>
        <v>0.10592465585389009</v>
      </c>
      <c r="Y3">
        <f t="shared" si="5"/>
        <v>0.1211407800451236</v>
      </c>
      <c r="Z3">
        <f>[6]WB!N3</f>
        <v>3.3269660732282665E-2</v>
      </c>
      <c r="AB3" t="str">
        <f>PUF!S3</f>
        <v xml:space="preserve">PCB1 </v>
      </c>
      <c r="AC3">
        <f>IF(O3&gt;$Z3,O3,0)</f>
        <v>7.6492449809108673E-2</v>
      </c>
      <c r="AD3">
        <f t="shared" ref="AD3:AM3" si="6">IF(P3&gt;$Z3,P3,0)</f>
        <v>0.10938608501556719</v>
      </c>
      <c r="AE3">
        <f t="shared" si="6"/>
        <v>9.3014667588035907E-2</v>
      </c>
      <c r="AF3">
        <f t="shared" si="6"/>
        <v>0.10628560086471424</v>
      </c>
      <c r="AG3">
        <f t="shared" si="6"/>
        <v>0.10433904595014939</v>
      </c>
      <c r="AH3">
        <f t="shared" si="6"/>
        <v>0.13102632470045558</v>
      </c>
      <c r="AI3">
        <f t="shared" si="6"/>
        <v>0.14301656968594684</v>
      </c>
      <c r="AJ3">
        <f t="shared" si="6"/>
        <v>0.12853369303532694</v>
      </c>
      <c r="AK3">
        <f t="shared" si="6"/>
        <v>0.12737103319690737</v>
      </c>
      <c r="AL3">
        <f t="shared" si="6"/>
        <v>0.10592465585389009</v>
      </c>
      <c r="AM3">
        <f t="shared" si="6"/>
        <v>0.1211407800451236</v>
      </c>
    </row>
    <row r="4" spans="1:39" x14ac:dyDescent="0.2">
      <c r="A4">
        <v>2</v>
      </c>
      <c r="B4">
        <f>[4]ST001!J15</f>
        <v>2.605195701461397E-2</v>
      </c>
      <c r="C4">
        <f>[4]ST002!J15</f>
        <v>3.4593138244408538E-2</v>
      </c>
      <c r="D4">
        <f>[4]ST003!J15</f>
        <v>2.9497906133748135E-2</v>
      </c>
      <c r="E4">
        <f>[5]ST004!J15</f>
        <v>1.0640561981914879E-2</v>
      </c>
      <c r="F4">
        <f>[4]ROT001!J15</f>
        <v>2.277400412808922E-2</v>
      </c>
      <c r="G4">
        <f>[4]ROT002!J15</f>
        <v>4.7855010715388703E-2</v>
      </c>
      <c r="H4">
        <f>[4]ROT003!J15</f>
        <v>4.2063235078466273E-2</v>
      </c>
      <c r="I4">
        <f>[5]ROT004!J15</f>
        <v>1.2050583770954254E-2</v>
      </c>
      <c r="J4">
        <f>[5]MIX001!J15</f>
        <v>1.2996863586301623E-2</v>
      </c>
      <c r="K4">
        <f>[5]MIX002!J15</f>
        <v>1.2992401909821601E-2</v>
      </c>
      <c r="L4">
        <f>[5]MIX003!J15</f>
        <v>1.2084864759736434E-2</v>
      </c>
      <c r="N4">
        <f>PUF!G4</f>
        <v>2</v>
      </c>
      <c r="O4">
        <f t="shared" ref="O4:O14" si="7">VLOOKUP($N4,$A$3:$L$187,O$1,FALSE)/B$189</f>
        <v>1.5226158395449427E-2</v>
      </c>
      <c r="P4">
        <f t="shared" ref="P4:P14" si="8">VLOOKUP($N4,$A$3:$L$187,P$1,FALSE)/C$189</f>
        <v>1.7767405364359803E-2</v>
      </c>
      <c r="Q4">
        <f t="shared" ref="Q4:Q14" si="9">VLOOKUP($N4,$A$3:$L$187,Q$1,FALSE)/D$189</f>
        <v>1.4181685641225064E-2</v>
      </c>
      <c r="R4">
        <f t="shared" ref="R4:R14" si="10">VLOOKUP($N4,$A$3:$L$187,R$1,FALSE)/E$189</f>
        <v>6.790403306901646E-3</v>
      </c>
      <c r="S4">
        <f t="shared" ref="S4:S14" si="11">VLOOKUP($N4,$A$3:$L$187,S$1,FALSE)/F$189</f>
        <v>1.1444223179944332E-2</v>
      </c>
      <c r="T4">
        <f t="shared" ref="T4:T14" si="12">VLOOKUP($N4,$A$3:$L$187,T$1,FALSE)/G$189</f>
        <v>2.8536082716391593E-2</v>
      </c>
      <c r="U4">
        <f t="shared" ref="U4:U14" si="13">VLOOKUP($N4,$A$3:$L$187,U$1,FALSE)/H$189</f>
        <v>2.7367101547473179E-2</v>
      </c>
      <c r="V4">
        <f t="shared" ref="V4:V14" si="14">VLOOKUP($N4,$A$3:$L$187,V$1,FALSE)/I$189</f>
        <v>7.948933885853729E-3</v>
      </c>
      <c r="W4">
        <f t="shared" ref="W4:W14" si="15">VLOOKUP($N4,$A$3:$L$187,W$1,FALSE)/J$189</f>
        <v>8.4504964800400668E-3</v>
      </c>
      <c r="X4">
        <f t="shared" ref="X4:X14" si="16">VLOOKUP($N4,$A$3:$L$187,X$1,FALSE)/K$189</f>
        <v>7.6067926872491805E-3</v>
      </c>
      <c r="Y4">
        <f t="shared" ref="Y4:Y14" si="17">VLOOKUP($N4,$A$3:$L$187,Y$1,FALSE)/L$189</f>
        <v>6.8353307464572594E-3</v>
      </c>
      <c r="Z4">
        <f>[6]WB!N4</f>
        <v>1.3873477785344944E-2</v>
      </c>
      <c r="AB4" t="str">
        <f>PUF!S4</f>
        <v xml:space="preserve">PCB2 </v>
      </c>
      <c r="AC4">
        <f t="shared" ref="AC4:AC14" si="18">IF(O4&gt;$Z4,O4,0)</f>
        <v>1.5226158395449427E-2</v>
      </c>
      <c r="AD4">
        <f t="shared" ref="AD4:AD14" si="19">IF(P4&gt;$Z4,P4,0)</f>
        <v>1.7767405364359803E-2</v>
      </c>
      <c r="AE4">
        <f t="shared" ref="AE4:AE14" si="20">IF(Q4&gt;$Z4,Q4,0)</f>
        <v>1.4181685641225064E-2</v>
      </c>
      <c r="AF4">
        <f t="shared" ref="AF4:AF14" si="21">IF(R4&gt;$Z4,R4,0)</f>
        <v>0</v>
      </c>
      <c r="AG4">
        <f t="shared" ref="AG4:AG14" si="22">IF(S4&gt;$Z4,S4,0)</f>
        <v>0</v>
      </c>
      <c r="AH4">
        <f t="shared" ref="AH4:AH14" si="23">IF(T4&gt;$Z4,T4,0)</f>
        <v>2.8536082716391593E-2</v>
      </c>
      <c r="AI4">
        <f t="shared" ref="AI4:AI14" si="24">IF(U4&gt;$Z4,U4,0)</f>
        <v>2.7367101547473179E-2</v>
      </c>
      <c r="AJ4">
        <f t="shared" ref="AJ4:AJ14" si="25">IF(V4&gt;$Z4,V4,0)</f>
        <v>0</v>
      </c>
      <c r="AK4">
        <f t="shared" ref="AK4:AK14" si="26">IF(W4&gt;$Z4,W4,0)</f>
        <v>0</v>
      </c>
      <c r="AL4">
        <f t="shared" ref="AL4:AL14" si="27">IF(X4&gt;$Z4,X4,0)</f>
        <v>0</v>
      </c>
      <c r="AM4">
        <f t="shared" ref="AM4:AM14" si="28">IF(Y4&gt;$Z4,Y4,0)</f>
        <v>0</v>
      </c>
    </row>
    <row r="5" spans="1:39" x14ac:dyDescent="0.2">
      <c r="A5">
        <v>3</v>
      </c>
      <c r="B5">
        <f>[4]ST001!J16</f>
        <v>5.2751519490689215E-2</v>
      </c>
      <c r="C5">
        <f>[4]ST002!J16</f>
        <v>0.10960170207179774</v>
      </c>
      <c r="D5">
        <f>[4]ST003!J16</f>
        <v>0.10647998581286297</v>
      </c>
      <c r="E5">
        <f>[5]ST004!J16</f>
        <v>4.0961678399238262E-2</v>
      </c>
      <c r="F5">
        <f>[4]ROT001!J16</f>
        <v>9.6270361961168768E-2</v>
      </c>
      <c r="G5">
        <f>[4]ROT002!J16</f>
        <v>8.0506559485688342E-2</v>
      </c>
      <c r="H5">
        <f>[4]ROT003!J16</f>
        <v>0.1264854450382957</v>
      </c>
      <c r="I5">
        <f>[5]ROT004!J16</f>
        <v>6.2013965811625368E-2</v>
      </c>
      <c r="J5">
        <f>[5]MIX001!J16</f>
        <v>6.4625243193203799E-2</v>
      </c>
      <c r="K5">
        <f>[5]MIX002!J16</f>
        <v>5.8946569121045921E-2</v>
      </c>
      <c r="L5">
        <f>[5]MIX003!J16</f>
        <v>5.9121244845717145E-2</v>
      </c>
      <c r="N5">
        <f>PUF!G5</f>
        <v>3</v>
      </c>
      <c r="O5">
        <f t="shared" si="7"/>
        <v>3.0830812092746473E-2</v>
      </c>
      <c r="P5">
        <f t="shared" si="8"/>
        <v>5.6292605070260779E-2</v>
      </c>
      <c r="Q5">
        <f t="shared" si="9"/>
        <v>5.1192300871568737E-2</v>
      </c>
      <c r="R5">
        <f t="shared" si="10"/>
        <v>2.6140190427082492E-2</v>
      </c>
      <c r="S5">
        <f t="shared" si="11"/>
        <v>4.8377066312145112E-2</v>
      </c>
      <c r="T5">
        <f t="shared" si="12"/>
        <v>4.8006296652169551E-2</v>
      </c>
      <c r="U5">
        <f t="shared" si="13"/>
        <v>8.2293718307284131E-2</v>
      </c>
      <c r="V5">
        <f t="shared" si="14"/>
        <v>4.0906309902127548E-2</v>
      </c>
      <c r="W5">
        <f t="shared" si="15"/>
        <v>4.2019013779716383E-2</v>
      </c>
      <c r="X5">
        <f t="shared" si="16"/>
        <v>3.451204281091682E-2</v>
      </c>
      <c r="Y5">
        <f t="shared" si="17"/>
        <v>3.3439618125405628E-2</v>
      </c>
      <c r="Z5">
        <f>[6]WB!N5</f>
        <v>2.118899548026449E-2</v>
      </c>
      <c r="AB5" t="str">
        <f>PUF!S5</f>
        <v xml:space="preserve">PCB3 </v>
      </c>
      <c r="AC5">
        <f t="shared" si="18"/>
        <v>3.0830812092746473E-2</v>
      </c>
      <c r="AD5">
        <f t="shared" si="19"/>
        <v>5.6292605070260779E-2</v>
      </c>
      <c r="AE5">
        <f t="shared" si="20"/>
        <v>5.1192300871568737E-2</v>
      </c>
      <c r="AF5">
        <f t="shared" si="21"/>
        <v>2.6140190427082492E-2</v>
      </c>
      <c r="AG5">
        <f t="shared" si="22"/>
        <v>4.8377066312145112E-2</v>
      </c>
      <c r="AH5">
        <f t="shared" si="23"/>
        <v>4.8006296652169551E-2</v>
      </c>
      <c r="AI5">
        <f t="shared" si="24"/>
        <v>8.2293718307284131E-2</v>
      </c>
      <c r="AJ5">
        <f t="shared" si="25"/>
        <v>4.0906309902127548E-2</v>
      </c>
      <c r="AK5">
        <f t="shared" si="26"/>
        <v>4.2019013779716383E-2</v>
      </c>
      <c r="AL5">
        <f t="shared" si="27"/>
        <v>3.451204281091682E-2</v>
      </c>
      <c r="AM5">
        <f t="shared" si="28"/>
        <v>3.3439618125405628E-2</v>
      </c>
    </row>
    <row r="6" spans="1:39" x14ac:dyDescent="0.2">
      <c r="A6" t="s">
        <v>215</v>
      </c>
      <c r="B6">
        <f>[4]ST001!J17</f>
        <v>8.5711611658498157</v>
      </c>
      <c r="C6">
        <f>[4]ST002!J17</f>
        <v>8.5711611658498157</v>
      </c>
      <c r="D6">
        <f>[4]ST003!J17</f>
        <v>8.5711611658498157</v>
      </c>
      <c r="E6">
        <f>[5]ST004!J17</f>
        <v>7.1120141735709019</v>
      </c>
      <c r="F6">
        <f>[4]ROT001!J17</f>
        <v>8.5711611658498157</v>
      </c>
      <c r="G6">
        <f>[4]ROT002!J17</f>
        <v>8.5711611658498157</v>
      </c>
      <c r="H6">
        <f>[4]ROT003!J17</f>
        <v>8.5711611658498157</v>
      </c>
      <c r="I6">
        <f>[5]ROT004!J17</f>
        <v>7.1120141735709019</v>
      </c>
      <c r="J6">
        <f>[5]MIX001!J17</f>
        <v>7.1120141735709019</v>
      </c>
      <c r="K6">
        <f>[5]MIX002!J17</f>
        <v>7.1120141735709019</v>
      </c>
      <c r="L6">
        <f>[5]MIX003!J17</f>
        <v>7.1120141735709019</v>
      </c>
      <c r="N6">
        <f>PUF!G6</f>
        <v>4</v>
      </c>
      <c r="O6">
        <f t="shared" si="7"/>
        <v>0.15558334450746011</v>
      </c>
      <c r="P6">
        <f t="shared" si="8"/>
        <v>0.28431342374252366</v>
      </c>
      <c r="Q6">
        <f t="shared" si="9"/>
        <v>0.26827745621136528</v>
      </c>
      <c r="R6">
        <f t="shared" si="10"/>
        <v>0.37020467287575176</v>
      </c>
      <c r="S6">
        <f t="shared" si="11"/>
        <v>0.23640751802561932</v>
      </c>
      <c r="T6">
        <f t="shared" si="12"/>
        <v>0.58350915803519232</v>
      </c>
      <c r="U6">
        <f t="shared" si="13"/>
        <v>0.5827705864781898</v>
      </c>
      <c r="V6">
        <f t="shared" si="14"/>
        <v>0.67578329756585731</v>
      </c>
      <c r="W6">
        <f t="shared" si="15"/>
        <v>0.61483869369584565</v>
      </c>
      <c r="X6">
        <f t="shared" si="16"/>
        <v>0.54177117603130776</v>
      </c>
      <c r="Y6">
        <f t="shared" si="17"/>
        <v>0.59784120755802872</v>
      </c>
      <c r="Z6">
        <f>[6]WB!N6</f>
        <v>2.699448897206376E-2</v>
      </c>
      <c r="AB6" t="str">
        <f>PUF!S6</f>
        <v xml:space="preserve">PCB4 </v>
      </c>
      <c r="AC6">
        <f t="shared" si="18"/>
        <v>0.15558334450746011</v>
      </c>
      <c r="AD6">
        <f t="shared" si="19"/>
        <v>0.28431342374252366</v>
      </c>
      <c r="AE6">
        <f t="shared" si="20"/>
        <v>0.26827745621136528</v>
      </c>
      <c r="AF6">
        <f t="shared" si="21"/>
        <v>0.37020467287575176</v>
      </c>
      <c r="AG6">
        <f t="shared" si="22"/>
        <v>0.23640751802561932</v>
      </c>
      <c r="AH6">
        <f t="shared" si="23"/>
        <v>0.58350915803519232</v>
      </c>
      <c r="AI6">
        <f t="shared" si="24"/>
        <v>0.5827705864781898</v>
      </c>
      <c r="AJ6">
        <f t="shared" si="25"/>
        <v>0.67578329756585731</v>
      </c>
      <c r="AK6">
        <f t="shared" si="26"/>
        <v>0.61483869369584565</v>
      </c>
      <c r="AL6">
        <f t="shared" si="27"/>
        <v>0.54177117603130776</v>
      </c>
      <c r="AM6">
        <f t="shared" si="28"/>
        <v>0.59784120755802872</v>
      </c>
    </row>
    <row r="7" spans="1:39" x14ac:dyDescent="0.2">
      <c r="A7">
        <v>4</v>
      </c>
      <c r="B7">
        <f>[4]ST001!J18</f>
        <v>0.26620310245226425</v>
      </c>
      <c r="C7">
        <f>[4]ST002!J18</f>
        <v>0.55355823602669363</v>
      </c>
      <c r="D7">
        <f>[4]ST003!J18</f>
        <v>0.55801710891963985</v>
      </c>
      <c r="E7">
        <f>[5]ST004!J18</f>
        <v>0.58011072239630301</v>
      </c>
      <c r="F7">
        <f>[4]ROT001!J18</f>
        <v>0.47045096087098243</v>
      </c>
      <c r="G7">
        <f>[4]ROT002!J18</f>
        <v>0.97854485802501756</v>
      </c>
      <c r="H7">
        <f>[4]ROT003!J18</f>
        <v>0.89571839141697773</v>
      </c>
      <c r="I7">
        <f>[5]ROT004!J18</f>
        <v>1.0244874791098397</v>
      </c>
      <c r="J7">
        <f>[5]MIX001!J18</f>
        <v>0.94562191090421055</v>
      </c>
      <c r="K7">
        <f>[5]MIX002!J18</f>
        <v>0.92534516866147354</v>
      </c>
      <c r="L7">
        <f>[5]MIX003!J18</f>
        <v>1.0569832549625948</v>
      </c>
      <c r="N7">
        <f>PUF!G7</f>
        <v>5</v>
      </c>
      <c r="O7">
        <f t="shared" si="7"/>
        <v>2.2112134855541674E-2</v>
      </c>
      <c r="P7">
        <f t="shared" si="8"/>
        <v>3.1895757797737768E-2</v>
      </c>
      <c r="Q7">
        <f t="shared" si="9"/>
        <v>2.9567955599499651E-2</v>
      </c>
      <c r="R7">
        <f t="shared" si="10"/>
        <v>4.4913459140196982E-2</v>
      </c>
      <c r="S7">
        <f t="shared" si="11"/>
        <v>2.3689342975573048E-2</v>
      </c>
      <c r="T7">
        <f t="shared" si="12"/>
        <v>4.5077305633940801E-2</v>
      </c>
      <c r="U7">
        <f t="shared" si="13"/>
        <v>4.5020249432938496E-2</v>
      </c>
      <c r="V7">
        <f t="shared" si="14"/>
        <v>7.9351483290806754E-2</v>
      </c>
      <c r="W7">
        <f t="shared" si="15"/>
        <v>6.6049720450659044E-2</v>
      </c>
      <c r="X7">
        <f t="shared" si="16"/>
        <v>5.8016073130331421E-2</v>
      </c>
      <c r="Y7">
        <f t="shared" si="17"/>
        <v>6.6094553378968773E-2</v>
      </c>
      <c r="Z7">
        <f>[6]WB!N7</f>
        <v>1.466951305165147E-2</v>
      </c>
      <c r="AB7" t="str">
        <f>PUF!S7</f>
        <v xml:space="preserve">PCB5 </v>
      </c>
      <c r="AC7">
        <f t="shared" si="18"/>
        <v>2.2112134855541674E-2</v>
      </c>
      <c r="AD7">
        <f t="shared" si="19"/>
        <v>3.1895757797737768E-2</v>
      </c>
      <c r="AE7">
        <f t="shared" si="20"/>
        <v>2.9567955599499651E-2</v>
      </c>
      <c r="AF7">
        <f t="shared" si="21"/>
        <v>4.4913459140196982E-2</v>
      </c>
      <c r="AG7">
        <f t="shared" si="22"/>
        <v>2.3689342975573048E-2</v>
      </c>
      <c r="AH7">
        <f t="shared" si="23"/>
        <v>4.5077305633940801E-2</v>
      </c>
      <c r="AI7">
        <f t="shared" si="24"/>
        <v>4.5020249432938496E-2</v>
      </c>
      <c r="AJ7">
        <f t="shared" si="25"/>
        <v>7.9351483290806754E-2</v>
      </c>
      <c r="AK7">
        <f t="shared" si="26"/>
        <v>6.6049720450659044E-2</v>
      </c>
      <c r="AL7">
        <f t="shared" si="27"/>
        <v>5.8016073130331421E-2</v>
      </c>
      <c r="AM7">
        <f t="shared" si="28"/>
        <v>6.6094553378968773E-2</v>
      </c>
    </row>
    <row r="8" spans="1:39" x14ac:dyDescent="0.2">
      <c r="A8">
        <v>10</v>
      </c>
      <c r="B8">
        <f>[4]ST001!J19</f>
        <v>3.9002014431135781E-2</v>
      </c>
      <c r="C8">
        <f>[4]ST002!J19</f>
        <v>5.9411404230053068E-2</v>
      </c>
      <c r="D8">
        <f>[4]ST003!J19</f>
        <v>5.9657349423475767E-2</v>
      </c>
      <c r="E8">
        <f>[5]ST004!J19</f>
        <v>9.624375051162877E-2</v>
      </c>
      <c r="F8">
        <f>[4]ROT001!J19</f>
        <v>5.033804906669205E-2</v>
      </c>
      <c r="G8">
        <f>[4]ROT002!J19</f>
        <v>9.8898049220369016E-2</v>
      </c>
      <c r="H8">
        <f>[4]ROT003!J19</f>
        <v>9.0527072760604357E-2</v>
      </c>
      <c r="I8">
        <f>[5]ROT004!J19</f>
        <v>0.14481309366431561</v>
      </c>
      <c r="J8">
        <f>[5]MIX001!J19</f>
        <v>0.1329199745962015</v>
      </c>
      <c r="K8">
        <f>[5]MIX002!J19</f>
        <v>9.9021649449553287E-2</v>
      </c>
      <c r="L8">
        <f>[5]MIX003!J19</f>
        <v>0.10643286362288024</v>
      </c>
      <c r="N8">
        <f>PUF!G8</f>
        <v>6</v>
      </c>
      <c r="O8">
        <f t="shared" si="7"/>
        <v>7.6030986260666303E-2</v>
      </c>
      <c r="P8">
        <f t="shared" si="8"/>
        <v>0.14295270160747486</v>
      </c>
      <c r="Q8">
        <f t="shared" si="9"/>
        <v>0.14664436115022689</v>
      </c>
      <c r="R8">
        <f t="shared" si="10"/>
        <v>0.19513900310382221</v>
      </c>
      <c r="S8">
        <f t="shared" si="11"/>
        <v>0.11351974537176218</v>
      </c>
      <c r="T8">
        <f t="shared" si="12"/>
        <v>0.29862159373432301</v>
      </c>
      <c r="U8">
        <f t="shared" si="13"/>
        <v>0.29824361609266681</v>
      </c>
      <c r="V8">
        <f t="shared" si="14"/>
        <v>0.39680575276695945</v>
      </c>
      <c r="W8">
        <f t="shared" si="15"/>
        <v>0.32262139836534742</v>
      </c>
      <c r="X8">
        <f t="shared" si="16"/>
        <v>0.27017102878093696</v>
      </c>
      <c r="Y8">
        <f t="shared" si="17"/>
        <v>0.30396674576769905</v>
      </c>
      <c r="Z8">
        <f>[6]WB!N8</f>
        <v>1.9076059039564035E-2</v>
      </c>
      <c r="AB8" t="str">
        <f>PUF!S8</f>
        <v xml:space="preserve">PCB6 </v>
      </c>
      <c r="AC8">
        <f t="shared" si="18"/>
        <v>7.6030986260666303E-2</v>
      </c>
      <c r="AD8">
        <f t="shared" si="19"/>
        <v>0.14295270160747486</v>
      </c>
      <c r="AE8">
        <f t="shared" si="20"/>
        <v>0.14664436115022689</v>
      </c>
      <c r="AF8">
        <f t="shared" si="21"/>
        <v>0.19513900310382221</v>
      </c>
      <c r="AG8">
        <f t="shared" si="22"/>
        <v>0.11351974537176218</v>
      </c>
      <c r="AH8">
        <f t="shared" si="23"/>
        <v>0.29862159373432301</v>
      </c>
      <c r="AI8">
        <f t="shared" si="24"/>
        <v>0.29824361609266681</v>
      </c>
      <c r="AJ8">
        <f t="shared" si="25"/>
        <v>0.39680575276695945</v>
      </c>
      <c r="AK8">
        <f t="shared" si="26"/>
        <v>0.32262139836534742</v>
      </c>
      <c r="AL8">
        <f t="shared" si="27"/>
        <v>0.27017102878093696</v>
      </c>
      <c r="AM8">
        <f t="shared" si="28"/>
        <v>0.30396674576769905</v>
      </c>
    </row>
    <row r="9" spans="1:39" x14ac:dyDescent="0.2">
      <c r="A9">
        <v>9</v>
      </c>
      <c r="B9">
        <f>[4]ST001!J20</f>
        <v>5.6400956748612785E-2</v>
      </c>
      <c r="C9">
        <f>[4]ST002!J20</f>
        <v>0.11326431920618267</v>
      </c>
      <c r="D9">
        <f>[4]ST003!J20</f>
        <v>0.10527497363440337</v>
      </c>
      <c r="E9">
        <f>[5]ST004!J20</f>
        <v>0.11156959770979222</v>
      </c>
      <c r="F9">
        <f>[4]ROT001!J20</f>
        <v>8.2832748610121007E-2</v>
      </c>
      <c r="G9">
        <f>[4]ROT002!J20</f>
        <v>0.17612042005594392</v>
      </c>
      <c r="H9">
        <f>[4]ROT003!J20</f>
        <v>0.16121315037778203</v>
      </c>
      <c r="I9">
        <f>[5]ROT004!J20</f>
        <v>0.18420744017875687</v>
      </c>
      <c r="J9">
        <f>[5]MIX001!J20</f>
        <v>0.16121262482112172</v>
      </c>
      <c r="K9">
        <f>[5]MIX002!J20</f>
        <v>0.14409549247389306</v>
      </c>
      <c r="L9">
        <f>[5]MIX003!J20</f>
        <v>0.16933809411713183</v>
      </c>
      <c r="N9">
        <f>PUF!G9</f>
        <v>7</v>
      </c>
      <c r="O9">
        <f t="shared" si="7"/>
        <v>3.044639633685077E-2</v>
      </c>
      <c r="P9">
        <f t="shared" si="8"/>
        <v>5.0779540369048581E-2</v>
      </c>
      <c r="Q9">
        <f t="shared" si="9"/>
        <v>3.6530437870065442E-2</v>
      </c>
      <c r="R9">
        <f t="shared" si="10"/>
        <v>6.0915463307620696E-2</v>
      </c>
      <c r="S9">
        <f t="shared" si="11"/>
        <v>3.7363710630890952E-2</v>
      </c>
      <c r="T9">
        <f t="shared" si="12"/>
        <v>7.3835732601050405E-2</v>
      </c>
      <c r="U9">
        <f t="shared" si="13"/>
        <v>7.3742275675415858E-2</v>
      </c>
      <c r="V9">
        <f t="shared" si="14"/>
        <v>0.11603890088864757</v>
      </c>
      <c r="W9">
        <f t="shared" si="15"/>
        <v>9.7916776947918588E-2</v>
      </c>
      <c r="X9">
        <f t="shared" si="16"/>
        <v>8.3650227869280683E-2</v>
      </c>
      <c r="Y9">
        <f t="shared" si="17"/>
        <v>9.933755187748021E-2</v>
      </c>
      <c r="Z9">
        <f>[6]WB!N9</f>
        <v>1.5530044348217508E-2</v>
      </c>
      <c r="AB9" t="str">
        <f>PUF!S9</f>
        <v xml:space="preserve">PCB7 </v>
      </c>
      <c r="AC9">
        <f t="shared" si="18"/>
        <v>3.044639633685077E-2</v>
      </c>
      <c r="AD9">
        <f t="shared" si="19"/>
        <v>5.0779540369048581E-2</v>
      </c>
      <c r="AE9">
        <f t="shared" si="20"/>
        <v>3.6530437870065442E-2</v>
      </c>
      <c r="AF9">
        <f t="shared" si="21"/>
        <v>6.0915463307620696E-2</v>
      </c>
      <c r="AG9">
        <f t="shared" si="22"/>
        <v>3.7363710630890952E-2</v>
      </c>
      <c r="AH9">
        <f t="shared" si="23"/>
        <v>7.3835732601050405E-2</v>
      </c>
      <c r="AI9">
        <f t="shared" si="24"/>
        <v>7.3742275675415858E-2</v>
      </c>
      <c r="AJ9">
        <f t="shared" si="25"/>
        <v>0.11603890088864757</v>
      </c>
      <c r="AK9">
        <f t="shared" si="26"/>
        <v>9.7916776947918588E-2</v>
      </c>
      <c r="AL9">
        <f t="shared" si="27"/>
        <v>8.3650227869280683E-2</v>
      </c>
      <c r="AM9">
        <f t="shared" si="28"/>
        <v>9.933755187748021E-2</v>
      </c>
    </row>
    <row r="10" spans="1:39" x14ac:dyDescent="0.2">
      <c r="A10">
        <v>7</v>
      </c>
      <c r="B10">
        <f>[4]ST001!J21</f>
        <v>5.2093784132351668E-2</v>
      </c>
      <c r="C10">
        <f>[4]ST002!J21</f>
        <v>9.8867765098537591E-2</v>
      </c>
      <c r="D10">
        <f>[4]ST003!J21</f>
        <v>7.598331076973612E-2</v>
      </c>
      <c r="E10">
        <f>[5]ST004!J21</f>
        <v>9.5454531003041632E-2</v>
      </c>
      <c r="F10">
        <f>[4]ROT001!J21</f>
        <v>7.4353784155472988E-2</v>
      </c>
      <c r="G10">
        <f>[4]ROT002!J21</f>
        <v>0.12382252357196152</v>
      </c>
      <c r="H10">
        <f>[4]ROT003!J21</f>
        <v>0.11334187771311416</v>
      </c>
      <c r="I10">
        <f>[5]ROT004!J21</f>
        <v>0.17591497374718973</v>
      </c>
      <c r="J10">
        <f>[5]MIX001!J21</f>
        <v>0.15059600294589878</v>
      </c>
      <c r="K10">
        <f>[5]MIX002!J21</f>
        <v>0.1428745892007314</v>
      </c>
      <c r="L10">
        <f>[5]MIX003!J21</f>
        <v>0.175628791719385</v>
      </c>
      <c r="N10">
        <f>PUF!G10</f>
        <v>8</v>
      </c>
      <c r="O10">
        <f t="shared" si="7"/>
        <v>0.29856263482700918</v>
      </c>
      <c r="P10">
        <f t="shared" si="8"/>
        <v>0.58166126621919156</v>
      </c>
      <c r="Q10">
        <f t="shared" si="9"/>
        <v>0.57144027105830741</v>
      </c>
      <c r="R10">
        <f t="shared" si="10"/>
        <v>0.95024379638583079</v>
      </c>
      <c r="S10">
        <f t="shared" si="11"/>
        <v>0.49073819198555457</v>
      </c>
      <c r="T10">
        <f t="shared" si="12"/>
        <v>1.3691646531510122</v>
      </c>
      <c r="U10">
        <f t="shared" si="13"/>
        <v>1.3674316450983615</v>
      </c>
      <c r="V10">
        <f t="shared" si="14"/>
        <v>1.7646956410422894</v>
      </c>
      <c r="W10">
        <f t="shared" si="15"/>
        <v>1.4266528060182244</v>
      </c>
      <c r="X10">
        <f t="shared" si="16"/>
        <v>1.2031463649737864</v>
      </c>
      <c r="Y10">
        <f t="shared" si="17"/>
        <v>1.3096873217959093</v>
      </c>
      <c r="Z10">
        <f>[6]WB!N10</f>
        <v>3.2683499418368671E-2</v>
      </c>
      <c r="AB10" t="str">
        <f>PUF!S10</f>
        <v xml:space="preserve">PCB8 </v>
      </c>
      <c r="AC10">
        <f t="shared" si="18"/>
        <v>0.29856263482700918</v>
      </c>
      <c r="AD10">
        <f t="shared" si="19"/>
        <v>0.58166126621919156</v>
      </c>
      <c r="AE10">
        <f t="shared" si="20"/>
        <v>0.57144027105830741</v>
      </c>
      <c r="AF10">
        <f t="shared" si="21"/>
        <v>0.95024379638583079</v>
      </c>
      <c r="AG10">
        <f t="shared" si="22"/>
        <v>0.49073819198555457</v>
      </c>
      <c r="AH10">
        <f t="shared" si="23"/>
        <v>1.3691646531510122</v>
      </c>
      <c r="AI10">
        <f t="shared" si="24"/>
        <v>1.3674316450983615</v>
      </c>
      <c r="AJ10">
        <f t="shared" si="25"/>
        <v>1.7646956410422894</v>
      </c>
      <c r="AK10">
        <f t="shared" si="26"/>
        <v>1.4266528060182244</v>
      </c>
      <c r="AL10">
        <f t="shared" si="27"/>
        <v>1.2031463649737864</v>
      </c>
      <c r="AM10">
        <f t="shared" si="28"/>
        <v>1.3096873217959093</v>
      </c>
    </row>
    <row r="11" spans="1:39" x14ac:dyDescent="0.2">
      <c r="A11">
        <v>6</v>
      </c>
      <c r="B11">
        <f>[4]ST001!J22</f>
        <v>0.13008901749200005</v>
      </c>
      <c r="C11">
        <f>[4]ST002!J22</f>
        <v>0.27832891002975357</v>
      </c>
      <c r="D11">
        <f>[4]ST003!J22</f>
        <v>0.30502027119247194</v>
      </c>
      <c r="E11">
        <f>[5]ST004!J22</f>
        <v>0.30578281786368938</v>
      </c>
      <c r="F11">
        <f>[4]ROT001!J22</f>
        <v>0.22590429328980674</v>
      </c>
      <c r="G11">
        <f>[4]ROT002!J22</f>
        <v>0.50078841269245966</v>
      </c>
      <c r="H11">
        <f>[4]ROT003!J22</f>
        <v>0.45840043793442886</v>
      </c>
      <c r="I11">
        <f>[5]ROT004!J22</f>
        <v>0.60155752119471051</v>
      </c>
      <c r="J11">
        <f>[5]MIX001!J22</f>
        <v>0.49619171068590434</v>
      </c>
      <c r="K11">
        <f>[5]MIX002!J22</f>
        <v>0.46145211715784029</v>
      </c>
      <c r="L11">
        <f>[5]MIX003!J22</f>
        <v>0.53741320651729196</v>
      </c>
      <c r="N11">
        <f>PUF!G11</f>
        <v>9</v>
      </c>
      <c r="O11">
        <f t="shared" si="7"/>
        <v>3.2963738602345284E-2</v>
      </c>
      <c r="P11">
        <f t="shared" si="8"/>
        <v>5.8173764358594074E-2</v>
      </c>
      <c r="Q11">
        <f t="shared" si="9"/>
        <v>5.0612968093463155E-2</v>
      </c>
      <c r="R11">
        <f t="shared" si="10"/>
        <v>7.1199488008801673E-2</v>
      </c>
      <c r="S11">
        <f t="shared" si="11"/>
        <v>4.1624496789005531E-2</v>
      </c>
      <c r="T11">
        <f t="shared" si="12"/>
        <v>0.10502112108285266</v>
      </c>
      <c r="U11">
        <f t="shared" si="13"/>
        <v>0.10488819152750946</v>
      </c>
      <c r="V11">
        <f t="shared" si="14"/>
        <v>0.1215088655532697</v>
      </c>
      <c r="W11">
        <f t="shared" si="15"/>
        <v>0.10481965202933792</v>
      </c>
      <c r="X11">
        <f t="shared" si="16"/>
        <v>8.4365042432021697E-2</v>
      </c>
      <c r="Y11">
        <f t="shared" si="17"/>
        <v>9.5779464998377722E-2</v>
      </c>
      <c r="Z11">
        <f>[6]WB!N11</f>
        <v>1.8968836156723123E-2</v>
      </c>
      <c r="AB11" t="str">
        <f>PUF!S11</f>
        <v xml:space="preserve">PCB9 </v>
      </c>
      <c r="AC11">
        <f t="shared" si="18"/>
        <v>3.2963738602345284E-2</v>
      </c>
      <c r="AD11">
        <f t="shared" si="19"/>
        <v>5.8173764358594074E-2</v>
      </c>
      <c r="AE11">
        <f t="shared" si="20"/>
        <v>5.0612968093463155E-2</v>
      </c>
      <c r="AF11">
        <f t="shared" si="21"/>
        <v>7.1199488008801673E-2</v>
      </c>
      <c r="AG11">
        <f t="shared" si="22"/>
        <v>4.1624496789005531E-2</v>
      </c>
      <c r="AH11">
        <f t="shared" si="23"/>
        <v>0.10502112108285266</v>
      </c>
      <c r="AI11">
        <f t="shared" si="24"/>
        <v>0.10488819152750946</v>
      </c>
      <c r="AJ11">
        <f t="shared" si="25"/>
        <v>0.1215088655532697</v>
      </c>
      <c r="AK11">
        <f t="shared" si="26"/>
        <v>0.10481965202933792</v>
      </c>
      <c r="AL11">
        <f t="shared" si="27"/>
        <v>8.4365042432021697E-2</v>
      </c>
      <c r="AM11">
        <f t="shared" si="28"/>
        <v>9.5779464998377722E-2</v>
      </c>
    </row>
    <row r="12" spans="1:39" x14ac:dyDescent="0.2">
      <c r="A12">
        <v>5</v>
      </c>
      <c r="B12">
        <f>[4]ST001!J23</f>
        <v>3.7833862737831805E-2</v>
      </c>
      <c r="C12">
        <f>[4]ST002!J23</f>
        <v>6.2101040432195435E-2</v>
      </c>
      <c r="D12">
        <f>[4]ST003!J23</f>
        <v>6.1501347646959276E-2</v>
      </c>
      <c r="E12">
        <f>[5]ST004!J23</f>
        <v>7.0379390472688666E-2</v>
      </c>
      <c r="F12">
        <f>[4]ROT001!J23</f>
        <v>4.7141792521390363E-2</v>
      </c>
      <c r="G12">
        <f>[4]ROT002!J23</f>
        <v>7.5594641548118721E-2</v>
      </c>
      <c r="H12">
        <f>[4]ROT003!J23</f>
        <v>6.9196123378426469E-2</v>
      </c>
      <c r="I12">
        <f>[5]ROT004!J23</f>
        <v>0.12029684866886303</v>
      </c>
      <c r="J12">
        <f>[5]MIX001!J23</f>
        <v>0.10158447005311361</v>
      </c>
      <c r="K12">
        <f>[5]MIX002!J23</f>
        <v>9.9091452906606065E-2</v>
      </c>
      <c r="L12">
        <f>[5]MIX003!J23</f>
        <v>0.1168551703740168</v>
      </c>
      <c r="N12">
        <f>PUF!G12</f>
        <v>10</v>
      </c>
      <c r="O12">
        <f t="shared" si="7"/>
        <v>2.2794865243212028E-2</v>
      </c>
      <c r="P12">
        <f t="shared" si="8"/>
        <v>3.0514331910658995E-2</v>
      </c>
      <c r="Q12">
        <f t="shared" si="9"/>
        <v>2.8681417992055657E-2</v>
      </c>
      <c r="R12">
        <f t="shared" si="10"/>
        <v>6.1419113281192581E-2</v>
      </c>
      <c r="S12">
        <f t="shared" si="11"/>
        <v>2.5295502043563844E-2</v>
      </c>
      <c r="T12">
        <f t="shared" si="12"/>
        <v>5.8973195718765067E-2</v>
      </c>
      <c r="U12">
        <f t="shared" si="13"/>
        <v>5.8898550917764712E-2</v>
      </c>
      <c r="V12">
        <f t="shared" si="14"/>
        <v>9.5523148855089446E-2</v>
      </c>
      <c r="W12">
        <f t="shared" si="15"/>
        <v>8.6423910660729186E-2</v>
      </c>
      <c r="X12">
        <f t="shared" si="16"/>
        <v>5.7975204595757196E-2</v>
      </c>
      <c r="Y12">
        <f t="shared" si="17"/>
        <v>6.0199583497104206E-2</v>
      </c>
      <c r="Z12">
        <f>[6]WB!N12</f>
        <v>2.2079583781078126E-2</v>
      </c>
      <c r="AB12" t="str">
        <f>PUF!S12</f>
        <v xml:space="preserve">PCB10 </v>
      </c>
      <c r="AC12">
        <f t="shared" si="18"/>
        <v>2.2794865243212028E-2</v>
      </c>
      <c r="AD12">
        <f t="shared" si="19"/>
        <v>3.0514331910658995E-2</v>
      </c>
      <c r="AE12">
        <f t="shared" si="20"/>
        <v>2.8681417992055657E-2</v>
      </c>
      <c r="AF12">
        <f t="shared" si="21"/>
        <v>6.1419113281192581E-2</v>
      </c>
      <c r="AG12">
        <f t="shared" si="22"/>
        <v>2.5295502043563844E-2</v>
      </c>
      <c r="AH12">
        <f t="shared" si="23"/>
        <v>5.8973195718765067E-2</v>
      </c>
      <c r="AI12">
        <f t="shared" si="24"/>
        <v>5.8898550917764712E-2</v>
      </c>
      <c r="AJ12">
        <f t="shared" si="25"/>
        <v>9.5523148855089446E-2</v>
      </c>
      <c r="AK12">
        <f t="shared" si="26"/>
        <v>8.6423910660729186E-2</v>
      </c>
      <c r="AL12">
        <f t="shared" si="27"/>
        <v>5.7975204595757196E-2</v>
      </c>
      <c r="AM12">
        <f t="shared" si="28"/>
        <v>6.0199583497104206E-2</v>
      </c>
    </row>
    <row r="13" spans="1:39" x14ac:dyDescent="0.2">
      <c r="A13">
        <v>8</v>
      </c>
      <c r="B13">
        <f>[4]ST001!J24</f>
        <v>0.51084066818901275</v>
      </c>
      <c r="C13">
        <f>[4]ST002!J24</f>
        <v>1.132494485328766</v>
      </c>
      <c r="D13">
        <f>[4]ST003!J24</f>
        <v>1.1885957638012794</v>
      </c>
      <c r="E13">
        <f>[5]ST004!J24</f>
        <v>1.4890320289365968</v>
      </c>
      <c r="F13">
        <f>[4]ROT001!J24</f>
        <v>0.97656900205125363</v>
      </c>
      <c r="G13">
        <f>[4]ROT002!J24</f>
        <v>2.2960891233342475</v>
      </c>
      <c r="H13">
        <f>[4]ROT003!J24</f>
        <v>2.1017424385161814</v>
      </c>
      <c r="I13">
        <f>[5]ROT004!J24</f>
        <v>2.6752785918201107</v>
      </c>
      <c r="J13">
        <f>[5]MIX001!J24</f>
        <v>2.1941920156560291</v>
      </c>
      <c r="K13">
        <f>[5]MIX002!J24</f>
        <v>2.0549739913752272</v>
      </c>
      <c r="L13">
        <f>[5]MIX003!J24</f>
        <v>2.3155271849351675</v>
      </c>
      <c r="N13">
        <f>PUF!G13</f>
        <v>11</v>
      </c>
      <c r="O13">
        <f t="shared" si="7"/>
        <v>0.1933323331392468</v>
      </c>
      <c r="P13">
        <f t="shared" si="8"/>
        <v>0.1988729032485341</v>
      </c>
      <c r="Q13">
        <f t="shared" si="9"/>
        <v>0.17247709300267874</v>
      </c>
      <c r="R13">
        <f t="shared" si="10"/>
        <v>0.16120470899041731</v>
      </c>
      <c r="S13">
        <f t="shared" si="11"/>
        <v>0.19404125485664378</v>
      </c>
      <c r="T13">
        <f t="shared" si="12"/>
        <v>0.39412298843033633</v>
      </c>
      <c r="U13">
        <f t="shared" si="13"/>
        <v>0.39362413074283126</v>
      </c>
      <c r="V13">
        <f t="shared" si="14"/>
        <v>0.31805064494818719</v>
      </c>
      <c r="W13">
        <f t="shared" si="15"/>
        <v>0.31826010014745842</v>
      </c>
      <c r="X13">
        <f t="shared" si="16"/>
        <v>0.2630243699644515</v>
      </c>
      <c r="Y13">
        <f t="shared" si="17"/>
        <v>0.26062120498540081</v>
      </c>
      <c r="Z13">
        <f>[6]WB!N13</f>
        <v>0.11214680102310688</v>
      </c>
      <c r="AB13" t="str">
        <f>PUF!S13</f>
        <v xml:space="preserve">PCB11 </v>
      </c>
      <c r="AC13">
        <f t="shared" si="18"/>
        <v>0.1933323331392468</v>
      </c>
      <c r="AD13">
        <f t="shared" si="19"/>
        <v>0.1988729032485341</v>
      </c>
      <c r="AE13">
        <f t="shared" si="20"/>
        <v>0.17247709300267874</v>
      </c>
      <c r="AF13">
        <f t="shared" si="21"/>
        <v>0.16120470899041731</v>
      </c>
      <c r="AG13">
        <f t="shared" si="22"/>
        <v>0.19404125485664378</v>
      </c>
      <c r="AH13">
        <f t="shared" si="23"/>
        <v>0.39412298843033633</v>
      </c>
      <c r="AI13">
        <f t="shared" si="24"/>
        <v>0.39362413074283126</v>
      </c>
      <c r="AJ13">
        <f t="shared" si="25"/>
        <v>0.31805064494818719</v>
      </c>
      <c r="AK13">
        <f t="shared" si="26"/>
        <v>0.31826010014745842</v>
      </c>
      <c r="AL13">
        <f t="shared" si="27"/>
        <v>0.2630243699644515</v>
      </c>
      <c r="AM13">
        <f t="shared" si="28"/>
        <v>0.26062120498540081</v>
      </c>
    </row>
    <row r="14" spans="1:39" x14ac:dyDescent="0.2">
      <c r="A14">
        <v>14</v>
      </c>
      <c r="B14">
        <f>[4]ST001!J25</f>
        <v>3.196464468679084E-2</v>
      </c>
      <c r="C14">
        <f>[4]ST002!J25</f>
        <v>4.8855259808975947E-2</v>
      </c>
      <c r="D14">
        <f>[4]ST003!J25</f>
        <v>4.3200776105912338E-2</v>
      </c>
      <c r="E14">
        <f>[5]ST004!J25</f>
        <v>4.3637169993763818E-2</v>
      </c>
      <c r="F14">
        <f>[4]ROT001!J25</f>
        <v>3.613356641404717E-2</v>
      </c>
      <c r="G14">
        <f>[4]ROT002!J25</f>
        <v>5.8254940785698504E-2</v>
      </c>
      <c r="H14">
        <f>[4]ROT003!J25</f>
        <v>5.332409794474962E-2</v>
      </c>
      <c r="I14">
        <f>[5]ROT004!J25</f>
        <v>5.7222354026749182E-2</v>
      </c>
      <c r="J14">
        <f>[5]MIX001!J25</f>
        <v>5.1051821440217998E-2</v>
      </c>
      <c r="K14">
        <f>[5]MIX002!J25</f>
        <v>2.2970194656357718E-2</v>
      </c>
      <c r="L14">
        <f>[5]MIX003!J25</f>
        <v>4.7748527768200072E-2</v>
      </c>
      <c r="N14" t="str">
        <f>PUF!G14</f>
        <v>12/13</v>
      </c>
      <c r="O14">
        <f t="shared" si="7"/>
        <v>6.1409716347647365E-2</v>
      </c>
      <c r="P14">
        <f t="shared" si="8"/>
        <v>0.10618503737649132</v>
      </c>
      <c r="Q14">
        <f t="shared" si="9"/>
        <v>8.0894686802892565E-2</v>
      </c>
      <c r="R14">
        <f t="shared" si="10"/>
        <v>0.1407166582898399</v>
      </c>
      <c r="S14">
        <f t="shared" si="11"/>
        <v>5.7020979940213566E-2</v>
      </c>
      <c r="T14">
        <f t="shared" si="12"/>
        <v>0.14100934649581914</v>
      </c>
      <c r="U14">
        <f t="shared" si="13"/>
        <v>0.14083086516239157</v>
      </c>
      <c r="V14">
        <f t="shared" si="14"/>
        <v>0.22494004437120788</v>
      </c>
      <c r="W14">
        <f t="shared" si="15"/>
        <v>0.19703540149956572</v>
      </c>
      <c r="X14">
        <f t="shared" si="16"/>
        <v>0.15023939709234255</v>
      </c>
      <c r="Y14">
        <f t="shared" si="17"/>
        <v>0.15831810514265118</v>
      </c>
      <c r="Z14">
        <f>[6]WB!N14</f>
        <v>4.5674045398024748E-2</v>
      </c>
      <c r="AB14" t="str">
        <f>PUF!S14</f>
        <v xml:space="preserve">PCB12+13 </v>
      </c>
      <c r="AC14">
        <f t="shared" si="18"/>
        <v>6.1409716347647365E-2</v>
      </c>
      <c r="AD14">
        <f t="shared" si="19"/>
        <v>0.10618503737649132</v>
      </c>
      <c r="AE14">
        <f t="shared" si="20"/>
        <v>8.0894686802892565E-2</v>
      </c>
      <c r="AF14">
        <f t="shared" si="21"/>
        <v>0.1407166582898399</v>
      </c>
      <c r="AG14">
        <f t="shared" si="22"/>
        <v>5.7020979940213566E-2</v>
      </c>
      <c r="AH14">
        <f t="shared" si="23"/>
        <v>0.14100934649581914</v>
      </c>
      <c r="AI14">
        <f t="shared" si="24"/>
        <v>0.14083086516239157</v>
      </c>
      <c r="AJ14">
        <f t="shared" si="25"/>
        <v>0.22494004437120788</v>
      </c>
      <c r="AK14">
        <f t="shared" si="26"/>
        <v>0.19703540149956572</v>
      </c>
      <c r="AL14">
        <f t="shared" si="27"/>
        <v>0.15023939709234255</v>
      </c>
      <c r="AM14">
        <f t="shared" si="28"/>
        <v>0.15831810514265118</v>
      </c>
    </row>
    <row r="15" spans="1:39" x14ac:dyDescent="0.2">
      <c r="A15">
        <v>11</v>
      </c>
      <c r="B15">
        <f>[4]ST001!J26</f>
        <v>0.33079162200125128</v>
      </c>
      <c r="C15">
        <f>[4]ST002!J26</f>
        <v>0.38720554262489593</v>
      </c>
      <c r="D15">
        <f>[4]ST003!J26</f>
        <v>0.35875235344557183</v>
      </c>
      <c r="E15">
        <f>[5]ST004!J26</f>
        <v>0.25260777898798392</v>
      </c>
      <c r="F15">
        <f>[4]ROT001!J26</f>
        <v>0.38614209716472114</v>
      </c>
      <c r="G15">
        <f>[4]ROT002!J26</f>
        <v>0.660944251597674</v>
      </c>
      <c r="H15">
        <f>[4]ROT003!J26</f>
        <v>0.60500028895173164</v>
      </c>
      <c r="I15">
        <f>[5]ROT004!J26</f>
        <v>0.48216477774145178</v>
      </c>
      <c r="J15">
        <f>[5]MIX001!J26</f>
        <v>0.48948403402679103</v>
      </c>
      <c r="K15">
        <f>[5]MIX002!J26</f>
        <v>0.44924562389928313</v>
      </c>
      <c r="L15">
        <f>[5]MIX003!J26</f>
        <v>0.46077829041418861</v>
      </c>
      <c r="N15">
        <v>14</v>
      </c>
      <c r="O15">
        <f t="shared" ref="O15" si="29">VLOOKUP($N15,$A$3:$L$187,O$1,FALSE)/B$189</f>
        <v>1.868184961238506E-2</v>
      </c>
      <c r="P15">
        <f t="shared" ref="P15" si="30">VLOOKUP($N15,$A$3:$L$187,P$1,FALSE)/C$189</f>
        <v>2.5092583363624008E-2</v>
      </c>
      <c r="Q15">
        <f t="shared" ref="Q15" si="31">VLOOKUP($N15,$A$3:$L$187,Q$1,FALSE)/D$189</f>
        <v>2.076960389707324E-2</v>
      </c>
      <c r="R15">
        <f t="shared" ref="R15" si="32">VLOOKUP($N15,$A$3:$L$187,R$1,FALSE)/E$189</f>
        <v>2.7847587743308116E-2</v>
      </c>
      <c r="S15">
        <f t="shared" ref="S15" si="33">VLOOKUP($N15,$A$3:$L$187,S$1,FALSE)/F$189</f>
        <v>1.8157571062335263E-2</v>
      </c>
      <c r="T15">
        <f t="shared" ref="T15" si="34">VLOOKUP($N15,$A$3:$L$187,T$1,FALSE)/G$189</f>
        <v>3.4737591404709903E-2</v>
      </c>
      <c r="U15">
        <f t="shared" ref="U15" si="35">VLOOKUP($N15,$A$3:$L$187,U$1,FALSE)/H$189</f>
        <v>3.4693622605562538E-2</v>
      </c>
      <c r="V15">
        <f t="shared" ref="V15" si="36">VLOOKUP($N15,$A$3:$L$187,V$1,FALSE)/I$189</f>
        <v>3.7745616112631386E-2</v>
      </c>
      <c r="W15">
        <f t="shared" ref="W15" si="37">VLOOKUP($N15,$A$3:$L$187,W$1,FALSE)/J$189</f>
        <v>3.3193642028750324E-2</v>
      </c>
      <c r="X15">
        <f t="shared" ref="X15" si="38">VLOOKUP($N15,$A$3:$L$187,X$1,FALSE)/K$189</f>
        <v>1.3448591719178992E-2</v>
      </c>
      <c r="Y15">
        <f t="shared" ref="Y15" si="39">VLOOKUP($N15,$A$3:$L$187,Y$1,FALSE)/L$189</f>
        <v>2.7007085841742121E-2</v>
      </c>
      <c r="Z15">
        <f>[6]WB!N15</f>
        <v>4.3410868615236874E-2</v>
      </c>
      <c r="AB15" t="s">
        <v>260</v>
      </c>
      <c r="AC15">
        <f t="shared" ref="AC15" si="40">IF(O15&gt;$Z15,O15,0)</f>
        <v>0</v>
      </c>
      <c r="AD15">
        <f t="shared" ref="AD15" si="41">IF(P15&gt;$Z15,P15,0)</f>
        <v>0</v>
      </c>
      <c r="AE15">
        <f t="shared" ref="AE15" si="42">IF(Q15&gt;$Z15,Q15,0)</f>
        <v>0</v>
      </c>
      <c r="AF15">
        <f t="shared" ref="AF15" si="43">IF(R15&gt;$Z15,R15,0)</f>
        <v>0</v>
      </c>
      <c r="AG15">
        <f t="shared" ref="AG15" si="44">IF(S15&gt;$Z15,S15,0)</f>
        <v>0</v>
      </c>
      <c r="AH15">
        <f t="shared" ref="AH15" si="45">IF(T15&gt;$Z15,T15,0)</f>
        <v>0</v>
      </c>
      <c r="AI15">
        <f t="shared" ref="AI15" si="46">IF(U15&gt;$Z15,U15,0)</f>
        <v>0</v>
      </c>
      <c r="AJ15">
        <f t="shared" ref="AJ15" si="47">IF(V15&gt;$Z15,V15,0)</f>
        <v>0</v>
      </c>
      <c r="AK15">
        <f t="shared" ref="AK15" si="48">IF(W15&gt;$Z15,W15,0)</f>
        <v>0</v>
      </c>
      <c r="AL15">
        <f t="shared" ref="AL15" si="49">IF(X15&gt;$Z15,X15,0)</f>
        <v>0</v>
      </c>
      <c r="AM15">
        <f t="shared" ref="AM15" si="50">IF(Y15&gt;$Z15,Y15,0)</f>
        <v>0</v>
      </c>
    </row>
    <row r="16" spans="1:39" x14ac:dyDescent="0.2">
      <c r="A16" t="s">
        <v>188</v>
      </c>
      <c r="B16">
        <f>[4]ST001!J27</f>
        <v>0.10507202467082465</v>
      </c>
      <c r="C16">
        <f>[4]ST002!J27</f>
        <v>0.20674226777202862</v>
      </c>
      <c r="D16">
        <f>[4]ST003!J27</f>
        <v>0.16826094855001655</v>
      </c>
      <c r="E16">
        <f>[5]ST004!J27</f>
        <v>0.22050300354017913</v>
      </c>
      <c r="F16">
        <f>[4]ROT001!J27</f>
        <v>0.113471750081025</v>
      </c>
      <c r="G16">
        <f>[4]ROT002!J27</f>
        <v>0.23647267407348871</v>
      </c>
      <c r="H16">
        <f>[4]ROT003!J27</f>
        <v>0.21645703975459582</v>
      </c>
      <c r="I16">
        <f>[5]ROT004!J27</f>
        <v>0.34100910726675115</v>
      </c>
      <c r="J16">
        <f>[5]MIX001!J27</f>
        <v>0.30304044750633208</v>
      </c>
      <c r="K16">
        <f>[5]MIX002!J27</f>
        <v>0.25660889023372108</v>
      </c>
      <c r="L16">
        <f>[5]MIX003!J27</f>
        <v>0.27990640989220728</v>
      </c>
      <c r="N16">
        <f>PUF!G16</f>
        <v>15</v>
      </c>
      <c r="O16">
        <f t="shared" ref="O16:O47" si="51">VLOOKUP($N16,$A$3:$L$187,O$1,FALSE)/B$189</f>
        <v>0.12270775681051591</v>
      </c>
      <c r="P16">
        <f t="shared" ref="P16:P47" si="52">VLOOKUP($N16,$A$3:$L$187,P$1,FALSE)/C$189</f>
        <v>0.22506863868922425</v>
      </c>
      <c r="Q16">
        <f t="shared" ref="Q16:Q47" si="53">VLOOKUP($N16,$A$3:$L$187,Q$1,FALSE)/D$189</f>
        <v>0.1893340618046343</v>
      </c>
      <c r="R16">
        <f t="shared" ref="R16:R47" si="54">VLOOKUP($N16,$A$3:$L$187,R$1,FALSE)/E$189</f>
        <v>0.22130712589294146</v>
      </c>
      <c r="S16">
        <f t="shared" ref="S16:S47" si="55">VLOOKUP($N16,$A$3:$L$187,S$1,FALSE)/F$189</f>
        <v>0.12511361221736231</v>
      </c>
      <c r="T16">
        <f t="shared" ref="T16:T47" si="56">VLOOKUP($N16,$A$3:$L$187,T$1,FALSE)/G$189</f>
        <v>0.37712676609571733</v>
      </c>
      <c r="U16">
        <f t="shared" ref="U16:U47" si="57">VLOOKUP($N16,$A$3:$L$187,U$1,FALSE)/H$189</f>
        <v>0.37664942122634026</v>
      </c>
      <c r="V16">
        <f t="shared" ref="V16:V47" si="58">VLOOKUP($N16,$A$3:$L$187,V$1,FALSE)/I$189</f>
        <v>0.4030199898671582</v>
      </c>
      <c r="W16">
        <f t="shared" ref="W16:W47" si="59">VLOOKUP($N16,$A$3:$L$187,W$1,FALSE)/J$189</f>
        <v>0.28299650476511434</v>
      </c>
      <c r="X16">
        <f t="shared" ref="X16:X47" si="60">VLOOKUP($N16,$A$3:$L$187,X$1,FALSE)/K$189</f>
        <v>0.25550919249940096</v>
      </c>
      <c r="Y16">
        <f t="shared" ref="Y16:Y47" si="61">VLOOKUP($N16,$A$3:$L$187,Y$1,FALSE)/L$189</f>
        <v>0.273006394910081</v>
      </c>
      <c r="Z16">
        <f>[6]WB!N15</f>
        <v>4.3410868615236874E-2</v>
      </c>
      <c r="AB16" t="str">
        <f>PUF!S16</f>
        <v xml:space="preserve">PCB15 </v>
      </c>
      <c r="AC16">
        <f t="shared" ref="AC16:AC47" si="62">IF(O16&gt;$Z16,O16,0)</f>
        <v>0.12270775681051591</v>
      </c>
      <c r="AD16">
        <f t="shared" ref="AD16:AD47" si="63">IF(P16&gt;$Z16,P16,0)</f>
        <v>0.22506863868922425</v>
      </c>
      <c r="AE16">
        <f t="shared" ref="AE16:AE47" si="64">IF(Q16&gt;$Z16,Q16,0)</f>
        <v>0.1893340618046343</v>
      </c>
      <c r="AF16">
        <f t="shared" ref="AF16:AF47" si="65">IF(R16&gt;$Z16,R16,0)</f>
        <v>0.22130712589294146</v>
      </c>
      <c r="AG16">
        <f t="shared" ref="AG16:AG47" si="66">IF(S16&gt;$Z16,S16,0)</f>
        <v>0.12511361221736231</v>
      </c>
      <c r="AH16">
        <f t="shared" ref="AH16:AH47" si="67">IF(T16&gt;$Z16,T16,0)</f>
        <v>0.37712676609571733</v>
      </c>
      <c r="AI16">
        <f t="shared" ref="AI16:AI47" si="68">IF(U16&gt;$Z16,U16,0)</f>
        <v>0.37664942122634026</v>
      </c>
      <c r="AJ16">
        <f t="shared" ref="AJ16:AJ47" si="69">IF(V16&gt;$Z16,V16,0)</f>
        <v>0.4030199898671582</v>
      </c>
      <c r="AK16">
        <f t="shared" ref="AK16:AK47" si="70">IF(W16&gt;$Z16,W16,0)</f>
        <v>0.28299650476511434</v>
      </c>
      <c r="AL16">
        <f t="shared" ref="AL16:AL47" si="71">IF(X16&gt;$Z16,X16,0)</f>
        <v>0.25550919249940096</v>
      </c>
      <c r="AM16">
        <f t="shared" ref="AM16:AM47" si="72">IF(Y16&gt;$Z16,Y16,0)</f>
        <v>0.273006394910081</v>
      </c>
    </row>
    <row r="17" spans="1:39" x14ac:dyDescent="0.2">
      <c r="A17">
        <v>15</v>
      </c>
      <c r="B17">
        <f>[4]ST001!J28</f>
        <v>0.20995297190279272</v>
      </c>
      <c r="C17">
        <f>[4]ST002!J28</f>
        <v>0.43820863952791961</v>
      </c>
      <c r="D17">
        <f>[4]ST003!J28</f>
        <v>0.39381484855363935</v>
      </c>
      <c r="E17">
        <f>[5]ST004!J28</f>
        <v>0.34678826627423925</v>
      </c>
      <c r="F17">
        <f>[4]ROT001!J28</f>
        <v>0.24897608831255097</v>
      </c>
      <c r="G17">
        <f>[4]ROT002!J28</f>
        <v>0.63244158674251794</v>
      </c>
      <c r="H17">
        <f>[4]ROT003!J28</f>
        <v>0.57891016042488497</v>
      </c>
      <c r="I17">
        <f>[5]ROT004!J28</f>
        <v>0.6109783046386118</v>
      </c>
      <c r="J17">
        <f>[5]MIX001!J28</f>
        <v>0.43524862432874584</v>
      </c>
      <c r="K17">
        <f>[5]MIX002!J28</f>
        <v>0.43640970078897684</v>
      </c>
      <c r="L17">
        <f>[5]MIX003!J28</f>
        <v>0.48267530620102322</v>
      </c>
      <c r="N17">
        <f>PUF!G17</f>
        <v>16</v>
      </c>
      <c r="O17">
        <f t="shared" si="51"/>
        <v>0.11585037432826782</v>
      </c>
      <c r="P17">
        <f t="shared" si="52"/>
        <v>0.38348037871719315</v>
      </c>
      <c r="Q17">
        <f t="shared" si="53"/>
        <v>0.4814119526996547</v>
      </c>
      <c r="R17">
        <f t="shared" si="54"/>
        <v>0.40424804103075263</v>
      </c>
      <c r="S17">
        <f t="shared" si="55"/>
        <v>0.3067406436182189</v>
      </c>
      <c r="T17">
        <f t="shared" si="56"/>
        <v>0.50147612374521788</v>
      </c>
      <c r="U17">
        <f t="shared" si="57"/>
        <v>0.65728823857800156</v>
      </c>
      <c r="V17">
        <f t="shared" si="58"/>
        <v>0.87430581678392338</v>
      </c>
      <c r="W17">
        <f t="shared" si="59"/>
        <v>0.80331149312153949</v>
      </c>
      <c r="X17">
        <f t="shared" si="60"/>
        <v>0.64596055097732563</v>
      </c>
      <c r="Y17">
        <f t="shared" si="61"/>
        <v>0.61326779225756745</v>
      </c>
      <c r="Z17">
        <f>[6]WB!N16</f>
        <v>2.0811818131338335E-2</v>
      </c>
      <c r="AB17" t="str">
        <f>PUF!S17</f>
        <v xml:space="preserve">PCB16 </v>
      </c>
      <c r="AC17">
        <f t="shared" si="62"/>
        <v>0.11585037432826782</v>
      </c>
      <c r="AD17">
        <f t="shared" si="63"/>
        <v>0.38348037871719315</v>
      </c>
      <c r="AE17">
        <f t="shared" si="64"/>
        <v>0.4814119526996547</v>
      </c>
      <c r="AF17">
        <f t="shared" si="65"/>
        <v>0.40424804103075263</v>
      </c>
      <c r="AG17">
        <f t="shared" si="66"/>
        <v>0.3067406436182189</v>
      </c>
      <c r="AH17">
        <f t="shared" si="67"/>
        <v>0.50147612374521788</v>
      </c>
      <c r="AI17">
        <f t="shared" si="68"/>
        <v>0.65728823857800156</v>
      </c>
      <c r="AJ17">
        <f t="shared" si="69"/>
        <v>0.87430581678392338</v>
      </c>
      <c r="AK17">
        <f t="shared" si="70"/>
        <v>0.80331149312153949</v>
      </c>
      <c r="AL17">
        <f t="shared" si="71"/>
        <v>0.64596055097732563</v>
      </c>
      <c r="AM17">
        <f t="shared" si="72"/>
        <v>0.61326779225756745</v>
      </c>
    </row>
    <row r="18" spans="1:39" x14ac:dyDescent="0.2">
      <c r="A18" t="s">
        <v>216</v>
      </c>
      <c r="B18">
        <f>[4]ST001!J29</f>
        <v>7.8458988482826566</v>
      </c>
      <c r="C18">
        <f>[4]ST002!J29</f>
        <v>7.8458988482826566</v>
      </c>
      <c r="D18">
        <f>[4]ST003!J29</f>
        <v>7.8458988482826566</v>
      </c>
      <c r="E18">
        <f>[5]ST004!J29</f>
        <v>7.8324137456313743</v>
      </c>
      <c r="F18">
        <f>[4]ROT001!J29</f>
        <v>7.8458988482826566</v>
      </c>
      <c r="G18">
        <f>[4]ROT002!J29</f>
        <v>7.8458988482826575</v>
      </c>
      <c r="H18">
        <f>[4]ROT003!J29</f>
        <v>7.8458988482826566</v>
      </c>
      <c r="I18">
        <f>[5]ROT004!J29</f>
        <v>7.8324137456313743</v>
      </c>
      <c r="J18">
        <f>[5]MIX001!J29</f>
        <v>7.8324137456313743</v>
      </c>
      <c r="K18">
        <f>[5]MIX002!J29</f>
        <v>7.8324137456313743</v>
      </c>
      <c r="L18">
        <f>[5]MIX003!J29</f>
        <v>7.8324137456313743</v>
      </c>
      <c r="N18">
        <f>PUF!G18</f>
        <v>17</v>
      </c>
      <c r="O18">
        <f t="shared" si="51"/>
        <v>0.1170406826102816</v>
      </c>
      <c r="P18">
        <f t="shared" si="52"/>
        <v>0.32385176003069743</v>
      </c>
      <c r="Q18">
        <f t="shared" si="53"/>
        <v>0.45566892499980982</v>
      </c>
      <c r="R18">
        <f t="shared" si="54"/>
        <v>0.43624126645672223</v>
      </c>
      <c r="S18">
        <f t="shared" si="55"/>
        <v>0.30592234129899115</v>
      </c>
      <c r="T18">
        <f t="shared" si="56"/>
        <v>0.55960554442694843</v>
      </c>
      <c r="U18">
        <f t="shared" si="57"/>
        <v>0.78833248271457601</v>
      </c>
      <c r="V18">
        <f t="shared" si="58"/>
        <v>0.86562464912641912</v>
      </c>
      <c r="W18">
        <f t="shared" si="59"/>
        <v>0.74468550131888112</v>
      </c>
      <c r="X18">
        <f t="shared" si="60"/>
        <v>0.64095988424605188</v>
      </c>
      <c r="Y18">
        <f t="shared" si="61"/>
        <v>0.68630752950636653</v>
      </c>
      <c r="Z18">
        <f>[6]WB!N17</f>
        <v>2.1134472620873059E-2</v>
      </c>
      <c r="AB18" t="str">
        <f>PUF!S18</f>
        <v xml:space="preserve">PCB17 </v>
      </c>
      <c r="AC18">
        <f t="shared" si="62"/>
        <v>0.1170406826102816</v>
      </c>
      <c r="AD18">
        <f t="shared" si="63"/>
        <v>0.32385176003069743</v>
      </c>
      <c r="AE18">
        <f t="shared" si="64"/>
        <v>0.45566892499980982</v>
      </c>
      <c r="AF18">
        <f t="shared" si="65"/>
        <v>0.43624126645672223</v>
      </c>
      <c r="AG18">
        <f t="shared" si="66"/>
        <v>0.30592234129899115</v>
      </c>
      <c r="AH18">
        <f t="shared" si="67"/>
        <v>0.55960554442694843</v>
      </c>
      <c r="AI18">
        <f t="shared" si="68"/>
        <v>0.78833248271457601</v>
      </c>
      <c r="AJ18">
        <f t="shared" si="69"/>
        <v>0.86562464912641912</v>
      </c>
      <c r="AK18">
        <f t="shared" si="70"/>
        <v>0.74468550131888112</v>
      </c>
      <c r="AL18">
        <f t="shared" si="71"/>
        <v>0.64095988424605188</v>
      </c>
      <c r="AM18">
        <f t="shared" si="72"/>
        <v>0.68630752950636653</v>
      </c>
    </row>
    <row r="19" spans="1:39" x14ac:dyDescent="0.2">
      <c r="A19">
        <v>19</v>
      </c>
      <c r="B19">
        <f>[4]ST001!J30</f>
        <v>6.8284396127147193E-2</v>
      </c>
      <c r="C19">
        <f>[4]ST002!J30</f>
        <v>0.18477633706269878</v>
      </c>
      <c r="D19">
        <f>[4]ST003!J30</f>
        <v>0.28025548856992033</v>
      </c>
      <c r="E19">
        <f>[5]ST004!J30</f>
        <v>0.25182438921023664</v>
      </c>
      <c r="F19">
        <f>[4]ROT001!J30</f>
        <v>0.17989647429761871</v>
      </c>
      <c r="G19">
        <f>[4]ROT002!J30</f>
        <v>0.27518670069633389</v>
      </c>
      <c r="H19">
        <f>[4]ROT003!J30</f>
        <v>0.35727926568251162</v>
      </c>
      <c r="I19">
        <f>[5]ROT004!J30</f>
        <v>0.42095404030928396</v>
      </c>
      <c r="J19">
        <f>[5]MIX001!J30</f>
        <v>0.35809398836200701</v>
      </c>
      <c r="K19">
        <f>[5]MIX002!J30</f>
        <v>0.30206158817159606</v>
      </c>
      <c r="L19">
        <f>[5]MIX003!J30</f>
        <v>0.3513168691253456</v>
      </c>
      <c r="N19" t="str">
        <f>PUF!G19</f>
        <v>18/30</v>
      </c>
      <c r="O19">
        <f t="shared" si="51"/>
        <v>0.25061524996490187</v>
      </c>
      <c r="P19">
        <f t="shared" si="52"/>
        <v>0.67022522881323787</v>
      </c>
      <c r="Q19">
        <f t="shared" si="53"/>
        <v>0.95037002013055338</v>
      </c>
      <c r="R19">
        <f t="shared" si="54"/>
        <v>1.1043313762778644</v>
      </c>
      <c r="S19">
        <f t="shared" si="55"/>
        <v>0.63171973793145875</v>
      </c>
      <c r="T19">
        <f t="shared" si="56"/>
        <v>1.2848988721756562</v>
      </c>
      <c r="U19">
        <f t="shared" si="57"/>
        <v>1.7817979729013471</v>
      </c>
      <c r="V19">
        <f t="shared" si="58"/>
        <v>2.2355701095703928</v>
      </c>
      <c r="W19">
        <f t="shared" si="59"/>
        <v>1.8514547965203216</v>
      </c>
      <c r="X19">
        <f t="shared" si="60"/>
        <v>1.5375517909039822</v>
      </c>
      <c r="Y19">
        <f t="shared" si="61"/>
        <v>1.5695068547121693</v>
      </c>
      <c r="Z19">
        <f>[6]WB!N18</f>
        <v>3.7590573122791994E-2</v>
      </c>
      <c r="AB19" t="str">
        <f>PUF!S19</f>
        <v xml:space="preserve">PCB18+30 </v>
      </c>
      <c r="AC19">
        <f t="shared" si="62"/>
        <v>0.25061524996490187</v>
      </c>
      <c r="AD19">
        <f t="shared" si="63"/>
        <v>0.67022522881323787</v>
      </c>
      <c r="AE19">
        <f t="shared" si="64"/>
        <v>0.95037002013055338</v>
      </c>
      <c r="AF19">
        <f t="shared" si="65"/>
        <v>1.1043313762778644</v>
      </c>
      <c r="AG19">
        <f t="shared" si="66"/>
        <v>0.63171973793145875</v>
      </c>
      <c r="AH19">
        <f t="shared" si="67"/>
        <v>1.2848988721756562</v>
      </c>
      <c r="AI19">
        <f t="shared" si="68"/>
        <v>1.7817979729013471</v>
      </c>
      <c r="AJ19">
        <f t="shared" si="69"/>
        <v>2.2355701095703928</v>
      </c>
      <c r="AK19">
        <f t="shared" si="70"/>
        <v>1.8514547965203216</v>
      </c>
      <c r="AL19">
        <f t="shared" si="71"/>
        <v>1.5375517909039822</v>
      </c>
      <c r="AM19">
        <f t="shared" si="72"/>
        <v>1.5695068547121693</v>
      </c>
    </row>
    <row r="20" spans="1:39" x14ac:dyDescent="0.2">
      <c r="A20" t="s">
        <v>189</v>
      </c>
      <c r="B20">
        <f>[4]ST001!J31</f>
        <v>0.42880269268994714</v>
      </c>
      <c r="C20">
        <f>[4]ST002!J31</f>
        <v>1.3049285204993741</v>
      </c>
      <c r="D20">
        <f>[4]ST003!J31</f>
        <v>1.976769641871551</v>
      </c>
      <c r="E20">
        <f>[5]ST004!J31</f>
        <v>1.7304872666274134</v>
      </c>
      <c r="F20">
        <f>[4]ROT001!J31</f>
        <v>1.2571222784836029</v>
      </c>
      <c r="G20">
        <f>[4]ROT002!J31</f>
        <v>2.1547754086385758</v>
      </c>
      <c r="H20">
        <f>[4]ROT003!J31</f>
        <v>2.7386234843493704</v>
      </c>
      <c r="I20">
        <f>[5]ROT004!J31</f>
        <v>3.3891242861087156</v>
      </c>
      <c r="J20">
        <f>[5]MIX001!J31</f>
        <v>2.8475374770482547</v>
      </c>
      <c r="K20">
        <f>[5]MIX002!J31</f>
        <v>2.6261384588640015</v>
      </c>
      <c r="L20">
        <f>[5]MIX003!J31</f>
        <v>2.7748881191311154</v>
      </c>
      <c r="N20">
        <f>PUF!G20</f>
        <v>19</v>
      </c>
      <c r="O20">
        <f t="shared" si="51"/>
        <v>3.9909056766304608E-2</v>
      </c>
      <c r="P20">
        <f t="shared" si="52"/>
        <v>9.4903100699896645E-2</v>
      </c>
      <c r="Q20">
        <f t="shared" si="53"/>
        <v>0.13473821565861555</v>
      </c>
      <c r="R20">
        <f t="shared" si="54"/>
        <v>0.16070477933008082</v>
      </c>
      <c r="S20">
        <f t="shared" si="55"/>
        <v>9.0400238340511918E-2</v>
      </c>
      <c r="T20">
        <f t="shared" si="56"/>
        <v>0.16409463368892896</v>
      </c>
      <c r="U20">
        <f t="shared" si="57"/>
        <v>0.23245235242843959</v>
      </c>
      <c r="V20">
        <f t="shared" si="58"/>
        <v>0.27767416906944853</v>
      </c>
      <c r="W20">
        <f t="shared" si="59"/>
        <v>0.2328309417178199</v>
      </c>
      <c r="X20">
        <f t="shared" si="60"/>
        <v>0.17685104693887357</v>
      </c>
      <c r="Y20">
        <f t="shared" si="61"/>
        <v>0.19870863638311403</v>
      </c>
      <c r="Z20">
        <f>[6]WB!N19</f>
        <v>1.6343496560564413E-2</v>
      </c>
      <c r="AB20" t="str">
        <f>PUF!S20</f>
        <v xml:space="preserve">PCB19 </v>
      </c>
      <c r="AC20">
        <f t="shared" si="62"/>
        <v>3.9909056766304608E-2</v>
      </c>
      <c r="AD20">
        <f t="shared" si="63"/>
        <v>9.4903100699896645E-2</v>
      </c>
      <c r="AE20">
        <f t="shared" si="64"/>
        <v>0.13473821565861555</v>
      </c>
      <c r="AF20">
        <f t="shared" si="65"/>
        <v>0.16070477933008082</v>
      </c>
      <c r="AG20">
        <f t="shared" si="66"/>
        <v>9.0400238340511918E-2</v>
      </c>
      <c r="AH20">
        <f t="shared" si="67"/>
        <v>0.16409463368892896</v>
      </c>
      <c r="AI20">
        <f t="shared" si="68"/>
        <v>0.23245235242843959</v>
      </c>
      <c r="AJ20">
        <f t="shared" si="69"/>
        <v>0.27767416906944853</v>
      </c>
      <c r="AK20">
        <f t="shared" si="70"/>
        <v>0.2328309417178199</v>
      </c>
      <c r="AL20">
        <f t="shared" si="71"/>
        <v>0.17685104693887357</v>
      </c>
      <c r="AM20">
        <f t="shared" si="72"/>
        <v>0.19870863638311403</v>
      </c>
    </row>
    <row r="21" spans="1:39" x14ac:dyDescent="0.2">
      <c r="A21">
        <v>17</v>
      </c>
      <c r="B21">
        <f>[4]ST001!J32</f>
        <v>0.20025660794619182</v>
      </c>
      <c r="C21">
        <f>[4]ST002!J32</f>
        <v>0.6305393767797679</v>
      </c>
      <c r="D21">
        <f>[4]ST003!J32</f>
        <v>0.94779136399960451</v>
      </c>
      <c r="E21">
        <f>[5]ST004!J32</f>
        <v>0.68359006453768367</v>
      </c>
      <c r="F21">
        <f>[4]ROT001!J32</f>
        <v>0.60878545918499238</v>
      </c>
      <c r="G21">
        <f>[4]ROT002!J32</f>
        <v>0.9384584980039925</v>
      </c>
      <c r="H21">
        <f>[4]ROT003!J32</f>
        <v>1.2116670259323032</v>
      </c>
      <c r="I21">
        <f>[5]ROT004!J32</f>
        <v>1.3122869680756515</v>
      </c>
      <c r="J21">
        <f>[5]MIX001!J32</f>
        <v>1.1453263010284391</v>
      </c>
      <c r="K21">
        <f>[5]MIX002!J32</f>
        <v>1.0947594822922566</v>
      </c>
      <c r="L21">
        <f>[5]MIX003!J32</f>
        <v>1.2133917121672559</v>
      </c>
      <c r="N21" t="str">
        <f>PUF!G21</f>
        <v>20/28</v>
      </c>
      <c r="O21">
        <f t="shared" si="51"/>
        <v>0.21206453627833413</v>
      </c>
      <c r="P21">
        <f t="shared" si="52"/>
        <v>0.49092534926551018</v>
      </c>
      <c r="Q21">
        <f t="shared" si="53"/>
        <v>0.55973359971257741</v>
      </c>
      <c r="R21">
        <f t="shared" si="54"/>
        <v>0.79027469818928087</v>
      </c>
      <c r="S21">
        <f t="shared" si="55"/>
        <v>0.44614339160242772</v>
      </c>
      <c r="T21">
        <f t="shared" si="56"/>
        <v>0.82218897780692735</v>
      </c>
      <c r="U21">
        <f t="shared" si="57"/>
        <v>1.278141232596389</v>
      </c>
      <c r="V21">
        <f t="shared" si="58"/>
        <v>1.6525935301270989</v>
      </c>
      <c r="W21">
        <f t="shared" si="59"/>
        <v>1.3425992358427798</v>
      </c>
      <c r="X21">
        <f t="shared" si="60"/>
        <v>1.0582822606236484</v>
      </c>
      <c r="Y21">
        <f t="shared" si="61"/>
        <v>1.1262198998511905</v>
      </c>
      <c r="Z21">
        <f>[6]WB!N20</f>
        <v>3.8448303516988129E-2</v>
      </c>
      <c r="AB21" t="str">
        <f>PUF!S21</f>
        <v xml:space="preserve">PCB20+28 </v>
      </c>
      <c r="AC21">
        <f t="shared" si="62"/>
        <v>0.21206453627833413</v>
      </c>
      <c r="AD21">
        <f t="shared" si="63"/>
        <v>0.49092534926551018</v>
      </c>
      <c r="AE21">
        <f t="shared" si="64"/>
        <v>0.55973359971257741</v>
      </c>
      <c r="AF21">
        <f t="shared" si="65"/>
        <v>0.79027469818928087</v>
      </c>
      <c r="AG21">
        <f t="shared" si="66"/>
        <v>0.44614339160242772</v>
      </c>
      <c r="AH21">
        <f t="shared" si="67"/>
        <v>0.82218897780692735</v>
      </c>
      <c r="AI21">
        <f t="shared" si="68"/>
        <v>1.278141232596389</v>
      </c>
      <c r="AJ21">
        <f t="shared" si="69"/>
        <v>1.6525935301270989</v>
      </c>
      <c r="AK21">
        <f t="shared" si="70"/>
        <v>1.3425992358427798</v>
      </c>
      <c r="AL21">
        <f t="shared" si="71"/>
        <v>1.0582822606236484</v>
      </c>
      <c r="AM21">
        <f t="shared" si="72"/>
        <v>1.1262198998511905</v>
      </c>
    </row>
    <row r="22" spans="1:39" x14ac:dyDescent="0.2">
      <c r="A22">
        <v>27</v>
      </c>
      <c r="B22">
        <f>[4]ST001!J33</f>
        <v>3.4557795202842093E-2</v>
      </c>
      <c r="C22">
        <f>[4]ST002!J33</f>
        <v>0.11551577081494299</v>
      </c>
      <c r="D22">
        <f>[4]ST003!J33</f>
        <v>0.16474634298652299</v>
      </c>
      <c r="E22">
        <f>[5]ST004!J33</f>
        <v>0.14528559158773027</v>
      </c>
      <c r="F22">
        <f>[4]ROT001!J33</f>
        <v>0.10346815766708868</v>
      </c>
      <c r="G22">
        <f>[4]ROT002!J33</f>
        <v>0.15615389995400944</v>
      </c>
      <c r="H22">
        <f>[4]ROT003!J33</f>
        <v>0.19785002342033242</v>
      </c>
      <c r="I22">
        <f>[5]ROT004!J33</f>
        <v>0.27832057862645476</v>
      </c>
      <c r="J22">
        <f>[5]MIX001!J33</f>
        <v>0.17764203244230461</v>
      </c>
      <c r="K22">
        <f>[5]MIX002!J33</f>
        <v>0.18462437818556221</v>
      </c>
      <c r="L22">
        <f>[5]MIX003!J33</f>
        <v>0.2000590602916418</v>
      </c>
      <c r="N22" t="str">
        <f>PUF!G22</f>
        <v>21/33</v>
      </c>
      <c r="O22">
        <f t="shared" si="51"/>
        <v>0.18666057345294831</v>
      </c>
      <c r="P22">
        <f t="shared" si="52"/>
        <v>0.41203897159526459</v>
      </c>
      <c r="Q22">
        <f t="shared" si="53"/>
        <v>0.44543422932662158</v>
      </c>
      <c r="R22">
        <f t="shared" si="54"/>
        <v>0.66050419905592639</v>
      </c>
      <c r="S22">
        <f t="shared" si="55"/>
        <v>0.33062717670091718</v>
      </c>
      <c r="T22">
        <f t="shared" si="56"/>
        <v>0.64510403741623468</v>
      </c>
      <c r="U22">
        <f t="shared" si="57"/>
        <v>0.9686463309485136</v>
      </c>
      <c r="V22">
        <f t="shared" si="58"/>
        <v>1.298399153600454</v>
      </c>
      <c r="W22">
        <f t="shared" si="59"/>
        <v>1.07852646978569</v>
      </c>
      <c r="X22">
        <f t="shared" si="60"/>
        <v>0.88158251202062177</v>
      </c>
      <c r="Y22">
        <f t="shared" si="61"/>
        <v>0.99320652701420387</v>
      </c>
      <c r="Z22">
        <f>[6]WB!N21</f>
        <v>2.8559374826047923E-2</v>
      </c>
      <c r="AB22" t="str">
        <f>PUF!S22</f>
        <v xml:space="preserve">PCB21+33 </v>
      </c>
      <c r="AC22">
        <f t="shared" si="62"/>
        <v>0.18666057345294831</v>
      </c>
      <c r="AD22">
        <f t="shared" si="63"/>
        <v>0.41203897159526459</v>
      </c>
      <c r="AE22">
        <f t="shared" si="64"/>
        <v>0.44543422932662158</v>
      </c>
      <c r="AF22">
        <f t="shared" si="65"/>
        <v>0.66050419905592639</v>
      </c>
      <c r="AG22">
        <f t="shared" si="66"/>
        <v>0.33062717670091718</v>
      </c>
      <c r="AH22">
        <f t="shared" si="67"/>
        <v>0.64510403741623468</v>
      </c>
      <c r="AI22">
        <f t="shared" si="68"/>
        <v>0.9686463309485136</v>
      </c>
      <c r="AJ22">
        <f t="shared" si="69"/>
        <v>1.298399153600454</v>
      </c>
      <c r="AK22">
        <f t="shared" si="70"/>
        <v>1.07852646978569</v>
      </c>
      <c r="AL22">
        <f t="shared" si="71"/>
        <v>0.88158251202062177</v>
      </c>
      <c r="AM22">
        <f t="shared" si="72"/>
        <v>0.99320652701420387</v>
      </c>
    </row>
    <row r="23" spans="1:39" x14ac:dyDescent="0.2">
      <c r="A23">
        <v>24</v>
      </c>
      <c r="B23">
        <f>[4]ST001!J34</f>
        <v>2.3298659641749739E-2</v>
      </c>
      <c r="C23">
        <f>[4]ST002!J34</f>
        <v>7.757934932594332E-2</v>
      </c>
      <c r="D23">
        <f>[4]ST003!J34</f>
        <v>6.342198625947422E-2</v>
      </c>
      <c r="E23">
        <f>[5]ST004!J34</f>
        <v>0.13607851085465403</v>
      </c>
      <c r="F23">
        <f>[4]ROT001!J34</f>
        <v>3.9954725700485257E-2</v>
      </c>
      <c r="G23">
        <f>[4]ROT002!J34</f>
        <v>0.1098416782405722</v>
      </c>
      <c r="H23">
        <f>[4]ROT003!J34</f>
        <v>0.18415028450218943</v>
      </c>
      <c r="I23">
        <f>[5]ROT004!J34</f>
        <v>0.2213413571474025</v>
      </c>
      <c r="J23">
        <f>[5]MIX001!J34</f>
        <v>0.17546450964688184</v>
      </c>
      <c r="K23">
        <f>[5]MIX002!J34</f>
        <v>0.15777417449853023</v>
      </c>
      <c r="L23">
        <f>[5]MIX003!J34</f>
        <v>0.18828944010868146</v>
      </c>
      <c r="N23">
        <f>PUF!G23</f>
        <v>22</v>
      </c>
      <c r="O23">
        <f t="shared" si="51"/>
        <v>8.9369133303246237E-2</v>
      </c>
      <c r="P23">
        <f t="shared" si="52"/>
        <v>0.21193542218172678</v>
      </c>
      <c r="Q23">
        <f t="shared" si="53"/>
        <v>0.23887219937985413</v>
      </c>
      <c r="R23">
        <f t="shared" si="54"/>
        <v>0.3313931176857195</v>
      </c>
      <c r="S23">
        <f t="shared" si="55"/>
        <v>0.18809040014549691</v>
      </c>
      <c r="T23">
        <f t="shared" si="56"/>
        <v>0.33580803370793083</v>
      </c>
      <c r="U23">
        <f t="shared" si="57"/>
        <v>0.52056089506338454</v>
      </c>
      <c r="V23">
        <f t="shared" si="58"/>
        <v>0.67000588754411039</v>
      </c>
      <c r="W23">
        <f t="shared" si="59"/>
        <v>0.51457947789119207</v>
      </c>
      <c r="X23">
        <f t="shared" si="60"/>
        <v>0.44542480525518258</v>
      </c>
      <c r="Y23">
        <f t="shared" si="61"/>
        <v>0.48214109114113013</v>
      </c>
      <c r="Z23">
        <f>[6]WB!N22</f>
        <v>1.8547313362294201E-2</v>
      </c>
      <c r="AB23" t="str">
        <f>PUF!S23</f>
        <v xml:space="preserve">PCB22 </v>
      </c>
      <c r="AC23">
        <f t="shared" si="62"/>
        <v>8.9369133303246237E-2</v>
      </c>
      <c r="AD23">
        <f t="shared" si="63"/>
        <v>0.21193542218172678</v>
      </c>
      <c r="AE23">
        <f t="shared" si="64"/>
        <v>0.23887219937985413</v>
      </c>
      <c r="AF23">
        <f t="shared" si="65"/>
        <v>0.3313931176857195</v>
      </c>
      <c r="AG23">
        <f t="shared" si="66"/>
        <v>0.18809040014549691</v>
      </c>
      <c r="AH23">
        <f t="shared" si="67"/>
        <v>0.33580803370793083</v>
      </c>
      <c r="AI23">
        <f t="shared" si="68"/>
        <v>0.52056089506338454</v>
      </c>
      <c r="AJ23">
        <f t="shared" si="69"/>
        <v>0.67000588754411039</v>
      </c>
      <c r="AK23">
        <f t="shared" si="70"/>
        <v>0.51457947789119207</v>
      </c>
      <c r="AL23">
        <f t="shared" si="71"/>
        <v>0.44542480525518258</v>
      </c>
      <c r="AM23">
        <f t="shared" si="72"/>
        <v>0.48214109114113013</v>
      </c>
    </row>
    <row r="24" spans="1:39" x14ac:dyDescent="0.2">
      <c r="A24">
        <v>16</v>
      </c>
      <c r="B24">
        <f>[4]ST001!J35</f>
        <v>0.19821999047566624</v>
      </c>
      <c r="C24">
        <f>[4]ST002!J35</f>
        <v>0.74663629736237513</v>
      </c>
      <c r="D24">
        <f>[4]ST003!J35</f>
        <v>1.0013368616152818</v>
      </c>
      <c r="E24">
        <f>[5]ST004!J35</f>
        <v>0.63345668029518931</v>
      </c>
      <c r="F24">
        <f>[4]ROT001!J35</f>
        <v>0.6104138808002556</v>
      </c>
      <c r="G24">
        <f>[4]ROT002!J35</f>
        <v>0.84097545952073038</v>
      </c>
      <c r="H24">
        <f>[4]ROT003!J35</f>
        <v>1.0102520226943883</v>
      </c>
      <c r="I24">
        <f>[5]ROT004!J35</f>
        <v>1.3254476182444279</v>
      </c>
      <c r="J24">
        <f>[5]MIX001!J35</f>
        <v>1.2354930764209278</v>
      </c>
      <c r="K24">
        <f>[5]MIX002!J35</f>
        <v>1.1033006210692722</v>
      </c>
      <c r="L24">
        <f>[5]MIX003!J35</f>
        <v>1.0842574567113792</v>
      </c>
      <c r="N24">
        <f>PUF!G24</f>
        <v>23</v>
      </c>
      <c r="O24">
        <f t="shared" si="51"/>
        <v>9.3089248487581901E-3</v>
      </c>
      <c r="P24">
        <f t="shared" si="52"/>
        <v>1.4178918546377999E-2</v>
      </c>
      <c r="Q24">
        <f t="shared" si="53"/>
        <v>1.3204539974385037E-2</v>
      </c>
      <c r="R24">
        <f t="shared" si="54"/>
        <v>1.2475334458673232E-2</v>
      </c>
      <c r="S24">
        <f t="shared" si="55"/>
        <v>9.7016166176776674E-3</v>
      </c>
      <c r="T24">
        <f t="shared" si="56"/>
        <v>1.765992294823893E-2</v>
      </c>
      <c r="U24">
        <f t="shared" si="57"/>
        <v>1.5758101931970633E-2</v>
      </c>
      <c r="V24">
        <f t="shared" si="58"/>
        <v>1.4896556053526152E-2</v>
      </c>
      <c r="W24">
        <f t="shared" si="59"/>
        <v>1.5095110607343414E-2</v>
      </c>
      <c r="X24">
        <f t="shared" si="60"/>
        <v>1.0181531800522427E-2</v>
      </c>
      <c r="Y24">
        <f t="shared" si="61"/>
        <v>1.0461760446036462E-2</v>
      </c>
      <c r="Z24">
        <f>[6]WB!N23</f>
        <v>1.2273016104412815E-2</v>
      </c>
      <c r="AB24" t="str">
        <f>PUF!S24</f>
        <v xml:space="preserve">PCB23 </v>
      </c>
      <c r="AC24">
        <f t="shared" si="62"/>
        <v>0</v>
      </c>
      <c r="AD24">
        <f t="shared" si="63"/>
        <v>1.4178918546377999E-2</v>
      </c>
      <c r="AE24">
        <f t="shared" si="64"/>
        <v>1.3204539974385037E-2</v>
      </c>
      <c r="AF24">
        <f t="shared" si="65"/>
        <v>1.2475334458673232E-2</v>
      </c>
      <c r="AG24">
        <f t="shared" si="66"/>
        <v>0</v>
      </c>
      <c r="AH24">
        <f t="shared" si="67"/>
        <v>1.765992294823893E-2</v>
      </c>
      <c r="AI24">
        <f t="shared" si="68"/>
        <v>1.5758101931970633E-2</v>
      </c>
      <c r="AJ24">
        <f t="shared" si="69"/>
        <v>1.4896556053526152E-2</v>
      </c>
      <c r="AK24">
        <f t="shared" si="70"/>
        <v>1.5095110607343414E-2</v>
      </c>
      <c r="AL24">
        <f t="shared" si="71"/>
        <v>0</v>
      </c>
      <c r="AM24">
        <f t="shared" si="72"/>
        <v>0</v>
      </c>
    </row>
    <row r="25" spans="1:39" x14ac:dyDescent="0.2">
      <c r="A25">
        <v>32</v>
      </c>
      <c r="B25">
        <f>[4]ST001!J36</f>
        <v>0.11811826447374726</v>
      </c>
      <c r="C25">
        <f>[4]ST002!J36</f>
        <v>0.40166888750066576</v>
      </c>
      <c r="D25">
        <f>[4]ST003!J36</f>
        <v>0.53735954213511361</v>
      </c>
      <c r="E25">
        <f>[5]ST004!J36</f>
        <v>0.42097728787031807</v>
      </c>
      <c r="F25">
        <f>[4]ROT001!J36</f>
        <v>0.33270067166060113</v>
      </c>
      <c r="G25">
        <f>[4]ROT002!J36</f>
        <v>0.54213469952900784</v>
      </c>
      <c r="H25">
        <f>[4]ROT003!J36</f>
        <v>0.70041690409417934</v>
      </c>
      <c r="I25">
        <f>[5]ROT004!J36</f>
        <v>0.82121294336136774</v>
      </c>
      <c r="J25">
        <f>[5]MIX001!J36</f>
        <v>0.65978202461830737</v>
      </c>
      <c r="K25">
        <f>[5]MIX002!J36</f>
        <v>0.64386765212946684</v>
      </c>
      <c r="L25">
        <f>[5]MIX003!J36</f>
        <v>0.62681133742325168</v>
      </c>
      <c r="N25">
        <f>PUF!G25</f>
        <v>24</v>
      </c>
      <c r="O25">
        <f t="shared" si="51"/>
        <v>1.3616984010373897E-2</v>
      </c>
      <c r="P25">
        <f t="shared" si="52"/>
        <v>3.9845582601922606E-2</v>
      </c>
      <c r="Q25">
        <f t="shared" si="53"/>
        <v>3.0491339547824143E-2</v>
      </c>
      <c r="R25">
        <f t="shared" si="54"/>
        <v>8.6840147322689229E-2</v>
      </c>
      <c r="S25">
        <f t="shared" si="55"/>
        <v>2.0077751608284049E-2</v>
      </c>
      <c r="T25">
        <f t="shared" si="56"/>
        <v>6.549891367953023E-2</v>
      </c>
      <c r="U25">
        <f t="shared" si="57"/>
        <v>0.11981150585698727</v>
      </c>
      <c r="V25">
        <f t="shared" si="58"/>
        <v>0.14600353373839214</v>
      </c>
      <c r="W25">
        <f t="shared" si="59"/>
        <v>0.11408615711760847</v>
      </c>
      <c r="X25">
        <f t="shared" si="60"/>
        <v>9.2373638465181637E-2</v>
      </c>
      <c r="Y25">
        <f t="shared" si="61"/>
        <v>0.10649855209767051</v>
      </c>
      <c r="Z25">
        <f>[6]WB!N24</f>
        <v>1.1472536492652608E-2</v>
      </c>
      <c r="AB25" t="str">
        <f>PUF!S25</f>
        <v xml:space="preserve">PCB24 </v>
      </c>
      <c r="AC25">
        <f t="shared" si="62"/>
        <v>1.3616984010373897E-2</v>
      </c>
      <c r="AD25">
        <f t="shared" si="63"/>
        <v>3.9845582601922606E-2</v>
      </c>
      <c r="AE25">
        <f t="shared" si="64"/>
        <v>3.0491339547824143E-2</v>
      </c>
      <c r="AF25">
        <f t="shared" si="65"/>
        <v>8.6840147322689229E-2</v>
      </c>
      <c r="AG25">
        <f t="shared" si="66"/>
        <v>2.0077751608284049E-2</v>
      </c>
      <c r="AH25">
        <f t="shared" si="67"/>
        <v>6.549891367953023E-2</v>
      </c>
      <c r="AI25">
        <f t="shared" si="68"/>
        <v>0.11981150585698727</v>
      </c>
      <c r="AJ25">
        <f t="shared" si="69"/>
        <v>0.14600353373839214</v>
      </c>
      <c r="AK25">
        <f t="shared" si="70"/>
        <v>0.11408615711760847</v>
      </c>
      <c r="AL25">
        <f t="shared" si="71"/>
        <v>9.2373638465181637E-2</v>
      </c>
      <c r="AM25">
        <f t="shared" si="72"/>
        <v>0.10649855209767051</v>
      </c>
    </row>
    <row r="26" spans="1:39" x14ac:dyDescent="0.2">
      <c r="A26">
        <v>34</v>
      </c>
      <c r="B26">
        <f>[4]ST001!J37</f>
        <v>2.1207380173778073E-2</v>
      </c>
      <c r="C26">
        <f>[4]ST002!J37</f>
        <v>2.0539429618025587E-2</v>
      </c>
      <c r="D26">
        <f>[4]ST003!J37</f>
        <v>2.2137472605209964E-2</v>
      </c>
      <c r="E26">
        <f>[5]ST004!J37</f>
        <v>1.827587873273499E-2</v>
      </c>
      <c r="F26">
        <f>[4]ROT001!J37</f>
        <v>2.4339062111669231E-2</v>
      </c>
      <c r="G26">
        <f>[4]ROT002!J37</f>
        <v>2.0841386673743831E-2</v>
      </c>
      <c r="H26">
        <f>[4]ROT003!J37</f>
        <v>2.4097048035115184E-2</v>
      </c>
      <c r="I26">
        <f>[5]ROT004!J37</f>
        <v>3.2296186097732001E-2</v>
      </c>
      <c r="J26">
        <f>[5]MIX001!J37</f>
        <v>2.8968066363342357E-2</v>
      </c>
      <c r="K26">
        <f>[5]MIX002!J37</f>
        <v>1.6186872865816913E-2</v>
      </c>
      <c r="L26">
        <f>[5]MIX003!J37</f>
        <v>2.5656791239743525E-2</v>
      </c>
      <c r="N26">
        <f>PUF!G26</f>
        <v>25</v>
      </c>
      <c r="O26">
        <f t="shared" si="51"/>
        <v>4.068348370954928E-2</v>
      </c>
      <c r="P26">
        <f t="shared" si="52"/>
        <v>7.8580687372152236E-2</v>
      </c>
      <c r="Q26">
        <f t="shared" si="53"/>
        <v>8.3925375572402192E-2</v>
      </c>
      <c r="R26">
        <f t="shared" si="54"/>
        <v>9.6316905822687315E-2</v>
      </c>
      <c r="S26">
        <f t="shared" si="55"/>
        <v>7.2542948007232974E-2</v>
      </c>
      <c r="T26">
        <f t="shared" si="56"/>
        <v>0.12418403797478474</v>
      </c>
      <c r="U26">
        <f t="shared" si="57"/>
        <v>0.17130307127515745</v>
      </c>
      <c r="V26">
        <f t="shared" si="58"/>
        <v>0.18817488528630583</v>
      </c>
      <c r="W26">
        <f t="shared" si="59"/>
        <v>0.16958740034893013</v>
      </c>
      <c r="X26">
        <f t="shared" si="60"/>
        <v>0.13576605110068765</v>
      </c>
      <c r="Y26">
        <f t="shared" si="61"/>
        <v>0.14639934145555339</v>
      </c>
      <c r="Z26">
        <f>[6]WB!N25</f>
        <v>1.7157892150643502E-2</v>
      </c>
      <c r="AB26" t="str">
        <f>PUF!S26</f>
        <v xml:space="preserve">PCB25 </v>
      </c>
      <c r="AC26">
        <f t="shared" si="62"/>
        <v>4.068348370954928E-2</v>
      </c>
      <c r="AD26">
        <f t="shared" si="63"/>
        <v>7.8580687372152236E-2</v>
      </c>
      <c r="AE26">
        <f t="shared" si="64"/>
        <v>8.3925375572402192E-2</v>
      </c>
      <c r="AF26">
        <f t="shared" si="65"/>
        <v>9.6316905822687315E-2</v>
      </c>
      <c r="AG26">
        <f t="shared" si="66"/>
        <v>7.2542948007232974E-2</v>
      </c>
      <c r="AH26">
        <f t="shared" si="67"/>
        <v>0.12418403797478474</v>
      </c>
      <c r="AI26">
        <f t="shared" si="68"/>
        <v>0.17130307127515745</v>
      </c>
      <c r="AJ26">
        <f t="shared" si="69"/>
        <v>0.18817488528630583</v>
      </c>
      <c r="AK26">
        <f t="shared" si="70"/>
        <v>0.16958740034893013</v>
      </c>
      <c r="AL26">
        <f t="shared" si="71"/>
        <v>0.13576605110068765</v>
      </c>
      <c r="AM26">
        <f t="shared" si="72"/>
        <v>0.14639934145555339</v>
      </c>
    </row>
    <row r="27" spans="1:39" x14ac:dyDescent="0.2">
      <c r="A27">
        <v>23</v>
      </c>
      <c r="B27">
        <f>[4]ST001!J38</f>
        <v>1.5927570416225265E-2</v>
      </c>
      <c r="C27">
        <f>[4]ST002!J38</f>
        <v>2.7606354409797966E-2</v>
      </c>
      <c r="D27">
        <f>[4]ST003!J38</f>
        <v>2.7465443146720878E-2</v>
      </c>
      <c r="E27">
        <f>[5]ST004!J38</f>
        <v>1.9548849096740956E-2</v>
      </c>
      <c r="F27">
        <f>[4]ROT001!J38</f>
        <v>1.9306217069178559E-2</v>
      </c>
      <c r="G27">
        <f>[4]ROT002!J38</f>
        <v>2.9615690784196687E-2</v>
      </c>
      <c r="H27">
        <f>[4]ROT003!J38</f>
        <v>2.4220202669438862E-2</v>
      </c>
      <c r="I27">
        <f>[5]ROT004!J38</f>
        <v>2.2583178977145648E-2</v>
      </c>
      <c r="J27">
        <f>[5]MIX001!J38</f>
        <v>2.321628011409417E-2</v>
      </c>
      <c r="K27">
        <f>[5]MIX002!J38</f>
        <v>1.7390056315292304E-2</v>
      </c>
      <c r="L27">
        <f>[5]MIX003!J38</f>
        <v>1.8496392468592464E-2</v>
      </c>
      <c r="N27" t="str">
        <f>PUF!G27</f>
        <v>26/29</v>
      </c>
      <c r="O27">
        <f t="shared" si="51"/>
        <v>6.948246209793886E-2</v>
      </c>
      <c r="P27">
        <f t="shared" si="52"/>
        <v>0.12431228307312484</v>
      </c>
      <c r="Q27">
        <f t="shared" si="53"/>
        <v>0.1639847351320779</v>
      </c>
      <c r="R27">
        <f t="shared" si="54"/>
        <v>0.17097659042575064</v>
      </c>
      <c r="S27">
        <f t="shared" si="55"/>
        <v>0.11405943671830404</v>
      </c>
      <c r="T27">
        <f t="shared" si="56"/>
        <v>0.21804221177324451</v>
      </c>
      <c r="U27">
        <f t="shared" si="57"/>
        <v>0.32069828325149297</v>
      </c>
      <c r="V27">
        <f t="shared" si="58"/>
        <v>0.31956037950590965</v>
      </c>
      <c r="W27">
        <f t="shared" si="59"/>
        <v>0.2632070614872935</v>
      </c>
      <c r="X27">
        <f t="shared" si="60"/>
        <v>0.23653813703689383</v>
      </c>
      <c r="Y27">
        <f t="shared" si="61"/>
        <v>0.24318515095101639</v>
      </c>
      <c r="Z27">
        <f>[6]WB!N26</f>
        <v>2.1365039687506415E-2</v>
      </c>
      <c r="AB27" t="str">
        <f>PUF!S27</f>
        <v xml:space="preserve">PCB26+29 </v>
      </c>
      <c r="AC27">
        <f t="shared" si="62"/>
        <v>6.948246209793886E-2</v>
      </c>
      <c r="AD27">
        <f t="shared" si="63"/>
        <v>0.12431228307312484</v>
      </c>
      <c r="AE27">
        <f t="shared" si="64"/>
        <v>0.1639847351320779</v>
      </c>
      <c r="AF27">
        <f t="shared" si="65"/>
        <v>0.17097659042575064</v>
      </c>
      <c r="AG27">
        <f t="shared" si="66"/>
        <v>0.11405943671830404</v>
      </c>
      <c r="AH27">
        <f t="shared" si="67"/>
        <v>0.21804221177324451</v>
      </c>
      <c r="AI27">
        <f t="shared" si="68"/>
        <v>0.32069828325149297</v>
      </c>
      <c r="AJ27">
        <f t="shared" si="69"/>
        <v>0.31956037950590965</v>
      </c>
      <c r="AK27">
        <f t="shared" si="70"/>
        <v>0.2632070614872935</v>
      </c>
      <c r="AL27">
        <f t="shared" si="71"/>
        <v>0.23653813703689383</v>
      </c>
      <c r="AM27">
        <f t="shared" si="72"/>
        <v>0.24318515095101639</v>
      </c>
    </row>
    <row r="28" spans="1:39" x14ac:dyDescent="0.2">
      <c r="A28" t="s">
        <v>192</v>
      </c>
      <c r="B28">
        <f>[4]ST001!J39</f>
        <v>0.1188844926495734</v>
      </c>
      <c r="C28">
        <f>[4]ST002!J39</f>
        <v>0.24203601514337406</v>
      </c>
      <c r="D28">
        <f>[4]ST003!J39</f>
        <v>0.34108824907472202</v>
      </c>
      <c r="E28">
        <f>[5]ST004!J39</f>
        <v>0.26792031719715126</v>
      </c>
      <c r="F28">
        <f>[4]ROT001!J39</f>
        <v>0.22697827906942505</v>
      </c>
      <c r="G28">
        <f>[4]ROT002!J39</f>
        <v>0.36565678914373106</v>
      </c>
      <c r="H28">
        <f>[4]ROT003!J39</f>
        <v>0.49291326135754465</v>
      </c>
      <c r="I28">
        <f>[5]ROT004!J39</f>
        <v>0.48445353533095903</v>
      </c>
      <c r="J28">
        <f>[5]MIX001!J39</f>
        <v>0.40481246056745745</v>
      </c>
      <c r="K28">
        <f>[5]MIX002!J39</f>
        <v>0.40400713805901467</v>
      </c>
      <c r="L28">
        <f>[5]MIX003!J39</f>
        <v>0.42995134688139697</v>
      </c>
      <c r="N28">
        <f>PUF!G28</f>
        <v>27</v>
      </c>
      <c r="O28">
        <f t="shared" si="51"/>
        <v>2.0197425600725946E-2</v>
      </c>
      <c r="P28">
        <f t="shared" si="52"/>
        <v>5.9330133957341033E-2</v>
      </c>
      <c r="Q28">
        <f t="shared" si="53"/>
        <v>7.9204972589674516E-2</v>
      </c>
      <c r="R28">
        <f t="shared" si="54"/>
        <v>9.2715757235309684E-2</v>
      </c>
      <c r="S28">
        <f t="shared" si="55"/>
        <v>5.1994049078939036E-2</v>
      </c>
      <c r="T28">
        <f t="shared" si="56"/>
        <v>9.3115026806207174E-2</v>
      </c>
      <c r="U28">
        <f t="shared" si="57"/>
        <v>0.12872480378681356</v>
      </c>
      <c r="V28">
        <f t="shared" si="58"/>
        <v>0.18358877218103875</v>
      </c>
      <c r="W28">
        <f t="shared" si="59"/>
        <v>0.1155019716790017</v>
      </c>
      <c r="X28">
        <f t="shared" si="60"/>
        <v>0.10809389823510668</v>
      </c>
      <c r="Y28">
        <f t="shared" si="61"/>
        <v>0.1131555770880327</v>
      </c>
      <c r="Z28">
        <f>[6]WB!N27</f>
        <v>1.3713706023069521E-2</v>
      </c>
      <c r="AB28" t="str">
        <f>PUF!S28</f>
        <v xml:space="preserve">PCB27 </v>
      </c>
      <c r="AC28">
        <f t="shared" si="62"/>
        <v>2.0197425600725946E-2</v>
      </c>
      <c r="AD28">
        <f t="shared" si="63"/>
        <v>5.9330133957341033E-2</v>
      </c>
      <c r="AE28">
        <f t="shared" si="64"/>
        <v>7.9204972589674516E-2</v>
      </c>
      <c r="AF28">
        <f t="shared" si="65"/>
        <v>9.2715757235309684E-2</v>
      </c>
      <c r="AG28">
        <f t="shared" si="66"/>
        <v>5.1994049078939036E-2</v>
      </c>
      <c r="AH28">
        <f t="shared" si="67"/>
        <v>9.3115026806207174E-2</v>
      </c>
      <c r="AI28">
        <f t="shared" si="68"/>
        <v>0.12872480378681356</v>
      </c>
      <c r="AJ28">
        <f t="shared" si="69"/>
        <v>0.18358877218103875</v>
      </c>
      <c r="AK28">
        <f t="shared" si="70"/>
        <v>0.1155019716790017</v>
      </c>
      <c r="AL28">
        <f t="shared" si="71"/>
        <v>0.10809389823510668</v>
      </c>
      <c r="AM28">
        <f t="shared" si="72"/>
        <v>0.1131555770880327</v>
      </c>
    </row>
    <row r="29" spans="1:39" x14ac:dyDescent="0.2">
      <c r="A29">
        <v>25</v>
      </c>
      <c r="B29">
        <f>[4]ST001!J40</f>
        <v>6.9609440627038818E-2</v>
      </c>
      <c r="C29">
        <f>[4]ST002!J40</f>
        <v>0.1529965983135804</v>
      </c>
      <c r="D29">
        <f>[4]ST003!J40</f>
        <v>0.17456478119059657</v>
      </c>
      <c r="E29">
        <f>[5]ST004!J40</f>
        <v>0.15092859142415102</v>
      </c>
      <c r="F29">
        <f>[4]ROT001!J40</f>
        <v>0.14436046653439361</v>
      </c>
      <c r="G29">
        <f>[4]ROT002!J40</f>
        <v>0.208256631683714</v>
      </c>
      <c r="H29">
        <f>[4]ROT003!J40</f>
        <v>0.26329282054991698</v>
      </c>
      <c r="I29">
        <f>[5]ROT004!J40</f>
        <v>0.28527312609403965</v>
      </c>
      <c r="J29">
        <f>[5]MIX001!J40</f>
        <v>0.26082542173665457</v>
      </c>
      <c r="K29">
        <f>[5]MIX002!J40</f>
        <v>0.2318884152799745</v>
      </c>
      <c r="L29">
        <f>[5]MIX003!J40</f>
        <v>0.2588340356934184</v>
      </c>
      <c r="N29">
        <f>PUF!G29</f>
        <v>31</v>
      </c>
      <c r="O29">
        <f t="shared" si="51"/>
        <v>0.3316639323059033</v>
      </c>
      <c r="P29">
        <f t="shared" si="52"/>
        <v>0.72290954436770583</v>
      </c>
      <c r="Q29">
        <f t="shared" si="53"/>
        <v>0.79997884908016359</v>
      </c>
      <c r="R29">
        <f t="shared" si="54"/>
        <v>0.96296156313896375</v>
      </c>
      <c r="S29">
        <f t="shared" si="55"/>
        <v>0.628733598397202</v>
      </c>
      <c r="T29">
        <f t="shared" si="56"/>
        <v>1.2726779313675696</v>
      </c>
      <c r="U29">
        <f t="shared" si="57"/>
        <v>1.8258898069863012</v>
      </c>
      <c r="V29">
        <f t="shared" si="58"/>
        <v>2.0230319215520494</v>
      </c>
      <c r="W29">
        <f t="shared" si="59"/>
        <v>1.6514732602751629</v>
      </c>
      <c r="X29">
        <f t="shared" si="60"/>
        <v>1.4019157158483155</v>
      </c>
      <c r="Y29">
        <f t="shared" si="61"/>
        <v>1.4959873557829331</v>
      </c>
      <c r="Z29">
        <f>[6]WB!N28</f>
        <v>3.1180909187430161E-2</v>
      </c>
      <c r="AB29" t="str">
        <f>PUF!S29</f>
        <v xml:space="preserve">PCB31 </v>
      </c>
      <c r="AC29">
        <f t="shared" si="62"/>
        <v>0.3316639323059033</v>
      </c>
      <c r="AD29">
        <f t="shared" si="63"/>
        <v>0.72290954436770583</v>
      </c>
      <c r="AE29">
        <f t="shared" si="64"/>
        <v>0.79997884908016359</v>
      </c>
      <c r="AF29">
        <f t="shared" si="65"/>
        <v>0.96296156313896375</v>
      </c>
      <c r="AG29">
        <f t="shared" si="66"/>
        <v>0.628733598397202</v>
      </c>
      <c r="AH29">
        <f t="shared" si="67"/>
        <v>1.2726779313675696</v>
      </c>
      <c r="AI29">
        <f t="shared" si="68"/>
        <v>1.8258898069863012</v>
      </c>
      <c r="AJ29">
        <f t="shared" si="69"/>
        <v>2.0230319215520494</v>
      </c>
      <c r="AK29">
        <f t="shared" si="70"/>
        <v>1.6514732602751629</v>
      </c>
      <c r="AL29">
        <f t="shared" si="71"/>
        <v>1.4019157158483155</v>
      </c>
      <c r="AM29">
        <f t="shared" si="72"/>
        <v>1.4959873557829331</v>
      </c>
    </row>
    <row r="30" spans="1:39" x14ac:dyDescent="0.2">
      <c r="A30">
        <v>31</v>
      </c>
      <c r="B30">
        <f>[4]ST001!J41</f>
        <v>0.5674769881754006</v>
      </c>
      <c r="C30">
        <f>[4]ST002!J41</f>
        <v>1.4075048828839234</v>
      </c>
      <c r="D30">
        <f>[4]ST003!J41</f>
        <v>1.6639560060867404</v>
      </c>
      <c r="E30">
        <f>[5]ST004!J41</f>
        <v>1.5089607694387561</v>
      </c>
      <c r="F30">
        <f>[4]ROT001!J41</f>
        <v>1.2511798608104319</v>
      </c>
      <c r="G30">
        <f>[4]ROT002!J41</f>
        <v>2.1342808909034141</v>
      </c>
      <c r="H30">
        <f>[4]ROT003!J41</f>
        <v>2.806392633337945</v>
      </c>
      <c r="I30">
        <f>[5]ROT004!J41</f>
        <v>3.0669163930729066</v>
      </c>
      <c r="J30">
        <f>[5]MIX001!J41</f>
        <v>2.5399658743032005</v>
      </c>
      <c r="K30">
        <f>[5]MIX002!J41</f>
        <v>2.394472042668923</v>
      </c>
      <c r="L30">
        <f>[5]MIX003!J41</f>
        <v>2.6449056450242256</v>
      </c>
      <c r="N30">
        <f>PUF!G30</f>
        <v>32</v>
      </c>
      <c r="O30">
        <f t="shared" si="51"/>
        <v>6.9034637331237436E-2</v>
      </c>
      <c r="P30">
        <f t="shared" si="52"/>
        <v>0.20630143169012108</v>
      </c>
      <c r="Q30">
        <f t="shared" si="53"/>
        <v>0.2583459337188046</v>
      </c>
      <c r="R30">
        <f t="shared" si="54"/>
        <v>0.26865174720505303</v>
      </c>
      <c r="S30">
        <f t="shared" si="55"/>
        <v>0.16718626716613122</v>
      </c>
      <c r="T30">
        <f t="shared" si="56"/>
        <v>0.32327650538402375</v>
      </c>
      <c r="U30">
        <f t="shared" si="57"/>
        <v>0.45570390637227026</v>
      </c>
      <c r="V30">
        <f t="shared" si="58"/>
        <v>0.54169719219087586</v>
      </c>
      <c r="W30">
        <f t="shared" si="59"/>
        <v>0.42898701210553142</v>
      </c>
      <c r="X30">
        <f t="shared" si="60"/>
        <v>0.37697169328423119</v>
      </c>
      <c r="Y30">
        <f t="shared" si="61"/>
        <v>0.35453129944754053</v>
      </c>
      <c r="Z30">
        <f>[6]WB!N29</f>
        <v>1.7243716106047205E-2</v>
      </c>
      <c r="AB30" t="str">
        <f>PUF!S30</f>
        <v xml:space="preserve">PCB32 </v>
      </c>
      <c r="AC30">
        <f t="shared" si="62"/>
        <v>6.9034637331237436E-2</v>
      </c>
      <c r="AD30">
        <f t="shared" si="63"/>
        <v>0.20630143169012108</v>
      </c>
      <c r="AE30">
        <f t="shared" si="64"/>
        <v>0.2583459337188046</v>
      </c>
      <c r="AF30">
        <f t="shared" si="65"/>
        <v>0.26865174720505303</v>
      </c>
      <c r="AG30">
        <f t="shared" si="66"/>
        <v>0.16718626716613122</v>
      </c>
      <c r="AH30">
        <f t="shared" si="67"/>
        <v>0.32327650538402375</v>
      </c>
      <c r="AI30">
        <f t="shared" si="68"/>
        <v>0.45570390637227026</v>
      </c>
      <c r="AJ30">
        <f t="shared" si="69"/>
        <v>0.54169719219087586</v>
      </c>
      <c r="AK30">
        <f t="shared" si="70"/>
        <v>0.42898701210553142</v>
      </c>
      <c r="AL30">
        <f t="shared" si="71"/>
        <v>0.37697169328423119</v>
      </c>
      <c r="AM30">
        <f t="shared" si="72"/>
        <v>0.35453129944754053</v>
      </c>
    </row>
    <row r="31" spans="1:39" x14ac:dyDescent="0.2">
      <c r="A31" t="s">
        <v>190</v>
      </c>
      <c r="B31">
        <f>[4]ST001!J42</f>
        <v>0.36284242157222973</v>
      </c>
      <c r="C31">
        <f>[4]ST002!J42</f>
        <v>0.95583165501994838</v>
      </c>
      <c r="D31">
        <f>[4]ST003!J42</f>
        <v>1.1642458874021611</v>
      </c>
      <c r="E31">
        <f>[5]ST004!J42</f>
        <v>1.238360452062603</v>
      </c>
      <c r="F31">
        <f>[4]ROT001!J42</f>
        <v>0.88782534928883117</v>
      </c>
      <c r="G31">
        <f>[4]ROT002!J42</f>
        <v>1.3788109157822173</v>
      </c>
      <c r="H31">
        <f>[4]ROT003!J42</f>
        <v>1.9645030745006498</v>
      </c>
      <c r="I31">
        <f>[5]ROT004!J42</f>
        <v>2.5053317916726821</v>
      </c>
      <c r="J31">
        <f>[5]MIX001!J42</f>
        <v>2.0649176247261956</v>
      </c>
      <c r="K31">
        <f>[5]MIX002!J42</f>
        <v>1.8075461011451914</v>
      </c>
      <c r="L31">
        <f>[5]MIX003!J42</f>
        <v>1.9911567829369048</v>
      </c>
      <c r="N31">
        <f>PUF!G31</f>
        <v>34</v>
      </c>
      <c r="O31">
        <f t="shared" si="51"/>
        <v>1.2394728330670995E-2</v>
      </c>
      <c r="P31">
        <f t="shared" si="52"/>
        <v>1.0549270476643856E-2</v>
      </c>
      <c r="Q31">
        <f t="shared" si="53"/>
        <v>1.0643015675581713E-2</v>
      </c>
      <c r="R31">
        <f t="shared" si="54"/>
        <v>1.1662973026633688E-2</v>
      </c>
      <c r="S31">
        <f t="shared" si="55"/>
        <v>1.2230684478225744E-2</v>
      </c>
      <c r="T31">
        <f t="shared" si="56"/>
        <v>1.2427779769674317E-2</v>
      </c>
      <c r="U31">
        <f t="shared" si="57"/>
        <v>1.5677975299359263E-2</v>
      </c>
      <c r="V31">
        <f t="shared" si="58"/>
        <v>2.1303552834915567E-2</v>
      </c>
      <c r="W31">
        <f t="shared" si="59"/>
        <v>1.8834893604253809E-2</v>
      </c>
      <c r="X31">
        <f t="shared" si="60"/>
        <v>9.4770918418131816E-3</v>
      </c>
      <c r="Y31">
        <f t="shared" si="61"/>
        <v>1.4511759750986156E-2</v>
      </c>
      <c r="Z31">
        <f>[6]WB!N30</f>
        <v>9.785964526343581E-3</v>
      </c>
      <c r="AB31" t="str">
        <f>PUF!S31</f>
        <v xml:space="preserve">PCB34 </v>
      </c>
      <c r="AC31">
        <f t="shared" si="62"/>
        <v>1.2394728330670995E-2</v>
      </c>
      <c r="AD31">
        <f t="shared" si="63"/>
        <v>1.0549270476643856E-2</v>
      </c>
      <c r="AE31">
        <f t="shared" si="64"/>
        <v>1.0643015675581713E-2</v>
      </c>
      <c r="AF31">
        <f t="shared" si="65"/>
        <v>1.1662973026633688E-2</v>
      </c>
      <c r="AG31">
        <f t="shared" si="66"/>
        <v>1.2230684478225744E-2</v>
      </c>
      <c r="AH31">
        <f t="shared" si="67"/>
        <v>1.2427779769674317E-2</v>
      </c>
      <c r="AI31">
        <f t="shared" si="68"/>
        <v>1.5677975299359263E-2</v>
      </c>
      <c r="AJ31">
        <f t="shared" si="69"/>
        <v>2.1303552834915567E-2</v>
      </c>
      <c r="AK31">
        <f t="shared" si="70"/>
        <v>1.8834893604253809E-2</v>
      </c>
      <c r="AL31">
        <f t="shared" si="71"/>
        <v>0</v>
      </c>
      <c r="AM31">
        <f t="shared" si="72"/>
        <v>1.4511759750986156E-2</v>
      </c>
    </row>
    <row r="32" spans="1:39" x14ac:dyDescent="0.2">
      <c r="A32" t="s">
        <v>191</v>
      </c>
      <c r="B32">
        <f>[4]ST001!J43</f>
        <v>0.31937624117799457</v>
      </c>
      <c r="C32">
        <f>[4]ST002!J43</f>
        <v>0.80223987769598015</v>
      </c>
      <c r="D32">
        <f>[4]ST003!J43</f>
        <v>0.92650319699937289</v>
      </c>
      <c r="E32">
        <f>[5]ST004!J43</f>
        <v>1.0350100799206365</v>
      </c>
      <c r="F32">
        <f>[4]ROT001!J43</f>
        <v>0.65794808163482521</v>
      </c>
      <c r="G32">
        <f>[4]ROT002!J43</f>
        <v>1.0818394707470256</v>
      </c>
      <c r="H32">
        <f>[4]ROT003!J43</f>
        <v>1.4888094106678653</v>
      </c>
      <c r="I32">
        <f>[5]ROT004!J43</f>
        <v>1.9683731168582883</v>
      </c>
      <c r="J32">
        <f>[5]MIX001!J43</f>
        <v>1.6587737105303912</v>
      </c>
      <c r="K32">
        <f>[5]MIX002!J43</f>
        <v>1.505742930531222</v>
      </c>
      <c r="L32">
        <f>[5]MIX003!J43</f>
        <v>1.7559891397611125</v>
      </c>
      <c r="N32">
        <f>PUF!G32</f>
        <v>35</v>
      </c>
      <c r="O32">
        <f t="shared" si="51"/>
        <v>1.404257885940945E-2</v>
      </c>
      <c r="P32">
        <f t="shared" si="52"/>
        <v>1.9692687031009244E-2</v>
      </c>
      <c r="Q32">
        <f t="shared" si="53"/>
        <v>2.3341055830358216E-2</v>
      </c>
      <c r="R32">
        <f t="shared" si="54"/>
        <v>1.517309502344279E-2</v>
      </c>
      <c r="S32">
        <f t="shared" si="55"/>
        <v>2.2661310578507485E-2</v>
      </c>
      <c r="T32">
        <f t="shared" si="56"/>
        <v>2.8394788345899837E-2</v>
      </c>
      <c r="U32">
        <f t="shared" si="57"/>
        <v>3.8483701197158902E-2</v>
      </c>
      <c r="V32">
        <f t="shared" si="58"/>
        <v>2.7342104276005839E-2</v>
      </c>
      <c r="W32">
        <f t="shared" si="59"/>
        <v>2.9561125264664388E-2</v>
      </c>
      <c r="X32">
        <f t="shared" si="60"/>
        <v>2.7412522700906657E-2</v>
      </c>
      <c r="Y32">
        <f t="shared" si="61"/>
        <v>3.0110672921718418E-2</v>
      </c>
      <c r="Z32">
        <f>[6]WB!N31</f>
        <v>1.3803737253091948E-2</v>
      </c>
      <c r="AB32" t="str">
        <f>PUF!S32</f>
        <v xml:space="preserve">PCB35 </v>
      </c>
      <c r="AC32">
        <f t="shared" si="62"/>
        <v>1.404257885940945E-2</v>
      </c>
      <c r="AD32">
        <f t="shared" si="63"/>
        <v>1.9692687031009244E-2</v>
      </c>
      <c r="AE32">
        <f t="shared" si="64"/>
        <v>2.3341055830358216E-2</v>
      </c>
      <c r="AF32">
        <f t="shared" si="65"/>
        <v>1.517309502344279E-2</v>
      </c>
      <c r="AG32">
        <f t="shared" si="66"/>
        <v>2.2661310578507485E-2</v>
      </c>
      <c r="AH32">
        <f t="shared" si="67"/>
        <v>2.8394788345899837E-2</v>
      </c>
      <c r="AI32">
        <f t="shared" si="68"/>
        <v>3.8483701197158902E-2</v>
      </c>
      <c r="AJ32">
        <f t="shared" si="69"/>
        <v>2.7342104276005839E-2</v>
      </c>
      <c r="AK32">
        <f t="shared" si="70"/>
        <v>2.9561125264664388E-2</v>
      </c>
      <c r="AL32">
        <f t="shared" si="71"/>
        <v>2.7412522700906657E-2</v>
      </c>
      <c r="AM32">
        <f t="shared" si="72"/>
        <v>3.0110672921718418E-2</v>
      </c>
    </row>
    <row r="33" spans="1:39" x14ac:dyDescent="0.2">
      <c r="A33">
        <v>22</v>
      </c>
      <c r="B33">
        <f>[4]ST001!J44</f>
        <v>0.15291058708185432</v>
      </c>
      <c r="C33">
        <f>[4]ST002!J44</f>
        <v>0.41263826698782208</v>
      </c>
      <c r="D33">
        <f>[4]ST003!J44</f>
        <v>0.49685417471009657</v>
      </c>
      <c r="E33">
        <f>[5]ST004!J44</f>
        <v>0.51929301541352246</v>
      </c>
      <c r="F33">
        <f>[4]ROT001!J44</f>
        <v>0.37429989628953886</v>
      </c>
      <c r="G33">
        <f>[4]ROT002!J44</f>
        <v>0.56315007252820004</v>
      </c>
      <c r="H33">
        <f>[4]ROT003!J44</f>
        <v>0.80010209571242208</v>
      </c>
      <c r="I33">
        <f>[5]ROT004!J44</f>
        <v>1.0157289255168713</v>
      </c>
      <c r="J33">
        <f>[5]MIX001!J44</f>
        <v>0.7914232369966534</v>
      </c>
      <c r="K33">
        <f>[5]MIX002!J44</f>
        <v>0.76078556737585179</v>
      </c>
      <c r="L33">
        <f>[5]MIX003!J44</f>
        <v>0.85242544913751805</v>
      </c>
      <c r="N33">
        <f>PUF!G33</f>
        <v>36</v>
      </c>
      <c r="O33">
        <f t="shared" si="51"/>
        <v>2.1167827354401012E-2</v>
      </c>
      <c r="P33">
        <f t="shared" si="52"/>
        <v>4.4414784670001997E-2</v>
      </c>
      <c r="Q33">
        <f t="shared" si="53"/>
        <v>3.9811493224697625E-2</v>
      </c>
      <c r="R33">
        <f t="shared" si="54"/>
        <v>5.0658697912796681E-2</v>
      </c>
      <c r="S33">
        <f t="shared" si="55"/>
        <v>3.2479152582351192E-2</v>
      </c>
      <c r="T33">
        <f t="shared" si="56"/>
        <v>6.4894185002012605E-2</v>
      </c>
      <c r="U33">
        <f t="shared" si="57"/>
        <v>9.6271164576152077E-2</v>
      </c>
      <c r="V33">
        <f t="shared" si="58"/>
        <v>0.10266828011979952</v>
      </c>
      <c r="W33">
        <f t="shared" si="59"/>
        <v>8.7678757217196951E-2</v>
      </c>
      <c r="X33">
        <f t="shared" si="60"/>
        <v>7.011338665099151E-2</v>
      </c>
      <c r="Y33">
        <f t="shared" si="61"/>
        <v>7.6604336233628237E-2</v>
      </c>
      <c r="Z33">
        <f>[6]WB!N32</f>
        <v>1.1812722790682524E-2</v>
      </c>
      <c r="AB33" t="str">
        <f>PUF!S33</f>
        <v xml:space="preserve">PCB36 </v>
      </c>
      <c r="AC33">
        <f t="shared" si="62"/>
        <v>2.1167827354401012E-2</v>
      </c>
      <c r="AD33">
        <f t="shared" si="63"/>
        <v>4.4414784670001997E-2</v>
      </c>
      <c r="AE33">
        <f t="shared" si="64"/>
        <v>3.9811493224697625E-2</v>
      </c>
      <c r="AF33">
        <f t="shared" si="65"/>
        <v>5.0658697912796681E-2</v>
      </c>
      <c r="AG33">
        <f t="shared" si="66"/>
        <v>3.2479152582351192E-2</v>
      </c>
      <c r="AH33">
        <f t="shared" si="67"/>
        <v>6.4894185002012605E-2</v>
      </c>
      <c r="AI33">
        <f t="shared" si="68"/>
        <v>9.6271164576152077E-2</v>
      </c>
      <c r="AJ33">
        <f t="shared" si="69"/>
        <v>0.10266828011979952</v>
      </c>
      <c r="AK33">
        <f t="shared" si="70"/>
        <v>8.7678757217196951E-2</v>
      </c>
      <c r="AL33">
        <f t="shared" si="71"/>
        <v>7.011338665099151E-2</v>
      </c>
      <c r="AM33">
        <f t="shared" si="72"/>
        <v>7.6604336233628237E-2</v>
      </c>
    </row>
    <row r="34" spans="1:39" x14ac:dyDescent="0.2">
      <c r="A34">
        <v>36</v>
      </c>
      <c r="B34">
        <f>[4]ST001!J45</f>
        <v>3.6218152603380134E-2</v>
      </c>
      <c r="C34">
        <f>[4]ST002!J45</f>
        <v>8.6475585752493894E-2</v>
      </c>
      <c r="D34">
        <f>[4]ST003!J45</f>
        <v>8.2807905907371068E-2</v>
      </c>
      <c r="E34">
        <f>[5]ST004!J45</f>
        <v>7.9382179629352401E-2</v>
      </c>
      <c r="F34">
        <f>[4]ROT001!J45</f>
        <v>6.463351363887887E-2</v>
      </c>
      <c r="G34">
        <f>[4]ROT002!J45</f>
        <v>0.10882754824837515</v>
      </c>
      <c r="H34">
        <f>[4]ROT003!J45</f>
        <v>0.14796877995354574</v>
      </c>
      <c r="I34">
        <f>[5]ROT004!J45</f>
        <v>0.15564511266161607</v>
      </c>
      <c r="J34">
        <f>[5]MIX001!J45</f>
        <v>0.13484992860004891</v>
      </c>
      <c r="K34">
        <f>[5]MIX002!J45</f>
        <v>0.11975366439989349</v>
      </c>
      <c r="L34">
        <f>[5]MIX003!J45</f>
        <v>0.13543646646105473</v>
      </c>
      <c r="N34">
        <f>PUF!G34</f>
        <v>37</v>
      </c>
      <c r="O34">
        <f t="shared" si="51"/>
        <v>6.5692005969579734E-2</v>
      </c>
      <c r="P34">
        <f t="shared" si="52"/>
        <v>0.11571843357721968</v>
      </c>
      <c r="Q34">
        <f t="shared" si="53"/>
        <v>0.12746865030874172</v>
      </c>
      <c r="R34">
        <f t="shared" si="54"/>
        <v>0.14529396443809453</v>
      </c>
      <c r="S34">
        <f t="shared" si="55"/>
        <v>0.12896553710307559</v>
      </c>
      <c r="T34">
        <f t="shared" si="56"/>
        <v>0.18004660598786196</v>
      </c>
      <c r="U34">
        <f t="shared" si="57"/>
        <v>0.29645086625174977</v>
      </c>
      <c r="V34">
        <f t="shared" si="58"/>
        <v>0.29001767815851204</v>
      </c>
      <c r="W34">
        <f t="shared" si="59"/>
        <v>0.22910391738618341</v>
      </c>
      <c r="X34">
        <f t="shared" si="60"/>
        <v>0.18523199351636391</v>
      </c>
      <c r="Y34">
        <f t="shared" si="61"/>
        <v>0.20607487048964218</v>
      </c>
      <c r="Z34">
        <f>[6]WB!N33</f>
        <v>1.5764312895067526E-2</v>
      </c>
      <c r="AB34" t="str">
        <f>PUF!S34</f>
        <v xml:space="preserve">PCB37 </v>
      </c>
      <c r="AC34">
        <f t="shared" si="62"/>
        <v>6.5692005969579734E-2</v>
      </c>
      <c r="AD34">
        <f t="shared" si="63"/>
        <v>0.11571843357721968</v>
      </c>
      <c r="AE34">
        <f t="shared" si="64"/>
        <v>0.12746865030874172</v>
      </c>
      <c r="AF34">
        <f t="shared" si="65"/>
        <v>0.14529396443809453</v>
      </c>
      <c r="AG34">
        <f t="shared" si="66"/>
        <v>0.12896553710307559</v>
      </c>
      <c r="AH34">
        <f t="shared" si="67"/>
        <v>0.18004660598786196</v>
      </c>
      <c r="AI34">
        <f t="shared" si="68"/>
        <v>0.29645086625174977</v>
      </c>
      <c r="AJ34">
        <f t="shared" si="69"/>
        <v>0.29001767815851204</v>
      </c>
      <c r="AK34">
        <f t="shared" si="70"/>
        <v>0.22910391738618341</v>
      </c>
      <c r="AL34">
        <f t="shared" si="71"/>
        <v>0.18523199351636391</v>
      </c>
      <c r="AM34">
        <f t="shared" si="72"/>
        <v>0.20607487048964218</v>
      </c>
    </row>
    <row r="35" spans="1:39" x14ac:dyDescent="0.2">
      <c r="A35">
        <v>39</v>
      </c>
      <c r="B35">
        <f>[4]ST001!J46</f>
        <v>1.6923554852703693E-2</v>
      </c>
      <c r="C35">
        <f>[4]ST002!J46</f>
        <v>3.9571193914415465E-2</v>
      </c>
      <c r="D35">
        <f>[4]ST003!J46</f>
        <v>3.3824251237529294E-2</v>
      </c>
      <c r="E35">
        <f>[5]ST004!J46</f>
        <v>3.7260843025302484E-2</v>
      </c>
      <c r="F35">
        <f>[4]ROT001!J46</f>
        <v>2.8843014641609356E-2</v>
      </c>
      <c r="G35">
        <f>[4]ROT002!J46</f>
        <v>3.6249376528664078E-2</v>
      </c>
      <c r="H35">
        <f>[4]ROT003!J46</f>
        <v>4.5397767734486789E-2</v>
      </c>
      <c r="I35">
        <f>[5]ROT004!J46</f>
        <v>4.2490550821663066E-2</v>
      </c>
      <c r="J35">
        <f>[5]MIX001!J46</f>
        <v>4.9471289511771765E-2</v>
      </c>
      <c r="K35">
        <f>[5]MIX002!J46</f>
        <v>4.9851034998126473E-2</v>
      </c>
      <c r="L35">
        <f>[5]MIX003!J46</f>
        <v>4.9972350869952033E-2</v>
      </c>
      <c r="N35">
        <f>PUF!G35</f>
        <v>38</v>
      </c>
      <c r="O35">
        <f t="shared" si="51"/>
        <v>1.2053790806183838E-2</v>
      </c>
      <c r="P35">
        <f t="shared" si="52"/>
        <v>2.3158499991089238E-2</v>
      </c>
      <c r="Q35">
        <f t="shared" si="53"/>
        <v>1.6118526499228375E-2</v>
      </c>
      <c r="R35">
        <f t="shared" si="54"/>
        <v>2.7934592362727523E-2</v>
      </c>
      <c r="S35">
        <f t="shared" si="55"/>
        <v>1.9014839893675757E-2</v>
      </c>
      <c r="T35">
        <f t="shared" si="56"/>
        <v>3.0511387409186658E-2</v>
      </c>
      <c r="U35">
        <f t="shared" si="57"/>
        <v>2.88795570695226E-2</v>
      </c>
      <c r="V35">
        <f t="shared" si="58"/>
        <v>4.7002438531969899E-2</v>
      </c>
      <c r="W35">
        <f t="shared" si="59"/>
        <v>3.9806740685864594E-2</v>
      </c>
      <c r="X35">
        <f t="shared" si="60"/>
        <v>3.3365620709890659E-2</v>
      </c>
      <c r="Y35">
        <f t="shared" si="61"/>
        <v>3.2742480106128728E-2</v>
      </c>
      <c r="Z35">
        <f>[6]WB!N34</f>
        <v>8.5957984800119729E-3</v>
      </c>
      <c r="AB35" t="str">
        <f>PUF!S35</f>
        <v xml:space="preserve">PCB38 </v>
      </c>
      <c r="AC35">
        <f t="shared" si="62"/>
        <v>1.2053790806183838E-2</v>
      </c>
      <c r="AD35">
        <f t="shared" si="63"/>
        <v>2.3158499991089238E-2</v>
      </c>
      <c r="AE35">
        <f t="shared" si="64"/>
        <v>1.6118526499228375E-2</v>
      </c>
      <c r="AF35">
        <f t="shared" si="65"/>
        <v>2.7934592362727523E-2</v>
      </c>
      <c r="AG35">
        <f t="shared" si="66"/>
        <v>1.9014839893675757E-2</v>
      </c>
      <c r="AH35">
        <f t="shared" si="67"/>
        <v>3.0511387409186658E-2</v>
      </c>
      <c r="AI35">
        <f t="shared" si="68"/>
        <v>2.88795570695226E-2</v>
      </c>
      <c r="AJ35">
        <f t="shared" si="69"/>
        <v>4.7002438531969899E-2</v>
      </c>
      <c r="AK35">
        <f t="shared" si="70"/>
        <v>3.9806740685864594E-2</v>
      </c>
      <c r="AL35">
        <f t="shared" si="71"/>
        <v>3.3365620709890659E-2</v>
      </c>
      <c r="AM35">
        <f t="shared" si="72"/>
        <v>3.2742480106128728E-2</v>
      </c>
    </row>
    <row r="36" spans="1:39" x14ac:dyDescent="0.2">
      <c r="A36">
        <v>38</v>
      </c>
      <c r="B36">
        <f>[4]ST001!J47</f>
        <v>2.0624036069380548E-2</v>
      </c>
      <c r="C36">
        <f>[4]ST002!J47</f>
        <v>4.5089599482650747E-2</v>
      </c>
      <c r="D36">
        <f>[4]ST003!J47</f>
        <v>3.3526535118395019E-2</v>
      </c>
      <c r="E36">
        <f>[5]ST004!J47</f>
        <v>4.3773506232394024E-2</v>
      </c>
      <c r="F36">
        <f>[4]ROT001!J47</f>
        <v>3.7839531388414754E-2</v>
      </c>
      <c r="G36">
        <f>[4]ROT002!J47</f>
        <v>5.1167596685206027E-2</v>
      </c>
      <c r="H36">
        <f>[4]ROT003!J47</f>
        <v>4.4387879215856234E-2</v>
      </c>
      <c r="I36">
        <f>[5]ROT004!J47</f>
        <v>7.1255696814466363E-2</v>
      </c>
      <c r="J36">
        <f>[5]MIX001!J47</f>
        <v>6.1222767174859749E-2</v>
      </c>
      <c r="K36">
        <f>[5]MIX002!J47</f>
        <v>5.6988480172493243E-2</v>
      </c>
      <c r="L36">
        <f>[5]MIX003!J47</f>
        <v>5.7888704827635598E-2</v>
      </c>
      <c r="N36">
        <f>PUF!G36</f>
        <v>39</v>
      </c>
      <c r="O36">
        <f t="shared" si="51"/>
        <v>9.891031474403093E-3</v>
      </c>
      <c r="P36">
        <f t="shared" si="52"/>
        <v>2.0324187937552883E-2</v>
      </c>
      <c r="Q36">
        <f t="shared" si="53"/>
        <v>1.626165924881216E-2</v>
      </c>
      <c r="R36">
        <f t="shared" si="54"/>
        <v>2.3778457578367891E-2</v>
      </c>
      <c r="S36">
        <f t="shared" si="55"/>
        <v>1.4493977206838872E-2</v>
      </c>
      <c r="T36">
        <f t="shared" si="56"/>
        <v>2.1615609140527178E-2</v>
      </c>
      <c r="U36">
        <f t="shared" si="57"/>
        <v>2.9536608805781909E-2</v>
      </c>
      <c r="V36">
        <f t="shared" si="58"/>
        <v>2.8028067824316005E-2</v>
      </c>
      <c r="W36">
        <f t="shared" si="59"/>
        <v>3.2165987979045359E-2</v>
      </c>
      <c r="X36">
        <f t="shared" si="60"/>
        <v>2.9186788640589271E-2</v>
      </c>
      <c r="Y36">
        <f t="shared" si="61"/>
        <v>2.8264904338208163E-2</v>
      </c>
      <c r="Z36">
        <f>[6]WB!N35</f>
        <v>9.6961255854608203E-3</v>
      </c>
      <c r="AB36" t="str">
        <f>PUF!S36</f>
        <v xml:space="preserve">PCB39 </v>
      </c>
      <c r="AC36">
        <f t="shared" si="62"/>
        <v>9.891031474403093E-3</v>
      </c>
      <c r="AD36">
        <f t="shared" si="63"/>
        <v>2.0324187937552883E-2</v>
      </c>
      <c r="AE36">
        <f t="shared" si="64"/>
        <v>1.626165924881216E-2</v>
      </c>
      <c r="AF36">
        <f t="shared" si="65"/>
        <v>2.3778457578367891E-2</v>
      </c>
      <c r="AG36">
        <f t="shared" si="66"/>
        <v>1.4493977206838872E-2</v>
      </c>
      <c r="AH36">
        <f t="shared" si="67"/>
        <v>2.1615609140527178E-2</v>
      </c>
      <c r="AI36">
        <f t="shared" si="68"/>
        <v>2.9536608805781909E-2</v>
      </c>
      <c r="AJ36">
        <f t="shared" si="69"/>
        <v>2.8028067824316005E-2</v>
      </c>
      <c r="AK36">
        <f t="shared" si="70"/>
        <v>3.2165987979045359E-2</v>
      </c>
      <c r="AL36">
        <f t="shared" si="71"/>
        <v>2.9186788640589271E-2</v>
      </c>
      <c r="AM36">
        <f t="shared" si="72"/>
        <v>2.8264904338208163E-2</v>
      </c>
    </row>
    <row r="37" spans="1:39" x14ac:dyDescent="0.2">
      <c r="A37">
        <v>35</v>
      </c>
      <c r="B37">
        <f>[4]ST001!J48</f>
        <v>2.4026852428449569E-2</v>
      </c>
      <c r="C37">
        <f>[4]ST002!J48</f>
        <v>3.8341661649374997E-2</v>
      </c>
      <c r="D37">
        <f>[4]ST003!J48</f>
        <v>4.8549396127145088E-2</v>
      </c>
      <c r="E37">
        <f>[5]ST004!J48</f>
        <v>2.3776239901734851E-2</v>
      </c>
      <c r="F37">
        <f>[4]ROT001!J48</f>
        <v>4.5096008051229895E-2</v>
      </c>
      <c r="G37">
        <f>[4]ROT002!J48</f>
        <v>4.7618060056074031E-2</v>
      </c>
      <c r="H37">
        <f>[4]ROT003!J48</f>
        <v>5.9149448740033229E-2</v>
      </c>
      <c r="I37">
        <f>[5]ROT004!J48</f>
        <v>4.1450630082424854E-2</v>
      </c>
      <c r="J37">
        <f>[5]MIX001!J48</f>
        <v>4.5465010657053828E-2</v>
      </c>
      <c r="K37">
        <f>[5]MIX002!J48</f>
        <v>4.6820588773148569E-2</v>
      </c>
      <c r="L37">
        <f>[5]MIX003!J48</f>
        <v>5.3235669725598164E-2</v>
      </c>
      <c r="N37" t="str">
        <f>PUF!G37</f>
        <v>40/71</v>
      </c>
      <c r="O37">
        <f t="shared" si="51"/>
        <v>1.1108990129832408</v>
      </c>
      <c r="P37">
        <f t="shared" si="52"/>
        <v>2.2819743472373775</v>
      </c>
      <c r="Q37">
        <f t="shared" si="53"/>
        <v>2.5319094200580192</v>
      </c>
      <c r="R37">
        <f t="shared" si="54"/>
        <v>3.1787405861574434</v>
      </c>
      <c r="S37">
        <f t="shared" si="55"/>
        <v>1.9471984463918526</v>
      </c>
      <c r="T37">
        <f t="shared" si="56"/>
        <v>3.9896080095764299</v>
      </c>
      <c r="U37">
        <f t="shared" si="57"/>
        <v>6.1853110870975376</v>
      </c>
      <c r="V37">
        <f t="shared" si="58"/>
        <v>6.8091609655753693</v>
      </c>
      <c r="W37">
        <f t="shared" si="59"/>
        <v>5.3618232717159939</v>
      </c>
      <c r="X37">
        <f t="shared" si="60"/>
        <v>4.5364236988627971</v>
      </c>
      <c r="Y37">
        <f t="shared" si="61"/>
        <v>4.8641622554350894</v>
      </c>
      <c r="Z37">
        <f>[6]WB!N36</f>
        <v>8.8985873436390736E-2</v>
      </c>
      <c r="AB37" t="str">
        <f>PUF!S37</f>
        <v xml:space="preserve">PCB40+71 </v>
      </c>
      <c r="AC37">
        <f t="shared" si="62"/>
        <v>1.1108990129832408</v>
      </c>
      <c r="AD37">
        <f t="shared" si="63"/>
        <v>2.2819743472373775</v>
      </c>
      <c r="AE37">
        <f t="shared" si="64"/>
        <v>2.5319094200580192</v>
      </c>
      <c r="AF37">
        <f t="shared" si="65"/>
        <v>3.1787405861574434</v>
      </c>
      <c r="AG37">
        <f t="shared" si="66"/>
        <v>1.9471984463918526</v>
      </c>
      <c r="AH37">
        <f t="shared" si="67"/>
        <v>3.9896080095764299</v>
      </c>
      <c r="AI37">
        <f t="shared" si="68"/>
        <v>6.1853110870975376</v>
      </c>
      <c r="AJ37">
        <f t="shared" si="69"/>
        <v>6.8091609655753693</v>
      </c>
      <c r="AK37">
        <f t="shared" si="70"/>
        <v>5.3618232717159939</v>
      </c>
      <c r="AL37">
        <f t="shared" si="71"/>
        <v>4.5364236988627971</v>
      </c>
      <c r="AM37">
        <f t="shared" si="72"/>
        <v>4.8641622554350894</v>
      </c>
    </row>
    <row r="38" spans="1:39" x14ac:dyDescent="0.2">
      <c r="A38">
        <v>37</v>
      </c>
      <c r="B38">
        <f>[4]ST001!J49</f>
        <v>0.11239902221395093</v>
      </c>
      <c r="C38">
        <f>[4]ST002!J49</f>
        <v>0.22530379017484672</v>
      </c>
      <c r="D38">
        <f>[4]ST003!J49</f>
        <v>0.26513479264218276</v>
      </c>
      <c r="E38">
        <f>[5]ST004!J49</f>
        <v>0.22767564227449411</v>
      </c>
      <c r="F38">
        <f>[4]ROT001!J49</f>
        <v>0.25664141883512043</v>
      </c>
      <c r="G38">
        <f>[4]ROT002!J49</f>
        <v>0.30193815824164449</v>
      </c>
      <c r="H38">
        <f>[4]ROT003!J49</f>
        <v>0.45564498142893939</v>
      </c>
      <c r="I38">
        <f>[5]ROT004!J49</f>
        <v>0.43966680008830428</v>
      </c>
      <c r="J38">
        <f>[5]MIX001!J49</f>
        <v>0.35236182493995011</v>
      </c>
      <c r="K38">
        <f>[5]MIX002!J49</f>
        <v>0.31637624492594957</v>
      </c>
      <c r="L38">
        <f>[5]MIX003!J49</f>
        <v>0.36434037102568739</v>
      </c>
      <c r="N38">
        <f>PUF!G38</f>
        <v>41</v>
      </c>
      <c r="O38">
        <f t="shared" si="51"/>
        <v>0.11479564840931208</v>
      </c>
      <c r="P38">
        <f t="shared" si="52"/>
        <v>0.24185382214662526</v>
      </c>
      <c r="Q38">
        <f t="shared" si="53"/>
        <v>0.28494718011408854</v>
      </c>
      <c r="R38">
        <f t="shared" si="54"/>
        <v>0.28930312094624128</v>
      </c>
      <c r="S38">
        <f t="shared" si="55"/>
        <v>0.23116628324548946</v>
      </c>
      <c r="T38">
        <f t="shared" si="56"/>
        <v>0.42096790998889227</v>
      </c>
      <c r="U38">
        <f t="shared" si="57"/>
        <v>0.65580232830825669</v>
      </c>
      <c r="V38">
        <f t="shared" si="58"/>
        <v>0.66475952409089512</v>
      </c>
      <c r="W38">
        <f t="shared" si="59"/>
        <v>0.54504797337456234</v>
      </c>
      <c r="X38">
        <f t="shared" si="60"/>
        <v>0.44544781161926561</v>
      </c>
      <c r="Y38">
        <f t="shared" si="61"/>
        <v>0.47497000682056262</v>
      </c>
      <c r="Z38">
        <f>[6]WB!N37</f>
        <v>2.1704101305358679E-2</v>
      </c>
      <c r="AB38" t="str">
        <f>PUF!S38</f>
        <v xml:space="preserve">PCB41 </v>
      </c>
      <c r="AC38">
        <f t="shared" si="62"/>
        <v>0.11479564840931208</v>
      </c>
      <c r="AD38">
        <f t="shared" si="63"/>
        <v>0.24185382214662526</v>
      </c>
      <c r="AE38">
        <f t="shared" si="64"/>
        <v>0.28494718011408854</v>
      </c>
      <c r="AF38">
        <f t="shared" si="65"/>
        <v>0.28930312094624128</v>
      </c>
      <c r="AG38">
        <f t="shared" si="66"/>
        <v>0.23116628324548946</v>
      </c>
      <c r="AH38">
        <f t="shared" si="67"/>
        <v>0.42096790998889227</v>
      </c>
      <c r="AI38">
        <f t="shared" si="68"/>
        <v>0.65580232830825669</v>
      </c>
      <c r="AJ38">
        <f t="shared" si="69"/>
        <v>0.66475952409089512</v>
      </c>
      <c r="AK38">
        <f t="shared" si="70"/>
        <v>0.54504797337456234</v>
      </c>
      <c r="AL38">
        <f t="shared" si="71"/>
        <v>0.44544781161926561</v>
      </c>
      <c r="AM38">
        <f t="shared" si="72"/>
        <v>0.47497000682056262</v>
      </c>
    </row>
    <row r="39" spans="1:39" x14ac:dyDescent="0.2">
      <c r="A39" t="s">
        <v>217</v>
      </c>
      <c r="B39">
        <f>[4]ST001!J50</f>
        <v>10.44326381971684</v>
      </c>
      <c r="C39">
        <f>[4]ST002!J50</f>
        <v>11.992997123118711</v>
      </c>
      <c r="D39">
        <f>[4]ST003!J50</f>
        <v>16.97587966045273</v>
      </c>
      <c r="E39">
        <f>[5]ST004!J50</f>
        <v>13.108063560905979</v>
      </c>
      <c r="F39">
        <f>[4]ROT001!J50</f>
        <v>12.994591391962123</v>
      </c>
      <c r="G39">
        <f>[4]ROT002!J50</f>
        <v>14.87740740506206</v>
      </c>
      <c r="H39">
        <f>[4]ROT003!J50</f>
        <v>13.197635356464257</v>
      </c>
      <c r="I39">
        <f>[5]ROT004!J50</f>
        <v>12.145807101893018</v>
      </c>
      <c r="J39">
        <f>[5]MIX001!J50</f>
        <v>11.874567500750327</v>
      </c>
      <c r="K39">
        <f>[5]MIX002!J50</f>
        <v>12.395348795584834</v>
      </c>
      <c r="L39">
        <f>[5]MIX003!J50</f>
        <v>12.240984826306747</v>
      </c>
      <c r="N39">
        <f>PUF!G39</f>
        <v>42</v>
      </c>
      <c r="O39">
        <f t="shared" si="51"/>
        <v>7.106176662144631E-2</v>
      </c>
      <c r="P39">
        <f t="shared" si="52"/>
        <v>0.12382111938264141</v>
      </c>
      <c r="Q39">
        <f t="shared" si="53"/>
        <v>0.11339054992728222</v>
      </c>
      <c r="R39">
        <f t="shared" si="54"/>
        <v>0.19505520360846276</v>
      </c>
      <c r="S39">
        <f t="shared" si="55"/>
        <v>4.5094610010114174E-2</v>
      </c>
      <c r="T39">
        <f t="shared" si="56"/>
        <v>0.12073228206241579</v>
      </c>
      <c r="U39">
        <f t="shared" si="57"/>
        <v>0.21597244357295017</v>
      </c>
      <c r="V39">
        <f t="shared" si="58"/>
        <v>0.28267517033387968</v>
      </c>
      <c r="W39">
        <f t="shared" si="59"/>
        <v>0.33553451599064682</v>
      </c>
      <c r="X39">
        <f t="shared" si="60"/>
        <v>0.25056569029676951</v>
      </c>
      <c r="Y39">
        <f t="shared" si="61"/>
        <v>0.2307577534832243</v>
      </c>
      <c r="Z39">
        <f>[6]WB!N38</f>
        <v>1.9746994488330165E-2</v>
      </c>
      <c r="AB39" t="str">
        <f>PUF!S39</f>
        <v xml:space="preserve">PCB42 </v>
      </c>
      <c r="AC39">
        <f t="shared" si="62"/>
        <v>7.106176662144631E-2</v>
      </c>
      <c r="AD39">
        <f t="shared" si="63"/>
        <v>0.12382111938264141</v>
      </c>
      <c r="AE39">
        <f t="shared" si="64"/>
        <v>0.11339054992728222</v>
      </c>
      <c r="AF39">
        <f t="shared" si="65"/>
        <v>0.19505520360846276</v>
      </c>
      <c r="AG39">
        <f t="shared" si="66"/>
        <v>4.5094610010114174E-2</v>
      </c>
      <c r="AH39">
        <f t="shared" si="67"/>
        <v>0.12073228206241579</v>
      </c>
      <c r="AI39">
        <f t="shared" si="68"/>
        <v>0.21597244357295017</v>
      </c>
      <c r="AJ39">
        <f t="shared" si="69"/>
        <v>0.28267517033387968</v>
      </c>
      <c r="AK39">
        <f t="shared" si="70"/>
        <v>0.33553451599064682</v>
      </c>
      <c r="AL39">
        <f t="shared" si="71"/>
        <v>0.25056569029676951</v>
      </c>
      <c r="AM39">
        <f t="shared" si="72"/>
        <v>0.2307577534832243</v>
      </c>
    </row>
    <row r="40" spans="1:39" x14ac:dyDescent="0.2">
      <c r="A40" t="s">
        <v>218</v>
      </c>
      <c r="B40">
        <f>[4]ST001!J51</f>
        <v>9.0505575419177333</v>
      </c>
      <c r="C40">
        <f>[4]ST002!J51</f>
        <v>9.0505575419177333</v>
      </c>
      <c r="D40">
        <f>[4]ST003!J51</f>
        <v>9.0505575419177333</v>
      </c>
      <c r="E40">
        <f>[5]ST004!J51</f>
        <v>8.4181023379337621</v>
      </c>
      <c r="F40">
        <f>[4]ROT001!J51</f>
        <v>9.0505575419177333</v>
      </c>
      <c r="G40">
        <f>[4]ROT002!J51</f>
        <v>9.0505575419177333</v>
      </c>
      <c r="H40">
        <f>[4]ROT003!J51</f>
        <v>9.0505575419177333</v>
      </c>
      <c r="I40">
        <f>[5]ROT004!J51</f>
        <v>8.4181023379337621</v>
      </c>
      <c r="J40">
        <f>[5]MIX001!J51</f>
        <v>8.4181023379337621</v>
      </c>
      <c r="K40">
        <f>[5]MIX002!J51</f>
        <v>8.4181023379337621</v>
      </c>
      <c r="L40">
        <f>[5]MIX003!J51</f>
        <v>8.4181023379337621</v>
      </c>
      <c r="N40">
        <f>PUF!G40</f>
        <v>43</v>
      </c>
      <c r="O40">
        <f t="shared" si="51"/>
        <v>0.54991116011599184</v>
      </c>
      <c r="P40">
        <f t="shared" si="52"/>
        <v>1.2178064977295744</v>
      </c>
      <c r="Q40">
        <f t="shared" si="53"/>
        <v>1.3407030576060501</v>
      </c>
      <c r="R40">
        <f t="shared" si="54"/>
        <v>1.694614009112094</v>
      </c>
      <c r="S40">
        <f t="shared" si="55"/>
        <v>1.0132944253484275</v>
      </c>
      <c r="T40">
        <f t="shared" si="56"/>
        <v>2.0320365181836482</v>
      </c>
      <c r="U40">
        <f t="shared" si="57"/>
        <v>3.2165233301738221</v>
      </c>
      <c r="V40">
        <f t="shared" si="58"/>
        <v>3.5715226612070632</v>
      </c>
      <c r="W40">
        <f t="shared" si="59"/>
        <v>2.9837386693145778</v>
      </c>
      <c r="X40">
        <f t="shared" si="60"/>
        <v>2.4384438015007381</v>
      </c>
      <c r="Y40">
        <f t="shared" si="61"/>
        <v>2.6467586523974327</v>
      </c>
      <c r="Z40">
        <f>[6]WB!N39</f>
        <v>4.1867100149297641E-2</v>
      </c>
      <c r="AB40" t="str">
        <f>PUF!S40</f>
        <v xml:space="preserve">PCB43 </v>
      </c>
      <c r="AC40">
        <f t="shared" si="62"/>
        <v>0.54991116011599184</v>
      </c>
      <c r="AD40">
        <f t="shared" si="63"/>
        <v>1.2178064977295744</v>
      </c>
      <c r="AE40">
        <f t="shared" si="64"/>
        <v>1.3407030576060501</v>
      </c>
      <c r="AF40">
        <f t="shared" si="65"/>
        <v>1.694614009112094</v>
      </c>
      <c r="AG40">
        <f t="shared" si="66"/>
        <v>1.0132944253484275</v>
      </c>
      <c r="AH40">
        <f t="shared" si="67"/>
        <v>2.0320365181836482</v>
      </c>
      <c r="AI40">
        <f t="shared" si="68"/>
        <v>3.2165233301738221</v>
      </c>
      <c r="AJ40">
        <f t="shared" si="69"/>
        <v>3.5715226612070632</v>
      </c>
      <c r="AK40">
        <f t="shared" si="70"/>
        <v>2.9837386693145778</v>
      </c>
      <c r="AL40">
        <f t="shared" si="71"/>
        <v>2.4384438015007381</v>
      </c>
      <c r="AM40">
        <f t="shared" si="72"/>
        <v>2.6467586523974327</v>
      </c>
    </row>
    <row r="41" spans="1:39" x14ac:dyDescent="0.2">
      <c r="A41">
        <v>54</v>
      </c>
      <c r="B41">
        <f>[4]ST001!J52</f>
        <v>3.8120755227524367E-2</v>
      </c>
      <c r="C41">
        <f>[4]ST002!J52</f>
        <v>5.903133460965309E-2</v>
      </c>
      <c r="D41">
        <f>[4]ST003!J52</f>
        <v>6.1862283420208587E-2</v>
      </c>
      <c r="E41">
        <f>[5]ST004!J52</f>
        <v>3.7862841052450247E-2</v>
      </c>
      <c r="F41">
        <f>[4]ROT001!J52</f>
        <v>3.9389569470762963E-2</v>
      </c>
      <c r="G41">
        <f>[4]ROT002!J52</f>
        <v>4.8770662587293151E-2</v>
      </c>
      <c r="H41">
        <f>[4]ROT003!J52</f>
        <v>6.0600212208466502E-2</v>
      </c>
      <c r="I41">
        <f>[5]ROT004!J52</f>
        <v>4.0915296779124061E-2</v>
      </c>
      <c r="J41">
        <f>[5]MIX001!J52</f>
        <v>3.7114422214943148E-2</v>
      </c>
      <c r="K41">
        <f>[5]MIX002!J52</f>
        <v>4.3116905856114419E-2</v>
      </c>
      <c r="L41">
        <f>[5]MIX003!J52</f>
        <v>4.7755822959383874E-2</v>
      </c>
      <c r="N41" t="str">
        <f>PUF!G41</f>
        <v>44/47/65</v>
      </c>
      <c r="O41">
        <f t="shared" si="51"/>
        <v>8.14867492489144E-2</v>
      </c>
      <c r="P41">
        <f t="shared" si="52"/>
        <v>0.15433136277643889</v>
      </c>
      <c r="Q41">
        <f t="shared" si="53"/>
        <v>0.12644526931944344</v>
      </c>
      <c r="R41">
        <f t="shared" si="54"/>
        <v>0.20047391941877793</v>
      </c>
      <c r="S41">
        <f t="shared" si="55"/>
        <v>0.12979682970941181</v>
      </c>
      <c r="T41">
        <f t="shared" si="56"/>
        <v>0.23210357826472663</v>
      </c>
      <c r="U41">
        <f t="shared" si="57"/>
        <v>0.29976389693585637</v>
      </c>
      <c r="V41">
        <f t="shared" si="58"/>
        <v>0.33015231514226023</v>
      </c>
      <c r="W41">
        <f t="shared" si="59"/>
        <v>0.35095037023017278</v>
      </c>
      <c r="X41">
        <f t="shared" si="60"/>
        <v>0.24674719640010714</v>
      </c>
      <c r="Y41">
        <f t="shared" si="61"/>
        <v>0.29666700167915927</v>
      </c>
      <c r="Z41">
        <f>[6]WB!N40</f>
        <v>5.7048228676037781E-2</v>
      </c>
      <c r="AB41" t="str">
        <f>PUF!S41</f>
        <v xml:space="preserve">PCB44+47+65 </v>
      </c>
      <c r="AC41">
        <f t="shared" si="62"/>
        <v>8.14867492489144E-2</v>
      </c>
      <c r="AD41">
        <f t="shared" si="63"/>
        <v>0.15433136277643889</v>
      </c>
      <c r="AE41">
        <f t="shared" si="64"/>
        <v>0.12644526931944344</v>
      </c>
      <c r="AF41">
        <f t="shared" si="65"/>
        <v>0.20047391941877793</v>
      </c>
      <c r="AG41">
        <f t="shared" si="66"/>
        <v>0.12979682970941181</v>
      </c>
      <c r="AH41">
        <f t="shared" si="67"/>
        <v>0.23210357826472663</v>
      </c>
      <c r="AI41">
        <f t="shared" si="68"/>
        <v>0.29976389693585637</v>
      </c>
      <c r="AJ41">
        <f t="shared" si="69"/>
        <v>0.33015231514226023</v>
      </c>
      <c r="AK41">
        <f t="shared" si="70"/>
        <v>0.35095037023017278</v>
      </c>
      <c r="AL41">
        <f t="shared" si="71"/>
        <v>0.24674719640010714</v>
      </c>
      <c r="AM41">
        <f t="shared" si="72"/>
        <v>0.29666700167915927</v>
      </c>
    </row>
    <row r="42" spans="1:39" x14ac:dyDescent="0.2">
      <c r="A42" t="s">
        <v>196</v>
      </c>
      <c r="B42">
        <f>[4]ST001!J53</f>
        <v>0.36820046708382431</v>
      </c>
      <c r="C42">
        <f>[4]ST002!J53</f>
        <v>0.74719033368671595</v>
      </c>
      <c r="D42">
        <f>[4]ST003!J53</f>
        <v>0.76736480900891679</v>
      </c>
      <c r="E42">
        <f>[5]ST004!J53</f>
        <v>0.85125396896357231</v>
      </c>
      <c r="F42">
        <f>[4]ROT001!J53</f>
        <v>0.72451121933670037</v>
      </c>
      <c r="G42">
        <f>[4]ROT002!J53</f>
        <v>1.1020534712477059</v>
      </c>
      <c r="H42">
        <f>[4]ROT003!J53</f>
        <v>1.4431211601884724</v>
      </c>
      <c r="I42">
        <f>[5]ROT004!J53</f>
        <v>1.6265162889088789</v>
      </c>
      <c r="J42">
        <f>[5]MIX001!J53</f>
        <v>1.42409765566089</v>
      </c>
      <c r="K42">
        <f>[5]MIX002!J53</f>
        <v>1.3149673530513242</v>
      </c>
      <c r="L42">
        <f>[5]MIX003!J53</f>
        <v>1.4084776559681187</v>
      </c>
      <c r="N42">
        <f>PUF!G42</f>
        <v>45</v>
      </c>
      <c r="O42">
        <f t="shared" si="51"/>
        <v>5.0129441406325075E-2</v>
      </c>
      <c r="P42">
        <f t="shared" si="52"/>
        <v>0.10962127667799809</v>
      </c>
      <c r="Q42">
        <f t="shared" si="53"/>
        <v>0.10756539852664598</v>
      </c>
      <c r="R42">
        <f t="shared" si="54"/>
        <v>0.12876456833931946</v>
      </c>
      <c r="S42">
        <f t="shared" si="55"/>
        <v>7.7297458378875167E-2</v>
      </c>
      <c r="T42">
        <f t="shared" si="56"/>
        <v>0.15830934119453341</v>
      </c>
      <c r="U42">
        <f t="shared" si="57"/>
        <v>0.23534521493426797</v>
      </c>
      <c r="V42">
        <f t="shared" si="58"/>
        <v>0.26989597631212109</v>
      </c>
      <c r="W42">
        <f t="shared" si="59"/>
        <v>0.23315262341917431</v>
      </c>
      <c r="X42">
        <f t="shared" si="60"/>
        <v>0.19445375537093881</v>
      </c>
      <c r="Y42">
        <f t="shared" si="61"/>
        <v>0.20610290836819209</v>
      </c>
      <c r="Z42">
        <f>[6]WB!N41</f>
        <v>2.3539479463788392E-2</v>
      </c>
      <c r="AB42" t="str">
        <f>PUF!S42</f>
        <v xml:space="preserve">PCB45 </v>
      </c>
      <c r="AC42">
        <f t="shared" si="62"/>
        <v>5.0129441406325075E-2</v>
      </c>
      <c r="AD42">
        <f t="shared" si="63"/>
        <v>0.10962127667799809</v>
      </c>
      <c r="AE42">
        <f t="shared" si="64"/>
        <v>0.10756539852664598</v>
      </c>
      <c r="AF42">
        <f t="shared" si="65"/>
        <v>0.12876456833931946</v>
      </c>
      <c r="AG42">
        <f t="shared" si="66"/>
        <v>7.7297458378875167E-2</v>
      </c>
      <c r="AH42">
        <f t="shared" si="67"/>
        <v>0.15830934119453341</v>
      </c>
      <c r="AI42">
        <f t="shared" si="68"/>
        <v>0.23534521493426797</v>
      </c>
      <c r="AJ42">
        <f t="shared" si="69"/>
        <v>0.26989597631212109</v>
      </c>
      <c r="AK42">
        <f t="shared" si="70"/>
        <v>0.23315262341917431</v>
      </c>
      <c r="AL42">
        <f t="shared" si="71"/>
        <v>0.19445375537093881</v>
      </c>
      <c r="AM42">
        <f t="shared" si="72"/>
        <v>0.20610290836819209</v>
      </c>
    </row>
    <row r="43" spans="1:39" x14ac:dyDescent="0.2">
      <c r="A43">
        <v>45</v>
      </c>
      <c r="B43">
        <f>[4]ST001!J54</f>
        <v>8.577147424622221E-2</v>
      </c>
      <c r="C43">
        <f>[4]ST002!J54</f>
        <v>0.21343262569206228</v>
      </c>
      <c r="D43">
        <f>[4]ST003!J54</f>
        <v>0.22373602893542366</v>
      </c>
      <c r="E43">
        <f>[5]ST004!J54</f>
        <v>0.20177407858771357</v>
      </c>
      <c r="F43">
        <f>[4]ROT001!J54</f>
        <v>0.15382194217396158</v>
      </c>
      <c r="G43">
        <f>[4]ROT002!J54</f>
        <v>0.26548476518323255</v>
      </c>
      <c r="H43">
        <f>[4]ROT003!J54</f>
        <v>0.36172559535396986</v>
      </c>
      <c r="I43">
        <f>[5]ROT004!J54</f>
        <v>0.40916230008917559</v>
      </c>
      <c r="J43">
        <f>[5]MIX001!J54</f>
        <v>0.35858873481869008</v>
      </c>
      <c r="K43">
        <f>[5]MIX002!J54</f>
        <v>0.3321270141735635</v>
      </c>
      <c r="L43">
        <f>[5]MIX003!J54</f>
        <v>0.36438994199496361</v>
      </c>
      <c r="N43">
        <f>PUF!G43</f>
        <v>46</v>
      </c>
      <c r="O43">
        <f t="shared" si="51"/>
        <v>4.4867347612237607</v>
      </c>
      <c r="P43">
        <f t="shared" si="52"/>
        <v>10.467384384096052</v>
      </c>
      <c r="Q43">
        <f t="shared" si="53"/>
        <v>10.932434562547845</v>
      </c>
      <c r="R43">
        <f t="shared" si="54"/>
        <v>13.988498895825154</v>
      </c>
      <c r="S43">
        <f t="shared" si="55"/>
        <v>8.9796078746679715</v>
      </c>
      <c r="T43">
        <f t="shared" si="56"/>
        <v>17.316208096529145</v>
      </c>
      <c r="U43">
        <f t="shared" si="57"/>
        <v>26.572438766742099</v>
      </c>
      <c r="V43">
        <f t="shared" si="58"/>
        <v>30.768562757048908</v>
      </c>
      <c r="W43">
        <f t="shared" si="59"/>
        <v>25.894370755557134</v>
      </c>
      <c r="X43">
        <f t="shared" si="60"/>
        <v>21.347365653373053</v>
      </c>
      <c r="Y43">
        <f t="shared" si="61"/>
        <v>22.069655817255988</v>
      </c>
      <c r="Z43">
        <f>[6]WB!N42</f>
        <v>0.16499976325641469</v>
      </c>
      <c r="AB43" t="str">
        <f>PUF!S43</f>
        <v xml:space="preserve">PCB46 </v>
      </c>
      <c r="AC43">
        <f t="shared" si="62"/>
        <v>4.4867347612237607</v>
      </c>
      <c r="AD43">
        <f t="shared" si="63"/>
        <v>10.467384384096052</v>
      </c>
      <c r="AE43">
        <f t="shared" si="64"/>
        <v>10.932434562547845</v>
      </c>
      <c r="AF43">
        <f t="shared" si="65"/>
        <v>13.988498895825154</v>
      </c>
      <c r="AG43">
        <f t="shared" si="66"/>
        <v>8.9796078746679715</v>
      </c>
      <c r="AH43">
        <f t="shared" si="67"/>
        <v>17.316208096529145</v>
      </c>
      <c r="AI43">
        <f t="shared" si="68"/>
        <v>26.572438766742099</v>
      </c>
      <c r="AJ43">
        <f t="shared" si="69"/>
        <v>30.768562757048908</v>
      </c>
      <c r="AK43">
        <f t="shared" si="70"/>
        <v>25.894370755557134</v>
      </c>
      <c r="AL43">
        <f t="shared" si="71"/>
        <v>21.347365653373053</v>
      </c>
      <c r="AM43">
        <f t="shared" si="72"/>
        <v>22.069655817255988</v>
      </c>
    </row>
    <row r="44" spans="1:39" x14ac:dyDescent="0.2">
      <c r="A44">
        <v>51</v>
      </c>
      <c r="B44">
        <f>[4]ST001!J55</f>
        <v>7.2452326679144544E-2</v>
      </c>
      <c r="C44">
        <f>[4]ST002!J55</f>
        <v>0.1588423614776327</v>
      </c>
      <c r="D44">
        <f>[4]ST003!J55</f>
        <v>0.18770280211141693</v>
      </c>
      <c r="E44">
        <f>[5]ST004!J55</f>
        <v>0.19844322161281444</v>
      </c>
      <c r="F44">
        <f>[4]ROT001!J55</f>
        <v>0.15881003008965791</v>
      </c>
      <c r="G44">
        <f>[4]ROT002!J55</f>
        <v>0.20100213379334594</v>
      </c>
      <c r="H44">
        <f>[4]ROT003!J55</f>
        <v>0.29692589673343589</v>
      </c>
      <c r="I44">
        <f>[5]ROT004!J55</f>
        <v>0.31339641891061809</v>
      </c>
      <c r="J44">
        <f>[5]MIX001!J55</f>
        <v>0.30347024110592524</v>
      </c>
      <c r="K44">
        <f>[5]MIX002!J55</f>
        <v>0.27577261861659608</v>
      </c>
      <c r="L44">
        <f>[5]MIX003!J55</f>
        <v>0.29144333611309603</v>
      </c>
      <c r="N44">
        <f>PUF!G44</f>
        <v>48</v>
      </c>
      <c r="O44">
        <f t="shared" si="51"/>
        <v>0.57281897247212032</v>
      </c>
      <c r="P44">
        <f t="shared" si="52"/>
        <v>1.1609686319391277</v>
      </c>
      <c r="Q44">
        <f t="shared" si="53"/>
        <v>1.2974658006201223</v>
      </c>
      <c r="R44">
        <f t="shared" si="54"/>
        <v>1.5981905609568274</v>
      </c>
      <c r="S44">
        <f t="shared" si="55"/>
        <v>1.0189397567712446</v>
      </c>
      <c r="T44">
        <f t="shared" si="56"/>
        <v>2.0859294606494383</v>
      </c>
      <c r="U44">
        <f t="shared" si="57"/>
        <v>3.0928980799510257</v>
      </c>
      <c r="V44">
        <f t="shared" si="58"/>
        <v>3.5626075447761019</v>
      </c>
      <c r="W44">
        <f t="shared" si="59"/>
        <v>2.9410738716786926</v>
      </c>
      <c r="X44">
        <f t="shared" si="60"/>
        <v>2.4734414160628764</v>
      </c>
      <c r="Y44">
        <f t="shared" si="61"/>
        <v>2.6111330189288626</v>
      </c>
      <c r="Z44">
        <f>[6]WB!N43</f>
        <v>4.4477388808929458E-2</v>
      </c>
      <c r="AB44" t="str">
        <f>PUF!S44</f>
        <v xml:space="preserve">PCB48 </v>
      </c>
      <c r="AC44">
        <f t="shared" si="62"/>
        <v>0.57281897247212032</v>
      </c>
      <c r="AD44">
        <f t="shared" si="63"/>
        <v>1.1609686319391277</v>
      </c>
      <c r="AE44">
        <f t="shared" si="64"/>
        <v>1.2974658006201223</v>
      </c>
      <c r="AF44">
        <f t="shared" si="65"/>
        <v>1.5981905609568274</v>
      </c>
      <c r="AG44">
        <f t="shared" si="66"/>
        <v>1.0189397567712446</v>
      </c>
      <c r="AH44">
        <f t="shared" si="67"/>
        <v>2.0859294606494383</v>
      </c>
      <c r="AI44">
        <f t="shared" si="68"/>
        <v>3.0928980799510257</v>
      </c>
      <c r="AJ44">
        <f t="shared" si="69"/>
        <v>3.5626075447761019</v>
      </c>
      <c r="AK44">
        <f t="shared" si="70"/>
        <v>2.9410738716786926</v>
      </c>
      <c r="AL44">
        <f t="shared" si="71"/>
        <v>2.4734414160628764</v>
      </c>
      <c r="AM44">
        <f t="shared" si="72"/>
        <v>2.6111330189288626</v>
      </c>
    </row>
    <row r="45" spans="1:39" x14ac:dyDescent="0.2">
      <c r="A45">
        <v>46</v>
      </c>
      <c r="B45">
        <f>[4]ST001!J56</f>
        <v>7.6768031764538547</v>
      </c>
      <c r="C45">
        <f>[4]ST002!J56</f>
        <v>20.379997395835012</v>
      </c>
      <c r="D45">
        <f>[4]ST003!J56</f>
        <v>22.739463890099518</v>
      </c>
      <c r="E45">
        <f>[5]ST004!J56</f>
        <v>21.919977769758017</v>
      </c>
      <c r="F45">
        <f>[4]ROT001!J56</f>
        <v>17.869419670589263</v>
      </c>
      <c r="G45">
        <f>[4]ROT002!J56</f>
        <v>29.039280977879375</v>
      </c>
      <c r="H45">
        <f>[4]ROT003!J56</f>
        <v>40.841838384482607</v>
      </c>
      <c r="I45">
        <f>[5]ROT004!J56</f>
        <v>46.645141139686146</v>
      </c>
      <c r="J45">
        <f>[5]MIX001!J56</f>
        <v>39.82554222204687</v>
      </c>
      <c r="K45">
        <f>[5]MIX002!J56</f>
        <v>36.461300535961172</v>
      </c>
      <c r="L45">
        <f>[5]MIX003!J56</f>
        <v>39.019151484908591</v>
      </c>
      <c r="N45" t="str">
        <f>PUF!G45</f>
        <v>49/69</v>
      </c>
      <c r="O45">
        <f t="shared" si="51"/>
        <v>0.27121624370933828</v>
      </c>
      <c r="P45">
        <f t="shared" si="52"/>
        <v>0.49022159432264062</v>
      </c>
      <c r="Q45">
        <f t="shared" si="53"/>
        <v>0.57184931305538145</v>
      </c>
      <c r="R45">
        <f t="shared" si="54"/>
        <v>0.78042274127427402</v>
      </c>
      <c r="S45">
        <f t="shared" si="55"/>
        <v>0.43249521140996222</v>
      </c>
      <c r="T45">
        <f t="shared" si="56"/>
        <v>0.88769154122955429</v>
      </c>
      <c r="U45">
        <f t="shared" si="57"/>
        <v>1.2359986662415456</v>
      </c>
      <c r="V45">
        <f t="shared" si="58"/>
        <v>1.5060338069402803</v>
      </c>
      <c r="W45">
        <f t="shared" si="59"/>
        <v>1.3245709735444355</v>
      </c>
      <c r="X45">
        <f t="shared" si="60"/>
        <v>1.0402061612474405</v>
      </c>
      <c r="Y45">
        <f t="shared" si="61"/>
        <v>1.1601036108265945</v>
      </c>
      <c r="Z45">
        <f>[6]WB!N44</f>
        <v>7.8861383033713886E-2</v>
      </c>
      <c r="AB45" t="str">
        <f>PUF!S45</f>
        <v xml:space="preserve">PCB49+69 </v>
      </c>
      <c r="AC45">
        <f t="shared" si="62"/>
        <v>0.27121624370933828</v>
      </c>
      <c r="AD45">
        <f t="shared" si="63"/>
        <v>0.49022159432264062</v>
      </c>
      <c r="AE45">
        <f t="shared" si="64"/>
        <v>0.57184931305538145</v>
      </c>
      <c r="AF45">
        <f t="shared" si="65"/>
        <v>0.78042274127427402</v>
      </c>
      <c r="AG45">
        <f t="shared" si="66"/>
        <v>0.43249521140996222</v>
      </c>
      <c r="AH45">
        <f t="shared" si="67"/>
        <v>0.88769154122955429</v>
      </c>
      <c r="AI45">
        <f t="shared" si="68"/>
        <v>1.2359986662415456</v>
      </c>
      <c r="AJ45">
        <f t="shared" si="69"/>
        <v>1.5060338069402803</v>
      </c>
      <c r="AK45">
        <f t="shared" si="70"/>
        <v>1.3245709735444355</v>
      </c>
      <c r="AL45">
        <f t="shared" si="71"/>
        <v>1.0402061612474405</v>
      </c>
      <c r="AM45">
        <f t="shared" si="72"/>
        <v>1.1601036108265945</v>
      </c>
    </row>
    <row r="46" spans="1:39" x14ac:dyDescent="0.2">
      <c r="A46">
        <v>52</v>
      </c>
      <c r="B46">
        <f>[4]ST001!J57</f>
        <v>0.18003302365634344</v>
      </c>
      <c r="C46">
        <f>[4]ST002!J57</f>
        <v>0.40327750100966636</v>
      </c>
      <c r="D46">
        <f>[4]ST003!J57</f>
        <v>0.23849569114184213</v>
      </c>
      <c r="E46">
        <f>[5]ST004!J57</f>
        <v>0.65926128211541646</v>
      </c>
      <c r="F46">
        <f>[4]ROT001!J57</f>
        <v>0.11216453156211639</v>
      </c>
      <c r="G46">
        <f>[4]ROT002!J57</f>
        <v>0.34959846934675765</v>
      </c>
      <c r="H46">
        <f>[4]ROT003!J57</f>
        <v>0.42048715103448525</v>
      </c>
      <c r="I46">
        <f>[5]ROT004!J57</f>
        <v>1.2456509626149739</v>
      </c>
      <c r="J46">
        <f>[5]MIX001!J57</f>
        <v>0.78338284794262825</v>
      </c>
      <c r="K46">
        <f>[5]MIX002!J57</f>
        <v>0.77389218466115761</v>
      </c>
      <c r="L46">
        <f>[5]MIX003!J57</f>
        <v>0.81960379290301</v>
      </c>
      <c r="N46" t="str">
        <f>PUF!G46</f>
        <v>50/53</v>
      </c>
      <c r="O46">
        <f t="shared" si="51"/>
        <v>0.2151960649233339</v>
      </c>
      <c r="P46">
        <f t="shared" si="52"/>
        <v>0.38376493769220127</v>
      </c>
      <c r="Q46">
        <f t="shared" si="53"/>
        <v>0.3689253889465946</v>
      </c>
      <c r="R46">
        <f t="shared" si="54"/>
        <v>0.5432380146544814</v>
      </c>
      <c r="S46">
        <f t="shared" si="55"/>
        <v>0.36407598961643234</v>
      </c>
      <c r="T46">
        <f t="shared" si="56"/>
        <v>0.65715770497776138</v>
      </c>
      <c r="U46">
        <f t="shared" si="57"/>
        <v>0.9389207288148812</v>
      </c>
      <c r="V46">
        <f t="shared" si="58"/>
        <v>1.0728999267208963</v>
      </c>
      <c r="W46">
        <f t="shared" si="59"/>
        <v>0.9259412585571456</v>
      </c>
      <c r="X46">
        <f t="shared" si="60"/>
        <v>0.7698872090464427</v>
      </c>
      <c r="Y46">
        <f t="shared" si="61"/>
        <v>0.79665025790051958</v>
      </c>
      <c r="Z46">
        <f>[6]WB!N45</f>
        <v>5.064733718401946E-2</v>
      </c>
      <c r="AB46" t="str">
        <f>PUF!S46</f>
        <v xml:space="preserve">PCB50+53 </v>
      </c>
      <c r="AC46">
        <f t="shared" si="62"/>
        <v>0.2151960649233339</v>
      </c>
      <c r="AD46">
        <f t="shared" si="63"/>
        <v>0.38376493769220127</v>
      </c>
      <c r="AE46">
        <f t="shared" si="64"/>
        <v>0.3689253889465946</v>
      </c>
      <c r="AF46">
        <f t="shared" si="65"/>
        <v>0.5432380146544814</v>
      </c>
      <c r="AG46">
        <f t="shared" si="66"/>
        <v>0.36407598961643234</v>
      </c>
      <c r="AH46">
        <f t="shared" si="67"/>
        <v>0.65715770497776138</v>
      </c>
      <c r="AI46">
        <f t="shared" si="68"/>
        <v>0.9389207288148812</v>
      </c>
      <c r="AJ46">
        <f t="shared" si="69"/>
        <v>1.0728999267208963</v>
      </c>
      <c r="AK46">
        <f t="shared" si="70"/>
        <v>0.9259412585571456</v>
      </c>
      <c r="AL46">
        <f t="shared" si="71"/>
        <v>0.7698872090464427</v>
      </c>
      <c r="AM46">
        <f t="shared" si="72"/>
        <v>0.79665025790051958</v>
      </c>
    </row>
    <row r="47" spans="1:39" x14ac:dyDescent="0.2">
      <c r="A47">
        <v>73</v>
      </c>
      <c r="B47">
        <f>[4]ST001!J58</f>
        <v>0.10014534918671603</v>
      </c>
      <c r="C47">
        <f>[4]ST002!J58</f>
        <v>0.25613583734272338</v>
      </c>
      <c r="D47">
        <f>[4]ST003!J58</f>
        <v>0.27339921970814735</v>
      </c>
      <c r="E47">
        <f>[5]ST004!J58</f>
        <v>0.27256553677921341</v>
      </c>
      <c r="F47">
        <f>[4]ROT001!J58</f>
        <v>0.13375611566754297</v>
      </c>
      <c r="G47">
        <f>[4]ROT002!J58</f>
        <v>0.18083461647536966</v>
      </c>
      <c r="H47">
        <f>[4]ROT003!J58</f>
        <v>0.16928680821140704</v>
      </c>
      <c r="I47">
        <f>[5]ROT004!J58</f>
        <v>0.61149411699483947</v>
      </c>
      <c r="J47">
        <f>[5]MIX001!J58</f>
        <v>0.49787278498519255</v>
      </c>
      <c r="K47">
        <f>[5]MIX002!J58</f>
        <v>0.45390894341211541</v>
      </c>
      <c r="L47">
        <f>[5]MIX003!J58</f>
        <v>0.4723153990039341</v>
      </c>
      <c r="N47">
        <f>PUF!G47</f>
        <v>51</v>
      </c>
      <c r="O47">
        <f t="shared" si="51"/>
        <v>4.2345018514988043E-2</v>
      </c>
      <c r="P47">
        <f t="shared" si="52"/>
        <v>8.1583133784094861E-2</v>
      </c>
      <c r="Q47">
        <f t="shared" si="53"/>
        <v>9.0241731784335061E-2</v>
      </c>
      <c r="R47">
        <f t="shared" si="54"/>
        <v>0.12663894168016238</v>
      </c>
      <c r="S47">
        <f t="shared" si="55"/>
        <v>7.9804035220933628E-2</v>
      </c>
      <c r="T47">
        <f t="shared" si="56"/>
        <v>0.11985815968595465</v>
      </c>
      <c r="U47">
        <f t="shared" si="57"/>
        <v>0.19318535896775271</v>
      </c>
      <c r="V47">
        <f t="shared" si="58"/>
        <v>0.2067258699938114</v>
      </c>
      <c r="W47">
        <f t="shared" si="59"/>
        <v>0.19731485117420366</v>
      </c>
      <c r="X47">
        <f t="shared" si="60"/>
        <v>0.16145937858114526</v>
      </c>
      <c r="Y47">
        <f t="shared" si="61"/>
        <v>0.16484351590107241</v>
      </c>
      <c r="Z47">
        <f>[6]WB!N46</f>
        <v>3.0903163404354349E-2</v>
      </c>
      <c r="AB47" t="str">
        <f>PUF!S47</f>
        <v xml:space="preserve">PCB51 </v>
      </c>
      <c r="AC47">
        <f t="shared" si="62"/>
        <v>4.2345018514988043E-2</v>
      </c>
      <c r="AD47">
        <f t="shared" si="63"/>
        <v>8.1583133784094861E-2</v>
      </c>
      <c r="AE47">
        <f t="shared" si="64"/>
        <v>9.0241731784335061E-2</v>
      </c>
      <c r="AF47">
        <f t="shared" si="65"/>
        <v>0.12663894168016238</v>
      </c>
      <c r="AG47">
        <f t="shared" si="66"/>
        <v>7.9804035220933628E-2</v>
      </c>
      <c r="AH47">
        <f t="shared" si="67"/>
        <v>0.11985815968595465</v>
      </c>
      <c r="AI47">
        <f t="shared" si="68"/>
        <v>0.19318535896775271</v>
      </c>
      <c r="AJ47">
        <f t="shared" si="69"/>
        <v>0.2067258699938114</v>
      </c>
      <c r="AK47">
        <f t="shared" si="70"/>
        <v>0.19731485117420366</v>
      </c>
      <c r="AL47">
        <f t="shared" si="71"/>
        <v>0.16145937858114526</v>
      </c>
      <c r="AM47">
        <f t="shared" si="72"/>
        <v>0.16484351590107241</v>
      </c>
    </row>
    <row r="48" spans="1:39" x14ac:dyDescent="0.2">
      <c r="A48">
        <v>43</v>
      </c>
      <c r="B48">
        <f>[4]ST001!J59</f>
        <v>0.94089799495846216</v>
      </c>
      <c r="C48">
        <f>[4]ST002!J59</f>
        <v>2.3710692510794815</v>
      </c>
      <c r="D48">
        <f>[4]ST003!J59</f>
        <v>2.7886623598205844</v>
      </c>
      <c r="E48">
        <f>[5]ST004!J59</f>
        <v>2.6554601522786512</v>
      </c>
      <c r="F48">
        <f>[4]ROT001!J59</f>
        <v>2.0164559064433707</v>
      </c>
      <c r="G48">
        <f>[4]ROT002!J59</f>
        <v>3.4077252409939778</v>
      </c>
      <c r="H48">
        <f>[4]ROT003!J59</f>
        <v>4.9437963584771643</v>
      </c>
      <c r="I48">
        <f>[5]ROT004!J59</f>
        <v>5.4144283543899077</v>
      </c>
      <c r="J48">
        <f>[5]MIX001!J59</f>
        <v>4.5889900734058209</v>
      </c>
      <c r="K48">
        <f>[5]MIX002!J59</f>
        <v>4.164862012963261</v>
      </c>
      <c r="L48">
        <f>[5]MIX003!J59</f>
        <v>4.6794692974386614</v>
      </c>
      <c r="N48">
        <f>PUF!G48</f>
        <v>52</v>
      </c>
      <c r="O48">
        <f t="shared" ref="O48:O79" si="73">VLOOKUP($N48,$A$3:$L$187,O$1,FALSE)/B$189</f>
        <v>0.10522093726262036</v>
      </c>
      <c r="P48">
        <f t="shared" ref="P48:P79" si="74">VLOOKUP($N48,$A$3:$L$187,P$1,FALSE)/C$189</f>
        <v>0.20712763277332633</v>
      </c>
      <c r="Q48">
        <f t="shared" ref="Q48:Q79" si="75">VLOOKUP($N48,$A$3:$L$187,Q$1,FALSE)/D$189</f>
        <v>0.11466138997203948</v>
      </c>
      <c r="R48">
        <f t="shared" ref="R48:R79" si="76">VLOOKUP($N48,$A$3:$L$187,R$1,FALSE)/E$189</f>
        <v>0.42071555974181013</v>
      </c>
      <c r="S48">
        <f t="shared" ref="S48:S79" si="77">VLOOKUP($N48,$A$3:$L$187,S$1,FALSE)/F$189</f>
        <v>5.6364086212118789E-2</v>
      </c>
      <c r="T48">
        <f t="shared" ref="T48:T79" si="78">VLOOKUP($N48,$A$3:$L$187,T$1,FALSE)/G$189</f>
        <v>0.2084665887577565</v>
      </c>
      <c r="U48">
        <f t="shared" ref="U48:U79" si="79">VLOOKUP($N48,$A$3:$L$187,U$1,FALSE)/H$189</f>
        <v>0.27357654589101188</v>
      </c>
      <c r="V48">
        <f t="shared" ref="V48:V79" si="80">VLOOKUP($N48,$A$3:$L$187,V$1,FALSE)/I$189</f>
        <v>0.82166950040565556</v>
      </c>
      <c r="W48">
        <f t="shared" ref="W48:W79" si="81">VLOOKUP($N48,$A$3:$L$187,W$1,FALSE)/J$189</f>
        <v>0.50935165665970628</v>
      </c>
      <c r="X48">
        <f t="shared" ref="X48:X79" si="82">VLOOKUP($N48,$A$3:$L$187,X$1,FALSE)/K$189</f>
        <v>0.45309846877116955</v>
      </c>
      <c r="Y48">
        <f t="shared" ref="Y48:Y79" si="83">VLOOKUP($N48,$A$3:$L$187,Y$1,FALSE)/L$189</f>
        <v>0.46357680594061651</v>
      </c>
      <c r="Z48">
        <f>[6]WB!N47</f>
        <v>1.2922783095316656E-2</v>
      </c>
      <c r="AB48" t="str">
        <f>PUF!S48</f>
        <v xml:space="preserve">PCB52 </v>
      </c>
      <c r="AC48">
        <f t="shared" ref="AC48:AC79" si="84">IF(O48&gt;$Z48,O48,0)</f>
        <v>0.10522093726262036</v>
      </c>
      <c r="AD48">
        <f t="shared" ref="AD48:AD79" si="85">IF(P48&gt;$Z48,P48,0)</f>
        <v>0.20712763277332633</v>
      </c>
      <c r="AE48">
        <f t="shared" ref="AE48:AE79" si="86">IF(Q48&gt;$Z48,Q48,0)</f>
        <v>0.11466138997203948</v>
      </c>
      <c r="AF48">
        <f t="shared" ref="AF48:AF79" si="87">IF(R48&gt;$Z48,R48,0)</f>
        <v>0.42071555974181013</v>
      </c>
      <c r="AG48">
        <f t="shared" ref="AG48:AG79" si="88">IF(S48&gt;$Z48,S48,0)</f>
        <v>5.6364086212118789E-2</v>
      </c>
      <c r="AH48">
        <f t="shared" ref="AH48:AH79" si="89">IF(T48&gt;$Z48,T48,0)</f>
        <v>0.2084665887577565</v>
      </c>
      <c r="AI48">
        <f t="shared" ref="AI48:AI79" si="90">IF(U48&gt;$Z48,U48,0)</f>
        <v>0.27357654589101188</v>
      </c>
      <c r="AJ48">
        <f t="shared" ref="AJ48:AJ79" si="91">IF(V48&gt;$Z48,V48,0)</f>
        <v>0.82166950040565556</v>
      </c>
      <c r="AK48">
        <f t="shared" ref="AK48:AK79" si="92">IF(W48&gt;$Z48,W48,0)</f>
        <v>0.50935165665970628</v>
      </c>
      <c r="AL48">
        <f t="shared" ref="AL48:AL79" si="93">IF(X48&gt;$Z48,X48,0)</f>
        <v>0.45309846877116955</v>
      </c>
      <c r="AM48">
        <f t="shared" ref="AM48:AM79" si="94">IF(Y48&gt;$Z48,Y48,0)</f>
        <v>0.46357680594061651</v>
      </c>
    </row>
    <row r="49" spans="1:39" x14ac:dyDescent="0.2">
      <c r="A49" t="s">
        <v>195</v>
      </c>
      <c r="B49">
        <f>[4]ST001!J60</f>
        <v>0.46405099298667785</v>
      </c>
      <c r="C49">
        <f>[4]ST002!J60</f>
        <v>0.95446144414618128</v>
      </c>
      <c r="D49">
        <f>[4]ST003!J60</f>
        <v>1.1894465711551934</v>
      </c>
      <c r="E49">
        <f>[5]ST004!J60</f>
        <v>1.2229224355767874</v>
      </c>
      <c r="F49">
        <f>[4]ROT001!J60</f>
        <v>0.86066547070582478</v>
      </c>
      <c r="G49">
        <f>[4]ROT002!J60</f>
        <v>1.4886587146419625</v>
      </c>
      <c r="H49">
        <f>[4]ROT003!J60</f>
        <v>1.8997299500132556</v>
      </c>
      <c r="I49">
        <f>[5]ROT004!J60</f>
        <v>2.283147251321465</v>
      </c>
      <c r="J49">
        <f>[5]MIX001!J60</f>
        <v>2.037190157311342</v>
      </c>
      <c r="K49">
        <f>[5]MIX002!J60</f>
        <v>1.7766721234106282</v>
      </c>
      <c r="L49">
        <f>[5]MIX003!J60</f>
        <v>2.0510631839414191</v>
      </c>
      <c r="N49">
        <f>PUF!G49</f>
        <v>54</v>
      </c>
      <c r="O49">
        <f t="shared" si="73"/>
        <v>2.2279810185578237E-2</v>
      </c>
      <c r="P49">
        <f t="shared" si="74"/>
        <v>3.0319124093298965E-2</v>
      </c>
      <c r="Q49">
        <f t="shared" si="75"/>
        <v>2.974148241356182E-2</v>
      </c>
      <c r="R49">
        <f t="shared" si="76"/>
        <v>2.4162629899457722E-2</v>
      </c>
      <c r="S49">
        <f t="shared" si="77"/>
        <v>1.9793753502895962E-2</v>
      </c>
      <c r="T49">
        <f t="shared" si="78"/>
        <v>2.908208860303706E-2</v>
      </c>
      <c r="U49">
        <f t="shared" si="79"/>
        <v>3.9427594149945677E-2</v>
      </c>
      <c r="V49">
        <f t="shared" si="80"/>
        <v>2.6988982044277084E-2</v>
      </c>
      <c r="W49">
        <f t="shared" si="81"/>
        <v>2.4131613923890214E-2</v>
      </c>
      <c r="X49">
        <f t="shared" si="82"/>
        <v>2.5244090079692284E-2</v>
      </c>
      <c r="Y49">
        <f t="shared" si="83"/>
        <v>2.7011212081099478E-2</v>
      </c>
      <c r="Z49">
        <f>[6]WB!N48</f>
        <v>2.7469505847491724E-2</v>
      </c>
      <c r="AB49" t="str">
        <f>PUF!S49</f>
        <v xml:space="preserve">PCB54 </v>
      </c>
      <c r="AC49">
        <f t="shared" si="84"/>
        <v>0</v>
      </c>
      <c r="AD49">
        <f t="shared" si="85"/>
        <v>3.0319124093298965E-2</v>
      </c>
      <c r="AE49">
        <f t="shared" si="86"/>
        <v>2.974148241356182E-2</v>
      </c>
      <c r="AF49">
        <f t="shared" si="87"/>
        <v>0</v>
      </c>
      <c r="AG49">
        <f t="shared" si="88"/>
        <v>0</v>
      </c>
      <c r="AH49">
        <f t="shared" si="89"/>
        <v>2.908208860303706E-2</v>
      </c>
      <c r="AI49">
        <f t="shared" si="90"/>
        <v>3.9427594149945677E-2</v>
      </c>
      <c r="AJ49">
        <f t="shared" si="91"/>
        <v>0</v>
      </c>
      <c r="AK49">
        <f t="shared" si="92"/>
        <v>0</v>
      </c>
      <c r="AL49">
        <f t="shared" si="93"/>
        <v>0</v>
      </c>
      <c r="AM49">
        <f t="shared" si="94"/>
        <v>0</v>
      </c>
    </row>
    <row r="50" spans="1:39" x14ac:dyDescent="0.2">
      <c r="A50">
        <v>48</v>
      </c>
      <c r="B50">
        <f>[4]ST001!J61</f>
        <v>0.98009326189979784</v>
      </c>
      <c r="C50">
        <f>[4]ST002!J61</f>
        <v>2.2604059263854817</v>
      </c>
      <c r="D50">
        <f>[4]ST003!J61</f>
        <v>2.6987288652898545</v>
      </c>
      <c r="E50">
        <f>[5]ST004!J61</f>
        <v>2.5043646090193485</v>
      </c>
      <c r="F50">
        <f>[4]ROT001!J61</f>
        <v>2.0276901159747767</v>
      </c>
      <c r="G50">
        <f>[4]ROT002!J61</f>
        <v>3.498103705509108</v>
      </c>
      <c r="H50">
        <f>[4]ROT003!J61</f>
        <v>4.753784348884726</v>
      </c>
      <c r="I50">
        <f>[5]ROT004!J61</f>
        <v>5.4009130378805708</v>
      </c>
      <c r="J50">
        <f>[5]MIX001!J61</f>
        <v>4.523371614641829</v>
      </c>
      <c r="K50">
        <f>[5]MIX002!J61</f>
        <v>4.2246379386353929</v>
      </c>
      <c r="L50">
        <f>[5]MIX003!J61</f>
        <v>4.6164831774662289</v>
      </c>
      <c r="N50">
        <f>PUF!G50</f>
        <v>55</v>
      </c>
      <c r="O50">
        <f t="shared" si="73"/>
        <v>8.5597749279929761E-2</v>
      </c>
      <c r="P50">
        <f t="shared" si="74"/>
        <v>0.14294926182738968</v>
      </c>
      <c r="Q50">
        <f t="shared" si="75"/>
        <v>0.11601692030844882</v>
      </c>
      <c r="R50">
        <f t="shared" si="76"/>
        <v>0.27683259708982877</v>
      </c>
      <c r="S50">
        <f t="shared" si="77"/>
        <v>9.787507069844853E-2</v>
      </c>
      <c r="T50">
        <f t="shared" si="78"/>
        <v>0.25385148433368143</v>
      </c>
      <c r="U50">
        <f t="shared" si="79"/>
        <v>0.25944454195087008</v>
      </c>
      <c r="V50">
        <f t="shared" si="80"/>
        <v>0.54072552288165954</v>
      </c>
      <c r="W50">
        <f t="shared" si="81"/>
        <v>0.41319139286809758</v>
      </c>
      <c r="X50">
        <f t="shared" si="82"/>
        <v>0.29995394687496058</v>
      </c>
      <c r="Y50">
        <f t="shared" si="83"/>
        <v>0.46001622667528769</v>
      </c>
      <c r="Z50">
        <f>[6]WB!N49</f>
        <v>2.180715420929679E-2</v>
      </c>
      <c r="AB50" t="str">
        <f>PUF!S50</f>
        <v xml:space="preserve">PCB55 </v>
      </c>
      <c r="AC50">
        <f t="shared" si="84"/>
        <v>8.5597749279929761E-2</v>
      </c>
      <c r="AD50">
        <f t="shared" si="85"/>
        <v>0.14294926182738968</v>
      </c>
      <c r="AE50">
        <f t="shared" si="86"/>
        <v>0.11601692030844882</v>
      </c>
      <c r="AF50">
        <f t="shared" si="87"/>
        <v>0.27683259708982877</v>
      </c>
      <c r="AG50">
        <f t="shared" si="88"/>
        <v>9.787507069844853E-2</v>
      </c>
      <c r="AH50">
        <f t="shared" si="89"/>
        <v>0.25385148433368143</v>
      </c>
      <c r="AI50">
        <f t="shared" si="90"/>
        <v>0.25944454195087008</v>
      </c>
      <c r="AJ50">
        <f t="shared" si="91"/>
        <v>0.54072552288165954</v>
      </c>
      <c r="AK50">
        <f t="shared" si="92"/>
        <v>0.41319139286809758</v>
      </c>
      <c r="AL50">
        <f t="shared" si="93"/>
        <v>0.29995394687496058</v>
      </c>
      <c r="AM50">
        <f t="shared" si="94"/>
        <v>0.46001622667528769</v>
      </c>
    </row>
    <row r="51" spans="1:39" x14ac:dyDescent="0.2">
      <c r="A51" t="s">
        <v>194</v>
      </c>
      <c r="B51">
        <f>[4]ST001!J62</f>
        <v>0.13942382796489255</v>
      </c>
      <c r="C51">
        <f>[4]ST002!J62</f>
        <v>0.3004831633257265</v>
      </c>
      <c r="D51">
        <f>[4]ST003!J62</f>
        <v>0.26300616018444239</v>
      </c>
      <c r="E51">
        <f>[5]ST004!J62</f>
        <v>0.31414263172922502</v>
      </c>
      <c r="F51">
        <f>[4]ROT001!J62</f>
        <v>0.25829569112172951</v>
      </c>
      <c r="G51">
        <f>[4]ROT002!J62</f>
        <v>0.38923770074994657</v>
      </c>
      <c r="H51">
        <f>[4]ROT003!J62</f>
        <v>0.4607371095904112</v>
      </c>
      <c r="I51">
        <f>[5]ROT004!J62</f>
        <v>0.50051090975566648</v>
      </c>
      <c r="J51">
        <f>[5]MIX001!J62</f>
        <v>0.53976166941400572</v>
      </c>
      <c r="K51">
        <f>[5]MIX002!J62</f>
        <v>0.421444211451383</v>
      </c>
      <c r="L51">
        <f>[5]MIX003!J62</f>
        <v>0.52450725896875361</v>
      </c>
      <c r="N51">
        <f>PUF!G51</f>
        <v>56</v>
      </c>
      <c r="O51">
        <f t="shared" si="73"/>
        <v>0.1792628228946497</v>
      </c>
      <c r="P51">
        <f t="shared" si="74"/>
        <v>0.35668147553040763</v>
      </c>
      <c r="Q51">
        <f t="shared" si="75"/>
        <v>0.35438423572291183</v>
      </c>
      <c r="R51">
        <f t="shared" si="76"/>
        <v>0.46158672767994685</v>
      </c>
      <c r="S51">
        <f t="shared" si="77"/>
        <v>0.28906286578096796</v>
      </c>
      <c r="T51">
        <f t="shared" si="78"/>
        <v>0.50763499094143016</v>
      </c>
      <c r="U51">
        <f t="shared" si="79"/>
        <v>0.7627883528799031</v>
      </c>
      <c r="V51">
        <f t="shared" si="80"/>
        <v>0.88034701106680757</v>
      </c>
      <c r="W51">
        <f t="shared" si="81"/>
        <v>0.779925504933486</v>
      </c>
      <c r="X51">
        <f t="shared" si="82"/>
        <v>0.69515072545319812</v>
      </c>
      <c r="Y51">
        <f t="shared" si="83"/>
        <v>0.71847016738721581</v>
      </c>
      <c r="Z51">
        <f>[6]WB!N50</f>
        <v>2.4550842211904535E-2</v>
      </c>
      <c r="AB51" t="str">
        <f>PUF!S51</f>
        <v xml:space="preserve">PCB56 </v>
      </c>
      <c r="AC51">
        <f t="shared" si="84"/>
        <v>0.1792628228946497</v>
      </c>
      <c r="AD51">
        <f t="shared" si="85"/>
        <v>0.35668147553040763</v>
      </c>
      <c r="AE51">
        <f t="shared" si="86"/>
        <v>0.35438423572291183</v>
      </c>
      <c r="AF51">
        <f t="shared" si="87"/>
        <v>0.46158672767994685</v>
      </c>
      <c r="AG51">
        <f t="shared" si="88"/>
        <v>0.28906286578096796</v>
      </c>
      <c r="AH51">
        <f t="shared" si="89"/>
        <v>0.50763499094143016</v>
      </c>
      <c r="AI51">
        <f t="shared" si="90"/>
        <v>0.7627883528799031</v>
      </c>
      <c r="AJ51">
        <f t="shared" si="91"/>
        <v>0.88034701106680757</v>
      </c>
      <c r="AK51">
        <f t="shared" si="92"/>
        <v>0.779925504933486</v>
      </c>
      <c r="AL51">
        <f t="shared" si="93"/>
        <v>0.69515072545319812</v>
      </c>
      <c r="AM51">
        <f t="shared" si="94"/>
        <v>0.71847016738721581</v>
      </c>
    </row>
    <row r="52" spans="1:39" x14ac:dyDescent="0.2">
      <c r="A52" t="s">
        <v>197</v>
      </c>
      <c r="B52">
        <f>[4]ST001!J63</f>
        <v>0.98134148406517752</v>
      </c>
      <c r="C52">
        <f>[4]ST002!J63</f>
        <v>2.2366205645497952</v>
      </c>
      <c r="D52">
        <f>[4]ST003!J63</f>
        <v>2.7892122912299633</v>
      </c>
      <c r="E52">
        <f>[5]ST004!J63</f>
        <v>2.623473122379282</v>
      </c>
      <c r="F52">
        <f>[4]ROT001!J63</f>
        <v>1.9534886139866334</v>
      </c>
      <c r="G52">
        <f>[4]ROT002!J63</f>
        <v>3.4198368208147665</v>
      </c>
      <c r="H52">
        <f>[4]ROT003!J63</f>
        <v>4.8142578644744383</v>
      </c>
      <c r="I52">
        <f>[5]ROT004!J63</f>
        <v>5.2671353603575737</v>
      </c>
      <c r="J52">
        <f>[5]MIX001!J63</f>
        <v>4.1737639531748156</v>
      </c>
      <c r="K52">
        <f>[5]MIX002!J63</f>
        <v>4.1386251623387063</v>
      </c>
      <c r="L52">
        <f>[5]MIX003!J63</f>
        <v>4.3465561842582359</v>
      </c>
      <c r="N52">
        <f>PUF!G52</f>
        <v>57</v>
      </c>
      <c r="O52">
        <f t="shared" si="73"/>
        <v>3.5990952603020251E-2</v>
      </c>
      <c r="P52">
        <f t="shared" si="74"/>
        <v>4.1615050613944105E-2</v>
      </c>
      <c r="Q52">
        <f t="shared" si="75"/>
        <v>3.1722116417217727E-2</v>
      </c>
      <c r="R52">
        <f t="shared" si="76"/>
        <v>5.5784564921758754E-2</v>
      </c>
      <c r="S52">
        <f t="shared" si="77"/>
        <v>7.4008539615288749E-2</v>
      </c>
      <c r="T52">
        <f t="shared" si="78"/>
        <v>5.1585221453389674E-2</v>
      </c>
      <c r="U52">
        <f t="shared" si="79"/>
        <v>0.15109096093714994</v>
      </c>
      <c r="V52">
        <f t="shared" si="80"/>
        <v>0.12823758706789201</v>
      </c>
      <c r="W52">
        <f t="shared" si="81"/>
        <v>7.3946289645702878E-2</v>
      </c>
      <c r="X52">
        <f t="shared" si="82"/>
        <v>3.9594310927485922E-2</v>
      </c>
      <c r="Y52">
        <f t="shared" si="83"/>
        <v>5.4462046653383799E-2</v>
      </c>
      <c r="Z52">
        <f>[6]WB!N51</f>
        <v>1.515517667782941E-2</v>
      </c>
      <c r="AB52" t="str">
        <f>PUF!S52</f>
        <v xml:space="preserve">PCB57 </v>
      </c>
      <c r="AC52">
        <f t="shared" si="84"/>
        <v>3.5990952603020251E-2</v>
      </c>
      <c r="AD52">
        <f t="shared" si="85"/>
        <v>4.1615050613944105E-2</v>
      </c>
      <c r="AE52">
        <f t="shared" si="86"/>
        <v>3.1722116417217727E-2</v>
      </c>
      <c r="AF52">
        <f t="shared" si="87"/>
        <v>5.5784564921758754E-2</v>
      </c>
      <c r="AG52">
        <f t="shared" si="88"/>
        <v>7.4008539615288749E-2</v>
      </c>
      <c r="AH52">
        <f t="shared" si="89"/>
        <v>5.1585221453389674E-2</v>
      </c>
      <c r="AI52">
        <f t="shared" si="90"/>
        <v>0.15109096093714994</v>
      </c>
      <c r="AJ52">
        <f t="shared" si="91"/>
        <v>0.12823758706789201</v>
      </c>
      <c r="AK52">
        <f t="shared" si="92"/>
        <v>7.3946289645702878E-2</v>
      </c>
      <c r="AL52">
        <f t="shared" si="93"/>
        <v>3.9594310927485922E-2</v>
      </c>
      <c r="AM52">
        <f t="shared" si="94"/>
        <v>5.4462046653383799E-2</v>
      </c>
    </row>
    <row r="53" spans="1:39" x14ac:dyDescent="0.2">
      <c r="A53">
        <v>42</v>
      </c>
      <c r="B53">
        <f>[4]ST001!J64</f>
        <v>0.12158668268929465</v>
      </c>
      <c r="C53">
        <f>[4]ST002!J64</f>
        <v>0.24107971943800283</v>
      </c>
      <c r="D53">
        <f>[4]ST003!J64</f>
        <v>0.23585234384874701</v>
      </c>
      <c r="E53">
        <f>[5]ST004!J64</f>
        <v>0.30565150405446112</v>
      </c>
      <c r="F53">
        <f>[4]ROT001!J64</f>
        <v>8.9738273920127204E-2</v>
      </c>
      <c r="G53">
        <f>[4]ROT002!J64</f>
        <v>0.20246803701867128</v>
      </c>
      <c r="H53">
        <f>[4]ROT003!J64</f>
        <v>0.33194964577162439</v>
      </c>
      <c r="I53">
        <f>[5]ROT004!J64</f>
        <v>0.42853555822616163</v>
      </c>
      <c r="J53">
        <f>[5]MIX001!J64</f>
        <v>0.51605208559361482</v>
      </c>
      <c r="K53">
        <f>[5]MIX002!J64</f>
        <v>0.42796619902688232</v>
      </c>
      <c r="L53">
        <f>[5]MIX003!J64</f>
        <v>0.40797970815834056</v>
      </c>
      <c r="N53">
        <f>PUF!G53</f>
        <v>58</v>
      </c>
      <c r="O53">
        <f t="shared" si="73"/>
        <v>3.2326641248881592E-2</v>
      </c>
      <c r="P53">
        <f t="shared" si="74"/>
        <v>4.2183336513808525E-2</v>
      </c>
      <c r="Q53">
        <f t="shared" si="75"/>
        <v>4.765295798047018E-2</v>
      </c>
      <c r="R53">
        <f t="shared" si="76"/>
        <v>4.2117389409132476E-2</v>
      </c>
      <c r="S53">
        <f t="shared" si="77"/>
        <v>3.9769443669474609E-2</v>
      </c>
      <c r="T53">
        <f t="shared" si="78"/>
        <v>5.9729966244953754E-2</v>
      </c>
      <c r="U53">
        <f t="shared" si="79"/>
        <v>8.9927955401469667E-2</v>
      </c>
      <c r="V53">
        <f t="shared" si="80"/>
        <v>6.5023575320302313E-2</v>
      </c>
      <c r="W53">
        <f t="shared" si="81"/>
        <v>6.0039994604764051E-2</v>
      </c>
      <c r="X53">
        <f t="shared" si="82"/>
        <v>4.2635924637619768E-2</v>
      </c>
      <c r="Y53">
        <f t="shared" si="83"/>
        <v>5.1586257297226115E-2</v>
      </c>
      <c r="Z53">
        <f>[6]WB!N52</f>
        <v>2.3772183093772971E-2</v>
      </c>
      <c r="AB53" t="str">
        <f>PUF!S53</f>
        <v xml:space="preserve">PCB58 </v>
      </c>
      <c r="AC53">
        <f t="shared" si="84"/>
        <v>3.2326641248881592E-2</v>
      </c>
      <c r="AD53">
        <f t="shared" si="85"/>
        <v>4.2183336513808525E-2</v>
      </c>
      <c r="AE53">
        <f t="shared" si="86"/>
        <v>4.765295798047018E-2</v>
      </c>
      <c r="AF53">
        <f t="shared" si="87"/>
        <v>4.2117389409132476E-2</v>
      </c>
      <c r="AG53">
        <f t="shared" si="88"/>
        <v>3.9769443669474609E-2</v>
      </c>
      <c r="AH53">
        <f t="shared" si="89"/>
        <v>5.9729966244953754E-2</v>
      </c>
      <c r="AI53">
        <f t="shared" si="90"/>
        <v>8.9927955401469667E-2</v>
      </c>
      <c r="AJ53">
        <f t="shared" si="91"/>
        <v>6.5023575320302313E-2</v>
      </c>
      <c r="AK53">
        <f t="shared" si="92"/>
        <v>6.0039994604764051E-2</v>
      </c>
      <c r="AL53">
        <f t="shared" si="93"/>
        <v>4.2635924637619768E-2</v>
      </c>
      <c r="AM53">
        <f t="shared" si="94"/>
        <v>5.1586257297226115E-2</v>
      </c>
    </row>
    <row r="54" spans="1:39" x14ac:dyDescent="0.2">
      <c r="A54">
        <v>41</v>
      </c>
      <c r="B54">
        <f>[4]ST001!J65</f>
        <v>0.19641535442833299</v>
      </c>
      <c r="C54">
        <f>[4]ST002!J65</f>
        <v>0.47088939171947941</v>
      </c>
      <c r="D54">
        <f>[4]ST003!J65</f>
        <v>0.59269013463730413</v>
      </c>
      <c r="E54">
        <f>[5]ST004!J65</f>
        <v>0.45333799052276003</v>
      </c>
      <c r="F54">
        <f>[4]ROT001!J65</f>
        <v>0.46002090365852405</v>
      </c>
      <c r="G54">
        <f>[4]ROT002!J65</f>
        <v>0.70596318505137234</v>
      </c>
      <c r="H54">
        <f>[4]ROT003!J65</f>
        <v>1.0079681786097905</v>
      </c>
      <c r="I54">
        <f>[5]ROT004!J65</f>
        <v>1.007775438521797</v>
      </c>
      <c r="J54">
        <f>[5]MIX001!J65</f>
        <v>0.83828378305007689</v>
      </c>
      <c r="K54">
        <f>[5]MIX002!J65</f>
        <v>0.76082486224570567</v>
      </c>
      <c r="L54">
        <f>[5]MIX003!J65</f>
        <v>0.8397469720587547</v>
      </c>
      <c r="N54" t="str">
        <f>PUF!G54</f>
        <v>59/62/75</v>
      </c>
      <c r="O54">
        <f t="shared" si="73"/>
        <v>0.57354850033032001</v>
      </c>
      <c r="P54">
        <f t="shared" si="74"/>
        <v>1.1487522159988675</v>
      </c>
      <c r="Q54">
        <f t="shared" si="75"/>
        <v>1.3409674477067131</v>
      </c>
      <c r="R54">
        <f t="shared" si="76"/>
        <v>1.6742010991571679</v>
      </c>
      <c r="S54">
        <f t="shared" si="77"/>
        <v>0.98165256984252935</v>
      </c>
      <c r="T54">
        <f t="shared" si="78"/>
        <v>2.0392586886194195</v>
      </c>
      <c r="U54">
        <f t="shared" si="79"/>
        <v>3.1322432429892246</v>
      </c>
      <c r="V54">
        <f t="shared" si="80"/>
        <v>3.4743636941672649</v>
      </c>
      <c r="W54">
        <f t="shared" si="81"/>
        <v>2.7137606977729618</v>
      </c>
      <c r="X54">
        <f t="shared" si="82"/>
        <v>2.4230826477392893</v>
      </c>
      <c r="Y54">
        <f t="shared" si="83"/>
        <v>2.4584593802365586</v>
      </c>
      <c r="Z54">
        <f>[6]WB!N53</f>
        <v>0.13066363138081111</v>
      </c>
      <c r="AB54" t="str">
        <f>PUF!S54</f>
        <v xml:space="preserve">PCB59+62+75 </v>
      </c>
      <c r="AC54">
        <f t="shared" si="84"/>
        <v>0.57354850033032001</v>
      </c>
      <c r="AD54">
        <f t="shared" si="85"/>
        <v>1.1487522159988675</v>
      </c>
      <c r="AE54">
        <f t="shared" si="86"/>
        <v>1.3409674477067131</v>
      </c>
      <c r="AF54">
        <f t="shared" si="87"/>
        <v>1.6742010991571679</v>
      </c>
      <c r="AG54">
        <f t="shared" si="88"/>
        <v>0.98165256984252935</v>
      </c>
      <c r="AH54">
        <f t="shared" si="89"/>
        <v>2.0392586886194195</v>
      </c>
      <c r="AI54">
        <f t="shared" si="90"/>
        <v>3.1322432429892246</v>
      </c>
      <c r="AJ54">
        <f t="shared" si="91"/>
        <v>3.4743636941672649</v>
      </c>
      <c r="AK54">
        <f t="shared" si="92"/>
        <v>2.7137606977729618</v>
      </c>
      <c r="AL54">
        <f t="shared" si="93"/>
        <v>2.4230826477392893</v>
      </c>
      <c r="AM54">
        <f t="shared" si="94"/>
        <v>2.4584593802365586</v>
      </c>
    </row>
    <row r="55" spans="1:39" x14ac:dyDescent="0.2">
      <c r="A55" t="s">
        <v>193</v>
      </c>
      <c r="B55">
        <f>[4]ST001!J66</f>
        <v>1.9007482112143252</v>
      </c>
      <c r="C55">
        <f>[4]ST002!J66</f>
        <v>4.4430040540711744</v>
      </c>
      <c r="D55">
        <f>[4]ST003!J66</f>
        <v>5.2663715937206801</v>
      </c>
      <c r="E55">
        <f>[5]ST004!J66</f>
        <v>4.9810864985087138</v>
      </c>
      <c r="F55">
        <f>[4]ROT001!J66</f>
        <v>3.8749249083197865</v>
      </c>
      <c r="G55">
        <f>[4]ROT002!J66</f>
        <v>6.6905726320596735</v>
      </c>
      <c r="H55">
        <f>[4]ROT003!J66</f>
        <v>9.5068231408689154</v>
      </c>
      <c r="I55">
        <f>[5]ROT004!J66</f>
        <v>10.32268802381226</v>
      </c>
      <c r="J55">
        <f>[5]MIX001!J66</f>
        <v>8.2464841918991993</v>
      </c>
      <c r="K55">
        <f>[5]MIX002!J66</f>
        <v>7.7482116776576575</v>
      </c>
      <c r="L55">
        <f>[5]MIX003!J66</f>
        <v>8.5998388676092379</v>
      </c>
      <c r="N55">
        <f>PUF!G55</f>
        <v>60</v>
      </c>
      <c r="O55">
        <f t="shared" si="73"/>
        <v>0.10864771695499563</v>
      </c>
      <c r="P55">
        <f t="shared" si="74"/>
        <v>0.16682642559891989</v>
      </c>
      <c r="Q55">
        <f t="shared" si="75"/>
        <v>0.22027092339078239</v>
      </c>
      <c r="R55">
        <f t="shared" si="76"/>
        <v>0.28349701040355452</v>
      </c>
      <c r="S55">
        <f t="shared" si="77"/>
        <v>0.17689640194944617</v>
      </c>
      <c r="T55">
        <f t="shared" si="78"/>
        <v>0.31637507118350366</v>
      </c>
      <c r="U55">
        <f t="shared" si="79"/>
        <v>0.4263686670041017</v>
      </c>
      <c r="V55">
        <f t="shared" si="80"/>
        <v>0.48556747962481889</v>
      </c>
      <c r="W55">
        <f t="shared" si="81"/>
        <v>0.41697784403609539</v>
      </c>
      <c r="X55">
        <f t="shared" si="82"/>
        <v>0.40953301597721103</v>
      </c>
      <c r="Y55">
        <f t="shared" si="83"/>
        <v>0.42471780138068294</v>
      </c>
      <c r="Z55">
        <f>[6]WB!N54</f>
        <v>3.2402421057983549E-2</v>
      </c>
      <c r="AB55" t="str">
        <f>PUF!S55</f>
        <v xml:space="preserve">PCB60 </v>
      </c>
      <c r="AC55">
        <f t="shared" si="84"/>
        <v>0.10864771695499563</v>
      </c>
      <c r="AD55">
        <f t="shared" si="85"/>
        <v>0.16682642559891989</v>
      </c>
      <c r="AE55">
        <f t="shared" si="86"/>
        <v>0.22027092339078239</v>
      </c>
      <c r="AF55">
        <f t="shared" si="87"/>
        <v>0.28349701040355452</v>
      </c>
      <c r="AG55">
        <f t="shared" si="88"/>
        <v>0.17689640194944617</v>
      </c>
      <c r="AH55">
        <f t="shared" si="89"/>
        <v>0.31637507118350366</v>
      </c>
      <c r="AI55">
        <f t="shared" si="90"/>
        <v>0.4263686670041017</v>
      </c>
      <c r="AJ55">
        <f t="shared" si="91"/>
        <v>0.48556747962481889</v>
      </c>
      <c r="AK55">
        <f t="shared" si="92"/>
        <v>0.41697784403609539</v>
      </c>
      <c r="AL55">
        <f t="shared" si="93"/>
        <v>0.40953301597721103</v>
      </c>
      <c r="AM55">
        <f t="shared" si="94"/>
        <v>0.42471780138068294</v>
      </c>
    </row>
    <row r="56" spans="1:39" x14ac:dyDescent="0.2">
      <c r="A56">
        <v>64</v>
      </c>
      <c r="B56">
        <f>[4]ST001!J67</f>
        <v>3.4616351823058639E-2</v>
      </c>
      <c r="C56">
        <f>[4]ST002!J67</f>
        <v>6.4232142166129491E-2</v>
      </c>
      <c r="D56">
        <f>[4]ST003!J67</f>
        <v>7.980090992443456E-2</v>
      </c>
      <c r="E56">
        <f>[5]ST004!J67</f>
        <v>4.6391544315078338E-2</v>
      </c>
      <c r="F56">
        <f>[4]ROT001!J67</f>
        <v>5.1838442355338001E-2</v>
      </c>
      <c r="G56">
        <f>[4]ROT002!J67</f>
        <v>7.5259334409591636E-2</v>
      </c>
      <c r="H56">
        <f>[4]ROT003!J67</f>
        <v>8.4905372435922485E-2</v>
      </c>
      <c r="I56">
        <f>[5]ROT004!J67</f>
        <v>8.4965805682472459E-2</v>
      </c>
      <c r="J56">
        <f>[5]MIX001!J67</f>
        <v>6.6368250765331385E-2</v>
      </c>
      <c r="K56">
        <f>[5]MIX002!J67</f>
        <v>6.6087369413845715E-2</v>
      </c>
      <c r="L56">
        <f>[5]MIX003!J67</f>
        <v>8.1839052970101522E-2</v>
      </c>
      <c r="N56" t="str">
        <f>PUF!G56</f>
        <v>61/70/74/76</v>
      </c>
      <c r="O56">
        <f t="shared" si="73"/>
        <v>1.7061318716466922</v>
      </c>
      <c r="P56">
        <f t="shared" si="74"/>
        <v>4.2839312785130899</v>
      </c>
      <c r="Q56">
        <f t="shared" si="75"/>
        <v>3.9217063500946225</v>
      </c>
      <c r="R56">
        <f t="shared" si="76"/>
        <v>5.4025399699043772</v>
      </c>
      <c r="S56">
        <f t="shared" si="77"/>
        <v>2.9598809850934664</v>
      </c>
      <c r="T56">
        <f t="shared" si="78"/>
        <v>6.7644949780013208</v>
      </c>
      <c r="U56">
        <f t="shared" si="79"/>
        <v>8.2125304406941293</v>
      </c>
      <c r="V56">
        <f t="shared" si="80"/>
        <v>10.627182820511266</v>
      </c>
      <c r="W56">
        <f t="shared" si="81"/>
        <v>7.7186389006832359</v>
      </c>
      <c r="X56">
        <f t="shared" si="82"/>
        <v>6.8573469138312468</v>
      </c>
      <c r="Y56">
        <f t="shared" si="83"/>
        <v>7.9062646668835983</v>
      </c>
      <c r="Z56">
        <f>[6]WB!N55</f>
        <v>0.12915325902852437</v>
      </c>
      <c r="AB56" t="str">
        <f>PUF!S56</f>
        <v xml:space="preserve">PCB61+70+74+76 </v>
      </c>
      <c r="AC56">
        <f t="shared" si="84"/>
        <v>1.7061318716466922</v>
      </c>
      <c r="AD56">
        <f t="shared" si="85"/>
        <v>4.2839312785130899</v>
      </c>
      <c r="AE56">
        <f t="shared" si="86"/>
        <v>3.9217063500946225</v>
      </c>
      <c r="AF56">
        <f t="shared" si="87"/>
        <v>5.4025399699043772</v>
      </c>
      <c r="AG56">
        <f t="shared" si="88"/>
        <v>2.9598809850934664</v>
      </c>
      <c r="AH56">
        <f t="shared" si="89"/>
        <v>6.7644949780013208</v>
      </c>
      <c r="AI56">
        <f t="shared" si="90"/>
        <v>8.2125304406941293</v>
      </c>
      <c r="AJ56">
        <f t="shared" si="91"/>
        <v>10.627182820511266</v>
      </c>
      <c r="AK56">
        <f t="shared" si="92"/>
        <v>7.7186389006832359</v>
      </c>
      <c r="AL56">
        <f t="shared" si="93"/>
        <v>6.8573469138312468</v>
      </c>
      <c r="AM56">
        <f t="shared" si="94"/>
        <v>7.9062646668835983</v>
      </c>
    </row>
    <row r="57" spans="1:39" x14ac:dyDescent="0.2">
      <c r="A57">
        <v>72</v>
      </c>
      <c r="B57">
        <f>[4]ST001!J68</f>
        <v>4.0191481556452517E-2</v>
      </c>
      <c r="C57">
        <f>[4]ST002!J68</f>
        <v>6.4691752492791799E-2</v>
      </c>
      <c r="D57">
        <f>[4]ST003!J68</f>
        <v>6.3333386731350708E-2</v>
      </c>
      <c r="E57">
        <f>[5]ST004!J68</f>
        <v>4.9972659727876012E-2</v>
      </c>
      <c r="F57">
        <f>[4]ROT001!J68</f>
        <v>6.1158034951149839E-2</v>
      </c>
      <c r="G57">
        <f>[4]ROT002!J68</f>
        <v>6.5426746608022307E-2</v>
      </c>
      <c r="H57">
        <f>[4]ROT003!J68</f>
        <v>6.588548497576513E-2</v>
      </c>
      <c r="I57">
        <f>[5]ROT004!J68</f>
        <v>7.2001858877092415E-2</v>
      </c>
      <c r="J57">
        <f>[5]MIX001!J68</f>
        <v>8.1641452005446327E-2</v>
      </c>
      <c r="K57">
        <f>[5]MIX002!J68</f>
        <v>6.1423593032392629E-2</v>
      </c>
      <c r="L57">
        <f>[5]MIX003!J68</f>
        <v>6.2329421663095519E-2</v>
      </c>
      <c r="N57">
        <f>PUF!G57</f>
        <v>63</v>
      </c>
      <c r="O57">
        <f t="shared" si="73"/>
        <v>0.39721327255699185</v>
      </c>
      <c r="P57">
        <f t="shared" si="74"/>
        <v>0.66843258084209556</v>
      </c>
      <c r="Q57">
        <f t="shared" si="75"/>
        <v>1.3502874159136748</v>
      </c>
      <c r="R57">
        <f t="shared" si="76"/>
        <v>0.94362464395675882</v>
      </c>
      <c r="S57">
        <f t="shared" si="77"/>
        <v>1.0022632338998518</v>
      </c>
      <c r="T57">
        <f t="shared" si="78"/>
        <v>1.53057256601804</v>
      </c>
      <c r="U57">
        <f t="shared" si="79"/>
        <v>3.0615494844326507</v>
      </c>
      <c r="V57">
        <f t="shared" si="80"/>
        <v>2.0714681457595945</v>
      </c>
      <c r="W57">
        <f t="shared" si="81"/>
        <v>2.2021901816328668</v>
      </c>
      <c r="X57">
        <f t="shared" si="82"/>
        <v>2.5623361301833421</v>
      </c>
      <c r="Y57">
        <f t="shared" si="83"/>
        <v>2.2031584836233757</v>
      </c>
      <c r="Z57">
        <f>[6]WB!N56</f>
        <v>4.3237969948143551E-2</v>
      </c>
      <c r="AB57" t="str">
        <f>PUF!S57</f>
        <v>PCB63</v>
      </c>
      <c r="AC57">
        <f t="shared" si="84"/>
        <v>0.39721327255699185</v>
      </c>
      <c r="AD57">
        <f t="shared" si="85"/>
        <v>0.66843258084209556</v>
      </c>
      <c r="AE57">
        <f t="shared" si="86"/>
        <v>1.3502874159136748</v>
      </c>
      <c r="AF57">
        <f t="shared" si="87"/>
        <v>0.94362464395675882</v>
      </c>
      <c r="AG57">
        <f t="shared" si="88"/>
        <v>1.0022632338998518</v>
      </c>
      <c r="AH57">
        <f t="shared" si="89"/>
        <v>1.53057256601804</v>
      </c>
      <c r="AI57">
        <f t="shared" si="90"/>
        <v>3.0615494844326507</v>
      </c>
      <c r="AJ57">
        <f t="shared" si="91"/>
        <v>2.0714681457595945</v>
      </c>
      <c r="AK57">
        <f t="shared" si="92"/>
        <v>2.2021901816328668</v>
      </c>
      <c r="AL57">
        <f t="shared" si="93"/>
        <v>2.5623361301833421</v>
      </c>
      <c r="AM57">
        <f t="shared" si="94"/>
        <v>2.2031584836233757</v>
      </c>
    </row>
    <row r="58" spans="1:39" x14ac:dyDescent="0.2">
      <c r="A58">
        <v>68</v>
      </c>
      <c r="B58">
        <f>[4]ST001!J69</f>
        <v>5.3838800945075538E-2</v>
      </c>
      <c r="C58">
        <f>[4]ST002!J69</f>
        <v>0.13193435362396955</v>
      </c>
      <c r="D58">
        <f>[4]ST003!J69</f>
        <v>0.14993837402339055</v>
      </c>
      <c r="E58">
        <f>[5]ST004!J69</f>
        <v>9.5784706880723103E-2</v>
      </c>
      <c r="F58">
        <f>[4]ROT001!J69</f>
        <v>5.0390195534208648E-2</v>
      </c>
      <c r="G58">
        <f>[4]ROT002!J69</f>
        <v>0.15770483278020919</v>
      </c>
      <c r="H58">
        <f>[4]ROT003!J69</f>
        <v>6.4838669843028829E-2</v>
      </c>
      <c r="I58">
        <f>[5]ROT004!J69</f>
        <v>0.17610901285872696</v>
      </c>
      <c r="J58">
        <f>[5]MIX001!J69</f>
        <v>0.21795502168614936</v>
      </c>
      <c r="K58">
        <f>[5]MIX002!J69</f>
        <v>0.30150005418253312</v>
      </c>
      <c r="L58">
        <f>[5]MIX003!J69</f>
        <v>0.26381922878862152</v>
      </c>
      <c r="N58">
        <f>PUF!G58</f>
        <v>64</v>
      </c>
      <c r="O58">
        <f t="shared" si="73"/>
        <v>2.0231649224464427E-2</v>
      </c>
      <c r="P58">
        <f t="shared" si="74"/>
        <v>3.2990314415063941E-2</v>
      </c>
      <c r="Q58">
        <f t="shared" si="75"/>
        <v>3.8365822079055076E-2</v>
      </c>
      <c r="R58">
        <f t="shared" si="76"/>
        <v>2.9605325025576477E-2</v>
      </c>
      <c r="S58">
        <f t="shared" si="77"/>
        <v>2.6049468520270354E-2</v>
      </c>
      <c r="T58">
        <f t="shared" si="78"/>
        <v>4.4877361007508429E-2</v>
      </c>
      <c r="U58">
        <f t="shared" si="79"/>
        <v>5.5240971005805134E-2</v>
      </c>
      <c r="V58">
        <f t="shared" si="80"/>
        <v>5.6046045964691593E-2</v>
      </c>
      <c r="W58">
        <f t="shared" si="81"/>
        <v>4.3152308690072423E-2</v>
      </c>
      <c r="X58">
        <f t="shared" si="82"/>
        <v>3.8692839235272669E-2</v>
      </c>
      <c r="Y58">
        <f t="shared" si="83"/>
        <v>4.6289057109785932E-2</v>
      </c>
      <c r="Z58">
        <f>[6]WB!N57</f>
        <v>2.156642782307865E-2</v>
      </c>
      <c r="AB58" t="str">
        <f>PUF!S58</f>
        <v xml:space="preserve">PCB64 </v>
      </c>
      <c r="AC58">
        <f t="shared" si="84"/>
        <v>0</v>
      </c>
      <c r="AD58">
        <f t="shared" si="85"/>
        <v>3.2990314415063941E-2</v>
      </c>
      <c r="AE58">
        <f t="shared" si="86"/>
        <v>3.8365822079055076E-2</v>
      </c>
      <c r="AF58">
        <f t="shared" si="87"/>
        <v>2.9605325025576477E-2</v>
      </c>
      <c r="AG58">
        <f t="shared" si="88"/>
        <v>2.6049468520270354E-2</v>
      </c>
      <c r="AH58">
        <f t="shared" si="89"/>
        <v>4.4877361007508429E-2</v>
      </c>
      <c r="AI58">
        <f t="shared" si="90"/>
        <v>5.5240971005805134E-2</v>
      </c>
      <c r="AJ58">
        <f t="shared" si="91"/>
        <v>5.6046045964691593E-2</v>
      </c>
      <c r="AK58">
        <f t="shared" si="92"/>
        <v>4.3152308690072423E-2</v>
      </c>
      <c r="AL58">
        <f t="shared" si="93"/>
        <v>3.8692839235272669E-2</v>
      </c>
      <c r="AM58">
        <f t="shared" si="94"/>
        <v>4.6289057109785932E-2</v>
      </c>
    </row>
    <row r="59" spans="1:39" x14ac:dyDescent="0.2">
      <c r="A59">
        <v>57</v>
      </c>
      <c r="B59">
        <f>[4]ST001!J70</f>
        <v>6.1580519903767651E-2</v>
      </c>
      <c r="C59">
        <f>[4]ST002!J70</f>
        <v>8.102450354534918E-2</v>
      </c>
      <c r="D59">
        <f>[4]ST003!J70</f>
        <v>6.5982002147812871E-2</v>
      </c>
      <c r="E59">
        <f>[5]ST004!J70</f>
        <v>8.741441323239596E-2</v>
      </c>
      <c r="F59">
        <f>[4]ROT001!J70</f>
        <v>0.14727699383442461</v>
      </c>
      <c r="G59">
        <f>[4]ROT002!J70</f>
        <v>8.6508416377334488E-2</v>
      </c>
      <c r="H59">
        <f>[4]ROT003!J70</f>
        <v>0.23222680696039943</v>
      </c>
      <c r="I59">
        <f>[5]ROT004!J70</f>
        <v>0.1944081819949243</v>
      </c>
      <c r="J59">
        <f>[5]MIX001!J70</f>
        <v>0.11372939347509102</v>
      </c>
      <c r="K59">
        <f>[5]MIX002!J70</f>
        <v>6.7627083064145957E-2</v>
      </c>
      <c r="L59">
        <f>[5]MIX003!J70</f>
        <v>9.6288898483182561E-2</v>
      </c>
      <c r="N59">
        <f>PUF!G59</f>
        <v>66</v>
      </c>
      <c r="O59">
        <f t="shared" si="73"/>
        <v>0.43010817606513108</v>
      </c>
      <c r="P59">
        <f t="shared" si="74"/>
        <v>0.82043921780500839</v>
      </c>
      <c r="Q59">
        <f t="shared" si="75"/>
        <v>0.98527424610698267</v>
      </c>
      <c r="R59">
        <f t="shared" si="76"/>
        <v>1.1931856101802436</v>
      </c>
      <c r="S59">
        <f t="shared" si="77"/>
        <v>0.74037447198545314</v>
      </c>
      <c r="T59">
        <f t="shared" si="78"/>
        <v>1.4913672604317008</v>
      </c>
      <c r="U59">
        <f t="shared" si="79"/>
        <v>2.2786330952612643</v>
      </c>
      <c r="V59">
        <f t="shared" si="80"/>
        <v>2.0879691229771828</v>
      </c>
      <c r="W59">
        <f t="shared" si="81"/>
        <v>2.1079504611941764</v>
      </c>
      <c r="X59">
        <f t="shared" si="82"/>
        <v>1.7848897661789482</v>
      </c>
      <c r="Y59">
        <f t="shared" si="83"/>
        <v>1.840306033914417</v>
      </c>
      <c r="Z59">
        <f>[6]WB!N58</f>
        <v>6.3917935589620611E-2</v>
      </c>
      <c r="AB59" t="str">
        <f>PUF!S59</f>
        <v xml:space="preserve">PCB66 </v>
      </c>
      <c r="AC59">
        <f t="shared" si="84"/>
        <v>0.43010817606513108</v>
      </c>
      <c r="AD59">
        <f t="shared" si="85"/>
        <v>0.82043921780500839</v>
      </c>
      <c r="AE59">
        <f t="shared" si="86"/>
        <v>0.98527424610698267</v>
      </c>
      <c r="AF59">
        <f t="shared" si="87"/>
        <v>1.1931856101802436</v>
      </c>
      <c r="AG59">
        <f t="shared" si="88"/>
        <v>0.74037447198545314</v>
      </c>
      <c r="AH59">
        <f t="shared" si="89"/>
        <v>1.4913672604317008</v>
      </c>
      <c r="AI59">
        <f t="shared" si="90"/>
        <v>2.2786330952612643</v>
      </c>
      <c r="AJ59">
        <f t="shared" si="91"/>
        <v>2.0879691229771828</v>
      </c>
      <c r="AK59">
        <f t="shared" si="92"/>
        <v>2.1079504611941764</v>
      </c>
      <c r="AL59">
        <f t="shared" si="93"/>
        <v>1.7848897661789482</v>
      </c>
      <c r="AM59">
        <f t="shared" si="94"/>
        <v>1.840306033914417</v>
      </c>
    </row>
    <row r="60" spans="1:39" x14ac:dyDescent="0.2">
      <c r="A60">
        <v>58</v>
      </c>
      <c r="B60">
        <f>[4]ST001!J71</f>
        <v>5.5310883176836405E-2</v>
      </c>
      <c r="C60">
        <f>[4]ST002!J71</f>
        <v>8.2130956192385196E-2</v>
      </c>
      <c r="D60">
        <f>[4]ST003!J71</f>
        <v>9.9118152599377979E-2</v>
      </c>
      <c r="E60">
        <f>[5]ST004!J71</f>
        <v>6.599794920411059E-2</v>
      </c>
      <c r="F60">
        <f>[4]ROT001!J71</f>
        <v>7.9141192902254479E-2</v>
      </c>
      <c r="G60">
        <f>[4]ROT002!J71</f>
        <v>0.10016715339278745</v>
      </c>
      <c r="H60">
        <f>[4]ROT003!J71</f>
        <v>0.13821926745205887</v>
      </c>
      <c r="I60">
        <f>[5]ROT004!J71</f>
        <v>9.8575740185578312E-2</v>
      </c>
      <c r="J60">
        <f>[5]MIX001!J71</f>
        <v>9.2341511702127108E-2</v>
      </c>
      <c r="K60">
        <f>[5]MIX002!J71</f>
        <v>7.2822159281054566E-2</v>
      </c>
      <c r="L60">
        <f>[5]MIX003!J71</f>
        <v>9.1204502901495774E-2</v>
      </c>
      <c r="N60">
        <f>PUF!G60</f>
        <v>67</v>
      </c>
      <c r="O60">
        <f t="shared" si="73"/>
        <v>3.9211962281985369E-2</v>
      </c>
      <c r="P60">
        <f t="shared" si="74"/>
        <v>7.3438712878682963E-2</v>
      </c>
      <c r="Q60">
        <f t="shared" si="75"/>
        <v>8.3153688913098975E-2</v>
      </c>
      <c r="R60">
        <f t="shared" si="76"/>
        <v>8.270882696739755E-2</v>
      </c>
      <c r="S60">
        <f t="shared" si="77"/>
        <v>6.9277247452235624E-2</v>
      </c>
      <c r="T60">
        <f t="shared" si="78"/>
        <v>0.10534043459738869</v>
      </c>
      <c r="U60">
        <f t="shared" si="79"/>
        <v>0.16223277087367546</v>
      </c>
      <c r="V60">
        <f t="shared" si="80"/>
        <v>0.13237461699373626</v>
      </c>
      <c r="W60">
        <f t="shared" si="81"/>
        <v>0.12753753669982418</v>
      </c>
      <c r="X60">
        <f t="shared" si="82"/>
        <v>9.9949670890303668E-2</v>
      </c>
      <c r="Y60">
        <f t="shared" si="83"/>
        <v>0.10871452464279589</v>
      </c>
      <c r="Z60">
        <f>[6]WB!N59</f>
        <v>1.7893432591821523E-2</v>
      </c>
      <c r="AB60" t="str">
        <f>PUF!S60</f>
        <v xml:space="preserve">PCB67 </v>
      </c>
      <c r="AC60">
        <f t="shared" si="84"/>
        <v>3.9211962281985369E-2</v>
      </c>
      <c r="AD60">
        <f t="shared" si="85"/>
        <v>7.3438712878682963E-2</v>
      </c>
      <c r="AE60">
        <f t="shared" si="86"/>
        <v>8.3153688913098975E-2</v>
      </c>
      <c r="AF60">
        <f t="shared" si="87"/>
        <v>8.270882696739755E-2</v>
      </c>
      <c r="AG60">
        <f t="shared" si="88"/>
        <v>6.9277247452235624E-2</v>
      </c>
      <c r="AH60">
        <f t="shared" si="89"/>
        <v>0.10534043459738869</v>
      </c>
      <c r="AI60">
        <f t="shared" si="90"/>
        <v>0.16223277087367546</v>
      </c>
      <c r="AJ60">
        <f t="shared" si="91"/>
        <v>0.13237461699373626</v>
      </c>
      <c r="AK60">
        <f t="shared" si="92"/>
        <v>0.12753753669982418</v>
      </c>
      <c r="AL60">
        <f t="shared" si="93"/>
        <v>9.9949670890303668E-2</v>
      </c>
      <c r="AM60">
        <f t="shared" si="94"/>
        <v>0.10871452464279589</v>
      </c>
    </row>
    <row r="61" spans="1:39" x14ac:dyDescent="0.2">
      <c r="A61">
        <v>67</v>
      </c>
      <c r="B61">
        <f>[4]ST001!J72</f>
        <v>6.7091667464476964E-2</v>
      </c>
      <c r="C61">
        <f>[4]ST002!J72</f>
        <v>0.14298517397479574</v>
      </c>
      <c r="D61">
        <f>[4]ST003!J72</f>
        <v>0.17295967293924588</v>
      </c>
      <c r="E61">
        <f>[5]ST004!J72</f>
        <v>0.12960473185791196</v>
      </c>
      <c r="F61">
        <f>[4]ROT001!J72</f>
        <v>0.1378617224299489</v>
      </c>
      <c r="G61">
        <f>[4]ROT002!J72</f>
        <v>0.17665590881982085</v>
      </c>
      <c r="H61">
        <f>[4]ROT003!J72</f>
        <v>0.24935176883283916</v>
      </c>
      <c r="I61">
        <f>[5]ROT004!J72</f>
        <v>0.20067991936250418</v>
      </c>
      <c r="J61">
        <f>[5]MIX001!J72</f>
        <v>0.19615273144432957</v>
      </c>
      <c r="K61">
        <f>[5]MIX002!J72</f>
        <v>0.17071403788063866</v>
      </c>
      <c r="L61">
        <f>[5]MIX003!J72</f>
        <v>0.19220727956846315</v>
      </c>
      <c r="N61">
        <f>PUF!G61</f>
        <v>68</v>
      </c>
      <c r="O61">
        <f t="shared" si="73"/>
        <v>3.1466277583328775E-2</v>
      </c>
      <c r="P61">
        <f t="shared" si="74"/>
        <v>6.7762893489455342E-2</v>
      </c>
      <c r="Q61">
        <f t="shared" si="75"/>
        <v>7.2085756742014687E-2</v>
      </c>
      <c r="R61">
        <f t="shared" si="76"/>
        <v>6.1126169036836701E-2</v>
      </c>
      <c r="S61">
        <f t="shared" si="77"/>
        <v>2.5321706298597309E-2</v>
      </c>
      <c r="T61">
        <f t="shared" si="78"/>
        <v>9.403985258211639E-2</v>
      </c>
      <c r="U61">
        <f t="shared" si="79"/>
        <v>4.2185211348750057E-2</v>
      </c>
      <c r="V61">
        <f t="shared" si="80"/>
        <v>0.11616689502554549</v>
      </c>
      <c r="W61">
        <f t="shared" si="81"/>
        <v>0.14171327807942091</v>
      </c>
      <c r="X61">
        <f t="shared" si="82"/>
        <v>0.17652227996635428</v>
      </c>
      <c r="Y61">
        <f t="shared" si="83"/>
        <v>0.14921902080804383</v>
      </c>
      <c r="Z61">
        <f>[6]WB!N60</f>
        <v>2.4639654288538228E-2</v>
      </c>
      <c r="AB61" t="str">
        <f>PUF!S61</f>
        <v xml:space="preserve">PCB68 </v>
      </c>
      <c r="AC61">
        <f t="shared" si="84"/>
        <v>3.1466277583328775E-2</v>
      </c>
      <c r="AD61">
        <f t="shared" si="85"/>
        <v>6.7762893489455342E-2</v>
      </c>
      <c r="AE61">
        <f t="shared" si="86"/>
        <v>7.2085756742014687E-2</v>
      </c>
      <c r="AF61">
        <f t="shared" si="87"/>
        <v>6.1126169036836701E-2</v>
      </c>
      <c r="AG61">
        <f t="shared" si="88"/>
        <v>2.5321706298597309E-2</v>
      </c>
      <c r="AH61">
        <f t="shared" si="89"/>
        <v>9.403985258211639E-2</v>
      </c>
      <c r="AI61">
        <f t="shared" si="90"/>
        <v>4.2185211348750057E-2</v>
      </c>
      <c r="AJ61">
        <f t="shared" si="91"/>
        <v>0.11616689502554549</v>
      </c>
      <c r="AK61">
        <f t="shared" si="92"/>
        <v>0.14171327807942091</v>
      </c>
      <c r="AL61">
        <f t="shared" si="93"/>
        <v>0.17652227996635428</v>
      </c>
      <c r="AM61">
        <f t="shared" si="94"/>
        <v>0.14921902080804383</v>
      </c>
    </row>
    <row r="62" spans="1:39" x14ac:dyDescent="0.2">
      <c r="A62">
        <v>63</v>
      </c>
      <c r="B62">
        <f>[4]ST001!J73</f>
        <v>0.67963190934501305</v>
      </c>
      <c r="C62">
        <f>[4]ST002!J73</f>
        <v>1.3014382348995601</v>
      </c>
      <c r="D62">
        <f>[4]ST003!J73</f>
        <v>2.8085978251004438</v>
      </c>
      <c r="E62">
        <f>[5]ST004!J73</f>
        <v>1.478659817080241</v>
      </c>
      <c r="F62">
        <f>[4]ROT001!J73</f>
        <v>1.994503835460705</v>
      </c>
      <c r="G62">
        <f>[4]ROT002!J73</f>
        <v>2.5667701932122533</v>
      </c>
      <c r="H62">
        <f>[4]ROT003!J73</f>
        <v>4.7056015575729839</v>
      </c>
      <c r="I62">
        <f>[5]ROT004!J73</f>
        <v>3.140345708971545</v>
      </c>
      <c r="J62">
        <f>[5]MIX001!J73</f>
        <v>3.3869684993513496</v>
      </c>
      <c r="K62">
        <f>[5]MIX002!J73</f>
        <v>4.3764701103531483</v>
      </c>
      <c r="L62">
        <f>[5]MIX003!J73</f>
        <v>3.895184199046128</v>
      </c>
      <c r="N62">
        <f>PUF!G62</f>
        <v>72</v>
      </c>
      <c r="O62">
        <f t="shared" si="73"/>
        <v>2.3490053510492413E-2</v>
      </c>
      <c r="P62">
        <f t="shared" si="74"/>
        <v>3.3226375188901792E-2</v>
      </c>
      <c r="Q62">
        <f t="shared" si="75"/>
        <v>3.0448743620841684E-2</v>
      </c>
      <c r="R62">
        <f t="shared" si="76"/>
        <v>3.1890657133296751E-2</v>
      </c>
      <c r="S62">
        <f t="shared" si="77"/>
        <v>3.0732680879974793E-2</v>
      </c>
      <c r="T62">
        <f t="shared" si="78"/>
        <v>3.9014160171748545E-2</v>
      </c>
      <c r="U62">
        <f t="shared" si="79"/>
        <v>4.2866288208044979E-2</v>
      </c>
      <c r="V62">
        <f t="shared" si="80"/>
        <v>4.7494629866155949E-2</v>
      </c>
      <c r="W62">
        <f t="shared" si="81"/>
        <v>5.3082868664139353E-2</v>
      </c>
      <c r="X62">
        <f t="shared" si="82"/>
        <v>3.5962291002571797E-2</v>
      </c>
      <c r="Y62">
        <f t="shared" si="83"/>
        <v>3.5254197773244074E-2</v>
      </c>
      <c r="Z62">
        <f>[6]WB!N61</f>
        <v>2.9662854679556372E-2</v>
      </c>
      <c r="AB62" t="str">
        <f>PUF!S62</f>
        <v xml:space="preserve">PCB72 </v>
      </c>
      <c r="AC62">
        <f t="shared" si="84"/>
        <v>0</v>
      </c>
      <c r="AD62">
        <f t="shared" si="85"/>
        <v>3.3226375188901792E-2</v>
      </c>
      <c r="AE62">
        <f t="shared" si="86"/>
        <v>3.0448743620841684E-2</v>
      </c>
      <c r="AF62">
        <f t="shared" si="87"/>
        <v>3.1890657133296751E-2</v>
      </c>
      <c r="AG62">
        <f t="shared" si="88"/>
        <v>3.0732680879974793E-2</v>
      </c>
      <c r="AH62">
        <f t="shared" si="89"/>
        <v>3.9014160171748545E-2</v>
      </c>
      <c r="AI62">
        <f t="shared" si="90"/>
        <v>4.2866288208044979E-2</v>
      </c>
      <c r="AJ62">
        <f t="shared" si="91"/>
        <v>4.7494629866155949E-2</v>
      </c>
      <c r="AK62">
        <f t="shared" si="92"/>
        <v>5.3082868664139353E-2</v>
      </c>
      <c r="AL62">
        <f t="shared" si="93"/>
        <v>3.5962291002571797E-2</v>
      </c>
      <c r="AM62">
        <f t="shared" si="94"/>
        <v>3.5254197773244074E-2</v>
      </c>
    </row>
    <row r="63" spans="1:39" x14ac:dyDescent="0.2">
      <c r="A63" t="s">
        <v>198</v>
      </c>
      <c r="B63">
        <f>[4]ST001!J74</f>
        <v>2.9191916323874905</v>
      </c>
      <c r="C63">
        <f>[4]ST002!J74</f>
        <v>8.3408141992649867</v>
      </c>
      <c r="D63">
        <f>[4]ST003!J74</f>
        <v>8.1571492081968149</v>
      </c>
      <c r="E63">
        <f>[5]ST004!J74</f>
        <v>8.465780132840159</v>
      </c>
      <c r="F63">
        <f>[4]ROT001!J74</f>
        <v>5.8901631603359981</v>
      </c>
      <c r="G63">
        <f>[4]ROT002!J74</f>
        <v>11.344058078108215</v>
      </c>
      <c r="H63">
        <f>[4]ROT003!J74</f>
        <v>12.622659287346876</v>
      </c>
      <c r="I63">
        <f>[5]ROT004!J74</f>
        <v>16.11080915589508</v>
      </c>
      <c r="J63">
        <f>[5]MIX001!J74</f>
        <v>11.871266629250817</v>
      </c>
      <c r="K63">
        <f>[5]MIX002!J74</f>
        <v>11.712348528823769</v>
      </c>
      <c r="L63">
        <f>[5]MIX003!J74</f>
        <v>13.978275931050202</v>
      </c>
      <c r="N63">
        <f>PUF!G63</f>
        <v>73</v>
      </c>
      <c r="O63">
        <f t="shared" si="73"/>
        <v>5.8530303440511994E-2</v>
      </c>
      <c r="P63">
        <f t="shared" si="74"/>
        <v>0.13155410238455231</v>
      </c>
      <c r="Q63">
        <f t="shared" si="75"/>
        <v>0.13144193255199391</v>
      </c>
      <c r="R63">
        <f t="shared" si="76"/>
        <v>0.17394099347748143</v>
      </c>
      <c r="S63">
        <f t="shared" si="77"/>
        <v>6.7214128476152254E-2</v>
      </c>
      <c r="T63">
        <f t="shared" si="78"/>
        <v>0.10783221018209282</v>
      </c>
      <c r="U63">
        <f t="shared" si="79"/>
        <v>0.11014105934379119</v>
      </c>
      <c r="V63">
        <f t="shared" si="80"/>
        <v>0.40336023548472261</v>
      </c>
      <c r="W63">
        <f t="shared" si="81"/>
        <v>0.32371442456774546</v>
      </c>
      <c r="X63">
        <f t="shared" si="82"/>
        <v>0.26575465070966947</v>
      </c>
      <c r="Y63">
        <f t="shared" si="83"/>
        <v>0.2671467188936279</v>
      </c>
      <c r="Z63">
        <f>[6]WB!N62</f>
        <v>2.8022718662611416E-2</v>
      </c>
      <c r="AB63" t="str">
        <f>PUF!S63</f>
        <v xml:space="preserve">PCB73 </v>
      </c>
      <c r="AC63">
        <f t="shared" si="84"/>
        <v>5.8530303440511994E-2</v>
      </c>
      <c r="AD63">
        <f t="shared" si="85"/>
        <v>0.13155410238455231</v>
      </c>
      <c r="AE63">
        <f t="shared" si="86"/>
        <v>0.13144193255199391</v>
      </c>
      <c r="AF63">
        <f t="shared" si="87"/>
        <v>0.17394099347748143</v>
      </c>
      <c r="AG63">
        <f t="shared" si="88"/>
        <v>6.7214128476152254E-2</v>
      </c>
      <c r="AH63">
        <f t="shared" si="89"/>
        <v>0.10783221018209282</v>
      </c>
      <c r="AI63">
        <f t="shared" si="90"/>
        <v>0.11014105934379119</v>
      </c>
      <c r="AJ63">
        <f t="shared" si="91"/>
        <v>0.40336023548472261</v>
      </c>
      <c r="AK63">
        <f t="shared" si="92"/>
        <v>0.32371442456774546</v>
      </c>
      <c r="AL63">
        <f t="shared" si="93"/>
        <v>0.26575465070966947</v>
      </c>
      <c r="AM63">
        <f t="shared" si="94"/>
        <v>0.2671467188936279</v>
      </c>
    </row>
    <row r="64" spans="1:39" x14ac:dyDescent="0.2">
      <c r="A64">
        <v>66</v>
      </c>
      <c r="B64">
        <f>[4]ST001!J75</f>
        <v>0.73591508924743931</v>
      </c>
      <c r="C64">
        <f>[4]ST002!J75</f>
        <v>1.5973951570663514</v>
      </c>
      <c r="D64">
        <f>[4]ST003!J75</f>
        <v>2.0493704319025241</v>
      </c>
      <c r="E64">
        <f>[5]ST004!J75</f>
        <v>1.8697218511524418</v>
      </c>
      <c r="F64">
        <f>[4]ROT001!J75</f>
        <v>1.4733451992510518</v>
      </c>
      <c r="G64">
        <f>[4]ROT002!J75</f>
        <v>2.5010228957439624</v>
      </c>
      <c r="H64">
        <f>[4]ROT003!J75</f>
        <v>3.502259067416563</v>
      </c>
      <c r="I64">
        <f>[5]ROT004!J75</f>
        <v>3.1653611904334094</v>
      </c>
      <c r="J64">
        <f>[5]MIX001!J75</f>
        <v>3.2420278093166432</v>
      </c>
      <c r="K64">
        <f>[5]MIX002!J75</f>
        <v>3.0485917206336435</v>
      </c>
      <c r="L64">
        <f>[5]MIX003!J75</f>
        <v>3.2536610679606892</v>
      </c>
      <c r="N64">
        <f>PUF!G64</f>
        <v>77</v>
      </c>
      <c r="O64">
        <f t="shared" si="73"/>
        <v>6.1279234516634501E-2</v>
      </c>
      <c r="P64">
        <f t="shared" si="74"/>
        <v>8.5302828184510363E-2</v>
      </c>
      <c r="Q64">
        <f t="shared" si="75"/>
        <v>9.7383453177708634E-2</v>
      </c>
      <c r="R64">
        <f t="shared" si="76"/>
        <v>4.7785464953949898E-2</v>
      </c>
      <c r="S64">
        <f t="shared" si="77"/>
        <v>8.1718592612938526E-2</v>
      </c>
      <c r="T64">
        <f t="shared" si="78"/>
        <v>9.0992185033620818E-2</v>
      </c>
      <c r="U64">
        <f t="shared" si="79"/>
        <v>0.16366647606161494</v>
      </c>
      <c r="V64">
        <f t="shared" si="80"/>
        <v>5.6715272047572478E-2</v>
      </c>
      <c r="W64">
        <f t="shared" si="81"/>
        <v>0.11889815184918939</v>
      </c>
      <c r="X64">
        <f t="shared" si="82"/>
        <v>0.10740840497119371</v>
      </c>
      <c r="Y64">
        <f t="shared" si="83"/>
        <v>6.6827158731420311E-2</v>
      </c>
      <c r="Z64">
        <f>[6]WB!N63</f>
        <v>3.1580039947745865E-2</v>
      </c>
      <c r="AB64" t="str">
        <f>PUF!S64</f>
        <v xml:space="preserve">PCB77 </v>
      </c>
      <c r="AC64">
        <f t="shared" si="84"/>
        <v>6.1279234516634501E-2</v>
      </c>
      <c r="AD64">
        <f t="shared" si="85"/>
        <v>8.5302828184510363E-2</v>
      </c>
      <c r="AE64">
        <f t="shared" si="86"/>
        <v>9.7383453177708634E-2</v>
      </c>
      <c r="AF64">
        <f t="shared" si="87"/>
        <v>4.7785464953949898E-2</v>
      </c>
      <c r="AG64">
        <f t="shared" si="88"/>
        <v>8.1718592612938526E-2</v>
      </c>
      <c r="AH64">
        <f t="shared" si="89"/>
        <v>9.0992185033620818E-2</v>
      </c>
      <c r="AI64">
        <f t="shared" si="90"/>
        <v>0.16366647606161494</v>
      </c>
      <c r="AJ64">
        <f t="shared" si="91"/>
        <v>5.6715272047572478E-2</v>
      </c>
      <c r="AK64">
        <f t="shared" si="92"/>
        <v>0.11889815184918939</v>
      </c>
      <c r="AL64">
        <f t="shared" si="93"/>
        <v>0.10740840497119371</v>
      </c>
      <c r="AM64">
        <f t="shared" si="94"/>
        <v>6.6827158731420311E-2</v>
      </c>
    </row>
    <row r="65" spans="1:39" x14ac:dyDescent="0.2">
      <c r="A65">
        <v>55</v>
      </c>
      <c r="B65">
        <f>[4]ST001!J76</f>
        <v>0.14645774901795983</v>
      </c>
      <c r="C65">
        <f>[4]ST002!J76</f>
        <v>0.27832221277792774</v>
      </c>
      <c r="D65">
        <f>[4]ST003!J76</f>
        <v>0.24131519424157355</v>
      </c>
      <c r="E65">
        <f>[5]ST004!J76</f>
        <v>0.43379667963976165</v>
      </c>
      <c r="F65">
        <f>[4]ROT001!J76</f>
        <v>0.19477139068991256</v>
      </c>
      <c r="G65">
        <f>[4]ROT002!J76</f>
        <v>0.42570893922758379</v>
      </c>
      <c r="H65">
        <f>[4]ROT003!J76</f>
        <v>0.39876626097848733</v>
      </c>
      <c r="I65">
        <f>[5]ROT004!J76</f>
        <v>0.81973989268859582</v>
      </c>
      <c r="J65">
        <f>[5]MIX001!J76</f>
        <v>0.63548836223113414</v>
      </c>
      <c r="K65">
        <f>[5]MIX002!J76</f>
        <v>0.51232134126243267</v>
      </c>
      <c r="L65">
        <f>[5]MIX003!J76</f>
        <v>0.81330868876190865</v>
      </c>
      <c r="N65">
        <f>PUF!G65</f>
        <v>78</v>
      </c>
      <c r="O65">
        <f t="shared" si="73"/>
        <v>3.6779411216184825E-2</v>
      </c>
      <c r="P65">
        <f t="shared" si="74"/>
        <v>4.8962616587975009E-2</v>
      </c>
      <c r="Q65">
        <f t="shared" si="75"/>
        <v>3.7029760837117731E-2</v>
      </c>
      <c r="R65">
        <f t="shared" si="76"/>
        <v>5.6054186880229152E-2</v>
      </c>
      <c r="S65">
        <f t="shared" si="77"/>
        <v>3.088415873351652E-2</v>
      </c>
      <c r="T65">
        <f t="shared" si="78"/>
        <v>7.1896910343571652E-2</v>
      </c>
      <c r="U65">
        <f t="shared" si="79"/>
        <v>7.2486297722965595E-2</v>
      </c>
      <c r="V65">
        <f t="shared" si="80"/>
        <v>7.6344976481554486E-2</v>
      </c>
      <c r="W65">
        <f t="shared" si="81"/>
        <v>8.6517997713740996E-2</v>
      </c>
      <c r="X65">
        <f t="shared" si="82"/>
        <v>5.5774319144361158E-2</v>
      </c>
      <c r="Y65">
        <f t="shared" si="83"/>
        <v>6.8093283000340316E-2</v>
      </c>
      <c r="Z65">
        <f>[6]WB!N64</f>
        <v>3.247966910465247E-2</v>
      </c>
      <c r="AB65" t="str">
        <f>PUF!S65</f>
        <v xml:space="preserve">PCB78 </v>
      </c>
      <c r="AC65">
        <f t="shared" si="84"/>
        <v>3.6779411216184825E-2</v>
      </c>
      <c r="AD65">
        <f t="shared" si="85"/>
        <v>4.8962616587975009E-2</v>
      </c>
      <c r="AE65">
        <f t="shared" si="86"/>
        <v>3.7029760837117731E-2</v>
      </c>
      <c r="AF65">
        <f t="shared" si="87"/>
        <v>5.6054186880229152E-2</v>
      </c>
      <c r="AG65">
        <f t="shared" si="88"/>
        <v>0</v>
      </c>
      <c r="AH65">
        <f t="shared" si="89"/>
        <v>7.1896910343571652E-2</v>
      </c>
      <c r="AI65">
        <f t="shared" si="90"/>
        <v>7.2486297722965595E-2</v>
      </c>
      <c r="AJ65">
        <f t="shared" si="91"/>
        <v>7.6344976481554486E-2</v>
      </c>
      <c r="AK65">
        <f t="shared" si="92"/>
        <v>8.6517997713740996E-2</v>
      </c>
      <c r="AL65">
        <f t="shared" si="93"/>
        <v>5.5774319144361158E-2</v>
      </c>
      <c r="AM65">
        <f t="shared" si="94"/>
        <v>6.8093283000340316E-2</v>
      </c>
    </row>
    <row r="66" spans="1:39" x14ac:dyDescent="0.2">
      <c r="A66">
        <v>56</v>
      </c>
      <c r="B66">
        <f>[4]ST001!J77</f>
        <v>0.30671868997274565</v>
      </c>
      <c r="C66">
        <f>[4]ST002!J77</f>
        <v>0.69445883285770371</v>
      </c>
      <c r="D66">
        <f>[4]ST003!J77</f>
        <v>0.73711921030365668</v>
      </c>
      <c r="E66">
        <f>[5]ST004!J77</f>
        <v>0.72330640227447673</v>
      </c>
      <c r="F66">
        <f>[4]ROT001!J77</f>
        <v>0.57523510290412627</v>
      </c>
      <c r="G66">
        <f>[4]ROT002!J77</f>
        <v>0.85130387980877842</v>
      </c>
      <c r="H66">
        <f>[4]ROT003!J77</f>
        <v>1.1724056983764111</v>
      </c>
      <c r="I66">
        <f>[5]ROT004!J77</f>
        <v>1.3346060687772803</v>
      </c>
      <c r="J66">
        <f>[5]MIX001!J77</f>
        <v>1.1995254265877016</v>
      </c>
      <c r="K66">
        <f>[5]MIX002!J77</f>
        <v>1.1873174390740624</v>
      </c>
      <c r="L66">
        <f>[5]MIX003!J77</f>
        <v>1.2702552559405975</v>
      </c>
      <c r="N66">
        <f>PUF!G66</f>
        <v>79</v>
      </c>
      <c r="O66">
        <f t="shared" si="73"/>
        <v>5.1453414919591302E-2</v>
      </c>
      <c r="P66">
        <f t="shared" si="74"/>
        <v>9.5848995593351721E-2</v>
      </c>
      <c r="Q66">
        <f t="shared" si="75"/>
        <v>7.34514774087211E-2</v>
      </c>
      <c r="R66">
        <f t="shared" si="76"/>
        <v>9.0863159445118441E-2</v>
      </c>
      <c r="S66">
        <f t="shared" si="77"/>
        <v>6.3599399803949117E-2</v>
      </c>
      <c r="T66">
        <f t="shared" si="78"/>
        <v>0.10566935449955829</v>
      </c>
      <c r="U66">
        <f t="shared" si="79"/>
        <v>0.16180891358454733</v>
      </c>
      <c r="V66">
        <f t="shared" si="80"/>
        <v>0.15086236543791703</v>
      </c>
      <c r="W66">
        <f t="shared" si="81"/>
        <v>0.14156457805723169</v>
      </c>
      <c r="X66">
        <f t="shared" si="82"/>
        <v>0.13452933187502877</v>
      </c>
      <c r="Y66">
        <f t="shared" si="83"/>
        <v>0.12392174933022661</v>
      </c>
      <c r="Z66">
        <f>[6]WB!N65</f>
        <v>2.4502135384181389E-2</v>
      </c>
      <c r="AB66" t="str">
        <f>PUF!S66</f>
        <v xml:space="preserve">PCB79 </v>
      </c>
      <c r="AC66">
        <f t="shared" si="84"/>
        <v>5.1453414919591302E-2</v>
      </c>
      <c r="AD66">
        <f t="shared" si="85"/>
        <v>9.5848995593351721E-2</v>
      </c>
      <c r="AE66">
        <f t="shared" si="86"/>
        <v>7.34514774087211E-2</v>
      </c>
      <c r="AF66">
        <f t="shared" si="87"/>
        <v>9.0863159445118441E-2</v>
      </c>
      <c r="AG66">
        <f t="shared" si="88"/>
        <v>6.3599399803949117E-2</v>
      </c>
      <c r="AH66">
        <f t="shared" si="89"/>
        <v>0.10566935449955829</v>
      </c>
      <c r="AI66">
        <f t="shared" si="90"/>
        <v>0.16180891358454733</v>
      </c>
      <c r="AJ66">
        <f t="shared" si="91"/>
        <v>0.15086236543791703</v>
      </c>
      <c r="AK66">
        <f t="shared" si="92"/>
        <v>0.14156457805723169</v>
      </c>
      <c r="AL66">
        <f t="shared" si="93"/>
        <v>0.13452933187502877</v>
      </c>
      <c r="AM66">
        <f t="shared" si="94"/>
        <v>0.12392174933022661</v>
      </c>
    </row>
    <row r="67" spans="1:39" x14ac:dyDescent="0.2">
      <c r="A67">
        <v>60</v>
      </c>
      <c r="B67">
        <f>[4]ST001!J78</f>
        <v>0.18589624370999752</v>
      </c>
      <c r="C67">
        <f>[4]ST002!J78</f>
        <v>0.32481105064109705</v>
      </c>
      <c r="D67">
        <f>[4]ST003!J78</f>
        <v>0.45816352065282739</v>
      </c>
      <c r="E67">
        <f>[5]ST004!J78</f>
        <v>0.44423981530236994</v>
      </c>
      <c r="F67">
        <f>[4]ROT001!J78</f>
        <v>0.35202383987939789</v>
      </c>
      <c r="G67">
        <f>[4]ROT002!J78</f>
        <v>0.53056099437473569</v>
      </c>
      <c r="H67">
        <f>[4]ROT003!J78</f>
        <v>0.65532864118530432</v>
      </c>
      <c r="I67">
        <f>[5]ROT004!J78</f>
        <v>0.73612029911122545</v>
      </c>
      <c r="J67">
        <f>[5]MIX001!J78</f>
        <v>0.6413119241275147</v>
      </c>
      <c r="K67">
        <f>[5]MIX002!J78</f>
        <v>0.69948239128907641</v>
      </c>
      <c r="L67">
        <f>[5]MIX003!J78</f>
        <v>0.75090107284104746</v>
      </c>
      <c r="N67">
        <f>PUF!G67</f>
        <v>80</v>
      </c>
      <c r="O67">
        <f t="shared" si="73"/>
        <v>4.0455329515888372E-2</v>
      </c>
      <c r="P67">
        <f t="shared" si="74"/>
        <v>5.5052989482894291E-2</v>
      </c>
      <c r="Q67">
        <f t="shared" si="75"/>
        <v>4.0077266634862871E-2</v>
      </c>
      <c r="R67">
        <f t="shared" si="76"/>
        <v>5.986169936495736E-2</v>
      </c>
      <c r="S67">
        <f t="shared" si="77"/>
        <v>4.5814358700453681E-2</v>
      </c>
      <c r="T67">
        <f t="shared" si="78"/>
        <v>7.4676282633953067E-2</v>
      </c>
      <c r="U67">
        <f t="shared" si="79"/>
        <v>9.2824210978185398E-2</v>
      </c>
      <c r="V67">
        <f t="shared" si="80"/>
        <v>9.0428962262516815E-2</v>
      </c>
      <c r="W67">
        <f t="shared" si="81"/>
        <v>9.8437407338710745E-2</v>
      </c>
      <c r="X67">
        <f t="shared" si="82"/>
        <v>7.5248930955125179E-2</v>
      </c>
      <c r="Y67">
        <f t="shared" si="83"/>
        <v>9.8757360231024008E-2</v>
      </c>
      <c r="Z67">
        <f>[6]WB!N66</f>
        <v>2.2552217561787543E-2</v>
      </c>
      <c r="AB67" t="str">
        <f>PUF!S67</f>
        <v xml:space="preserve">PCB80 </v>
      </c>
      <c r="AC67">
        <f t="shared" si="84"/>
        <v>4.0455329515888372E-2</v>
      </c>
      <c r="AD67">
        <f t="shared" si="85"/>
        <v>5.5052989482894291E-2</v>
      </c>
      <c r="AE67">
        <f t="shared" si="86"/>
        <v>4.0077266634862871E-2</v>
      </c>
      <c r="AF67">
        <f t="shared" si="87"/>
        <v>5.986169936495736E-2</v>
      </c>
      <c r="AG67">
        <f t="shared" si="88"/>
        <v>4.5814358700453681E-2</v>
      </c>
      <c r="AH67">
        <f t="shared" si="89"/>
        <v>7.4676282633953067E-2</v>
      </c>
      <c r="AI67">
        <f t="shared" si="90"/>
        <v>9.2824210978185398E-2</v>
      </c>
      <c r="AJ67">
        <f t="shared" si="91"/>
        <v>9.0428962262516815E-2</v>
      </c>
      <c r="AK67">
        <f t="shared" si="92"/>
        <v>9.8437407338710745E-2</v>
      </c>
      <c r="AL67">
        <f t="shared" si="93"/>
        <v>7.5248930955125179E-2</v>
      </c>
      <c r="AM67">
        <f t="shared" si="94"/>
        <v>9.8757360231024008E-2</v>
      </c>
    </row>
    <row r="68" spans="1:39" x14ac:dyDescent="0.2">
      <c r="A68">
        <v>80</v>
      </c>
      <c r="B68">
        <f>[4]ST001!J79</f>
        <v>6.9219068801685005E-2</v>
      </c>
      <c r="C68">
        <f>[4]ST002!J79</f>
        <v>0.10718817052319518</v>
      </c>
      <c r="D68">
        <f>[4]ST003!J79</f>
        <v>8.3360714600514779E-2</v>
      </c>
      <c r="E68">
        <f>[5]ST004!J79</f>
        <v>9.380328290488818E-2</v>
      </c>
      <c r="F68">
        <f>[4]ROT001!J79</f>
        <v>9.1170573813902825E-2</v>
      </c>
      <c r="G68">
        <f>[4]ROT002!J79</f>
        <v>0.12523212597713929</v>
      </c>
      <c r="H68">
        <f>[4]ROT003!J79</f>
        <v>0.14267081227347095</v>
      </c>
      <c r="I68">
        <f>[5]ROT004!J79</f>
        <v>0.1370903067899755</v>
      </c>
      <c r="J68">
        <f>[5]MIX001!J79</f>
        <v>0.15139673248693714</v>
      </c>
      <c r="K68">
        <f>[5]MIX002!J79</f>
        <v>0.1285251740713538</v>
      </c>
      <c r="L68">
        <f>[5]MIX003!J79</f>
        <v>0.17460301288845045</v>
      </c>
      <c r="N68">
        <f>PUF!G68</f>
        <v>81</v>
      </c>
      <c r="O68">
        <f t="shared" si="73"/>
        <v>5.1074853124061764E-2</v>
      </c>
      <c r="P68">
        <f t="shared" si="74"/>
        <v>6.7959856498622143E-2</v>
      </c>
      <c r="Q68">
        <f t="shared" si="75"/>
        <v>5.9553314867461793E-2</v>
      </c>
      <c r="R68">
        <f t="shared" si="76"/>
        <v>9.326240372234397E-2</v>
      </c>
      <c r="S68">
        <f t="shared" si="77"/>
        <v>5.3661754181239057E-2</v>
      </c>
      <c r="T68">
        <f t="shared" si="78"/>
        <v>0.10489190599328685</v>
      </c>
      <c r="U68">
        <f t="shared" si="79"/>
        <v>0.18906744561797842</v>
      </c>
      <c r="V68">
        <f t="shared" si="80"/>
        <v>8.1963829006077141E-2</v>
      </c>
      <c r="W68">
        <f t="shared" si="81"/>
        <v>8.6700012809984656E-2</v>
      </c>
      <c r="X68">
        <f t="shared" si="82"/>
        <v>4.0346418496294882E-2</v>
      </c>
      <c r="Y68">
        <f t="shared" si="83"/>
        <v>8.7938766503086074E-2</v>
      </c>
      <c r="Z68">
        <f>[6]WB!N67</f>
        <v>4.2702685702005118E-2</v>
      </c>
      <c r="AB68" t="str">
        <f>PUF!S68</f>
        <v xml:space="preserve">PCB81 </v>
      </c>
      <c r="AC68">
        <f t="shared" si="84"/>
        <v>5.1074853124061764E-2</v>
      </c>
      <c r="AD68">
        <f t="shared" si="85"/>
        <v>6.7959856498622143E-2</v>
      </c>
      <c r="AE68">
        <f t="shared" si="86"/>
        <v>5.9553314867461793E-2</v>
      </c>
      <c r="AF68">
        <f t="shared" si="87"/>
        <v>9.326240372234397E-2</v>
      </c>
      <c r="AG68">
        <f t="shared" si="88"/>
        <v>5.3661754181239057E-2</v>
      </c>
      <c r="AH68">
        <f t="shared" si="89"/>
        <v>0.10489190599328685</v>
      </c>
      <c r="AI68">
        <f t="shared" si="90"/>
        <v>0.18906744561797842</v>
      </c>
      <c r="AJ68">
        <f t="shared" si="91"/>
        <v>8.1963829006077141E-2</v>
      </c>
      <c r="AK68">
        <f t="shared" si="92"/>
        <v>8.6700012809984656E-2</v>
      </c>
      <c r="AL68">
        <f t="shared" si="93"/>
        <v>0</v>
      </c>
      <c r="AM68">
        <f t="shared" si="94"/>
        <v>8.7938766503086074E-2</v>
      </c>
    </row>
    <row r="69" spans="1:39" x14ac:dyDescent="0.2">
      <c r="A69">
        <v>79</v>
      </c>
      <c r="B69">
        <f>[4]ST001!J80</f>
        <v>8.8036792927420726E-2</v>
      </c>
      <c r="C69">
        <f>[4]ST002!J80</f>
        <v>0.18661799442025581</v>
      </c>
      <c r="D69">
        <f>[4]ST003!J80</f>
        <v>0.1527790730101399</v>
      </c>
      <c r="E69">
        <f>[5]ST004!J80</f>
        <v>0.1423825708505006</v>
      </c>
      <c r="F69">
        <f>[4]ROT001!J80</f>
        <v>0.12656280560985875</v>
      </c>
      <c r="G69">
        <f>[4]ROT002!J80</f>
        <v>0.17720750749575925</v>
      </c>
      <c r="H69">
        <f>[4]ROT003!J80</f>
        <v>0.24870030017944925</v>
      </c>
      <c r="I69">
        <f>[5]ROT004!J80</f>
        <v>0.22870734600388221</v>
      </c>
      <c r="J69">
        <f>[5]MIX001!J80</f>
        <v>0.21772632105202236</v>
      </c>
      <c r="K69">
        <f>[5]MIX002!J80</f>
        <v>0.22977609884254913</v>
      </c>
      <c r="L69">
        <f>[5]MIX003!J80</f>
        <v>0.21909365281584064</v>
      </c>
      <c r="N69">
        <f>PUF!G69</f>
        <v>82</v>
      </c>
      <c r="O69">
        <f t="shared" si="73"/>
        <v>0.17004061100896264</v>
      </c>
      <c r="P69">
        <f t="shared" si="74"/>
        <v>0.32856934235221447</v>
      </c>
      <c r="Q69">
        <f t="shared" si="75"/>
        <v>0.36983180622264283</v>
      </c>
      <c r="R69">
        <f t="shared" si="76"/>
        <v>0.44082566380953747</v>
      </c>
      <c r="S69">
        <f t="shared" si="77"/>
        <v>0.24503301359791249</v>
      </c>
      <c r="T69">
        <f t="shared" si="78"/>
        <v>0.47733492364420743</v>
      </c>
      <c r="U69">
        <f t="shared" si="79"/>
        <v>0.77308773994169977</v>
      </c>
      <c r="V69">
        <f t="shared" si="80"/>
        <v>0.92286639191814313</v>
      </c>
      <c r="W69">
        <f t="shared" si="81"/>
        <v>0.92671073405924698</v>
      </c>
      <c r="X69">
        <f t="shared" si="82"/>
        <v>0.71717777377193193</v>
      </c>
      <c r="Y69">
        <f t="shared" si="83"/>
        <v>0.80060285487653926</v>
      </c>
      <c r="Z69">
        <f>[6]WB!N68</f>
        <v>1.9213187938938506E-2</v>
      </c>
      <c r="AB69" t="str">
        <f>PUF!S69</f>
        <v xml:space="preserve">PCB82 </v>
      </c>
      <c r="AC69">
        <f t="shared" si="84"/>
        <v>0.17004061100896264</v>
      </c>
      <c r="AD69">
        <f t="shared" si="85"/>
        <v>0.32856934235221447</v>
      </c>
      <c r="AE69">
        <f t="shared" si="86"/>
        <v>0.36983180622264283</v>
      </c>
      <c r="AF69">
        <f t="shared" si="87"/>
        <v>0.44082566380953747</v>
      </c>
      <c r="AG69">
        <f t="shared" si="88"/>
        <v>0.24503301359791249</v>
      </c>
      <c r="AH69">
        <f t="shared" si="89"/>
        <v>0.47733492364420743</v>
      </c>
      <c r="AI69">
        <f t="shared" si="90"/>
        <v>0.77308773994169977</v>
      </c>
      <c r="AJ69">
        <f t="shared" si="91"/>
        <v>0.92286639191814313</v>
      </c>
      <c r="AK69">
        <f t="shared" si="92"/>
        <v>0.92671073405924698</v>
      </c>
      <c r="AL69">
        <f t="shared" si="93"/>
        <v>0.71717777377193193</v>
      </c>
      <c r="AM69">
        <f t="shared" si="94"/>
        <v>0.80060285487653926</v>
      </c>
    </row>
    <row r="70" spans="1:39" x14ac:dyDescent="0.2">
      <c r="A70">
        <v>78</v>
      </c>
      <c r="B70">
        <f>[4]ST001!J81</f>
        <v>6.2929572590892241E-2</v>
      </c>
      <c r="C70">
        <f>[4]ST002!J81</f>
        <v>9.5330214496787344E-2</v>
      </c>
      <c r="D70">
        <f>[4]ST003!J81</f>
        <v>7.702190254120489E-2</v>
      </c>
      <c r="E70">
        <f>[5]ST004!J81</f>
        <v>8.7836910841319074E-2</v>
      </c>
      <c r="F70">
        <f>[4]ROT001!J81</f>
        <v>6.1459475879697877E-2</v>
      </c>
      <c r="G70">
        <f>[4]ROT002!J81</f>
        <v>0.12057111864616966</v>
      </c>
      <c r="H70">
        <f>[4]ROT003!J81</f>
        <v>0.11141143960019811</v>
      </c>
      <c r="I70">
        <f>[5]ROT004!J81</f>
        <v>0.11573898434603659</v>
      </c>
      <c r="J70">
        <f>[5]MIX001!J81</f>
        <v>0.13306468048373365</v>
      </c>
      <c r="K70">
        <f>[5]MIX002!J81</f>
        <v>9.5262537098568856E-2</v>
      </c>
      <c r="L70">
        <f>[5]MIX003!J81</f>
        <v>0.12038892434460167</v>
      </c>
      <c r="N70">
        <f>PUF!G70</f>
        <v>83</v>
      </c>
      <c r="O70">
        <f t="shared" si="73"/>
        <v>0.27002260971009595</v>
      </c>
      <c r="P70">
        <f t="shared" si="74"/>
        <v>0.72822362115012484</v>
      </c>
      <c r="Q70">
        <f t="shared" si="75"/>
        <v>1.2008744462344896</v>
      </c>
      <c r="R70">
        <f t="shared" si="76"/>
        <v>0.79144101649530341</v>
      </c>
      <c r="S70">
        <f t="shared" si="77"/>
        <v>0.60215291105290902</v>
      </c>
      <c r="T70">
        <f t="shared" si="78"/>
        <v>0.68009655407277614</v>
      </c>
      <c r="U70">
        <f t="shared" si="79"/>
        <v>1.9381574414606269</v>
      </c>
      <c r="V70">
        <f t="shared" si="80"/>
        <v>2.1468983660435814</v>
      </c>
      <c r="W70">
        <f t="shared" si="81"/>
        <v>3.0854799059191262</v>
      </c>
      <c r="X70">
        <f t="shared" si="82"/>
        <v>2.1539894062247478</v>
      </c>
      <c r="Y70">
        <f t="shared" si="83"/>
        <v>2.2556066891836237</v>
      </c>
      <c r="Z70">
        <f>[6]WB!N69</f>
        <v>2.0361106429196169E-2</v>
      </c>
      <c r="AB70" t="str">
        <f>PUF!S70</f>
        <v xml:space="preserve">PCB83 </v>
      </c>
      <c r="AC70">
        <f t="shared" si="84"/>
        <v>0.27002260971009595</v>
      </c>
      <c r="AD70">
        <f t="shared" si="85"/>
        <v>0.72822362115012484</v>
      </c>
      <c r="AE70">
        <f t="shared" si="86"/>
        <v>1.2008744462344896</v>
      </c>
      <c r="AF70">
        <f t="shared" si="87"/>
        <v>0.79144101649530341</v>
      </c>
      <c r="AG70">
        <f t="shared" si="88"/>
        <v>0.60215291105290902</v>
      </c>
      <c r="AH70">
        <f t="shared" si="89"/>
        <v>0.68009655407277614</v>
      </c>
      <c r="AI70">
        <f t="shared" si="90"/>
        <v>1.9381574414606269</v>
      </c>
      <c r="AJ70">
        <f t="shared" si="91"/>
        <v>2.1468983660435814</v>
      </c>
      <c r="AK70">
        <f t="shared" si="92"/>
        <v>3.0854799059191262</v>
      </c>
      <c r="AL70">
        <f t="shared" si="93"/>
        <v>2.1539894062247478</v>
      </c>
      <c r="AM70">
        <f t="shared" si="94"/>
        <v>2.2556066891836237</v>
      </c>
    </row>
    <row r="71" spans="1:39" x14ac:dyDescent="0.2">
      <c r="A71">
        <v>81</v>
      </c>
      <c r="B71">
        <f>[4]ST001!J82</f>
        <v>8.7389073695269687E-2</v>
      </c>
      <c r="C71">
        <f>[4]ST002!J82</f>
        <v>0.13231784060281732</v>
      </c>
      <c r="D71">
        <f>[4]ST003!J82</f>
        <v>0.12387089492432053</v>
      </c>
      <c r="E71">
        <f>[5]ST004!J82</f>
        <v>0.14614218663291301</v>
      </c>
      <c r="F71">
        <f>[4]ROT001!J82</f>
        <v>0.10678689082066573</v>
      </c>
      <c r="G71">
        <f>[4]ROT002!J82</f>
        <v>0.17590372635074206</v>
      </c>
      <c r="H71">
        <f>[4]ROT003!J82</f>
        <v>0.2905966639148328</v>
      </c>
      <c r="I71">
        <f>[5]ROT004!J82</f>
        <v>0.12425716477321294</v>
      </c>
      <c r="J71">
        <f>[5]MIX001!J82</f>
        <v>0.1333446197017564</v>
      </c>
      <c r="K71">
        <f>[5]MIX002!J82</f>
        <v>6.8911682791671661E-2</v>
      </c>
      <c r="L71">
        <f>[5]MIX003!J82</f>
        <v>0.15547573917745619</v>
      </c>
      <c r="N71">
        <f>PUF!G71</f>
        <v>84</v>
      </c>
      <c r="O71">
        <f t="shared" si="73"/>
        <v>0.91077303807183252</v>
      </c>
      <c r="P71">
        <f t="shared" si="74"/>
        <v>2.0070587883483446</v>
      </c>
      <c r="Q71">
        <f t="shared" si="75"/>
        <v>1.8774228117383265</v>
      </c>
      <c r="R71">
        <f t="shared" si="76"/>
        <v>2.2149184215666002</v>
      </c>
      <c r="S71">
        <f t="shared" si="77"/>
        <v>1.4979999991652295</v>
      </c>
      <c r="T71">
        <f t="shared" si="78"/>
        <v>2.7371499704561959</v>
      </c>
      <c r="U71">
        <f t="shared" si="79"/>
        <v>4.9295974619855771</v>
      </c>
      <c r="V71">
        <f t="shared" si="80"/>
        <v>4.9937477724092485</v>
      </c>
      <c r="W71">
        <f t="shared" si="81"/>
        <v>4.4385568530133686</v>
      </c>
      <c r="X71">
        <f t="shared" si="82"/>
        <v>3.5194346558314518</v>
      </c>
      <c r="Y71">
        <f t="shared" si="83"/>
        <v>3.5939389231995293</v>
      </c>
      <c r="Z71">
        <f>[6]WB!N70</f>
        <v>4.9416895965071754E-2</v>
      </c>
      <c r="AB71" t="str">
        <f>PUF!S71</f>
        <v xml:space="preserve">PCB84 </v>
      </c>
      <c r="AC71">
        <f t="shared" si="84"/>
        <v>0.91077303807183252</v>
      </c>
      <c r="AD71">
        <f t="shared" si="85"/>
        <v>2.0070587883483446</v>
      </c>
      <c r="AE71">
        <f t="shared" si="86"/>
        <v>1.8774228117383265</v>
      </c>
      <c r="AF71">
        <f t="shared" si="87"/>
        <v>2.2149184215666002</v>
      </c>
      <c r="AG71">
        <f t="shared" si="88"/>
        <v>1.4979999991652295</v>
      </c>
      <c r="AH71">
        <f t="shared" si="89"/>
        <v>2.7371499704561959</v>
      </c>
      <c r="AI71">
        <f t="shared" si="90"/>
        <v>4.9295974619855771</v>
      </c>
      <c r="AJ71">
        <f t="shared" si="91"/>
        <v>4.9937477724092485</v>
      </c>
      <c r="AK71">
        <f t="shared" si="92"/>
        <v>4.4385568530133686</v>
      </c>
      <c r="AL71">
        <f t="shared" si="93"/>
        <v>3.5194346558314518</v>
      </c>
      <c r="AM71">
        <f t="shared" si="94"/>
        <v>3.5939389231995293</v>
      </c>
    </row>
    <row r="72" spans="1:39" x14ac:dyDescent="0.2">
      <c r="A72">
        <v>77</v>
      </c>
      <c r="B72">
        <f>[4]ST001!J83</f>
        <v>0.10484877025796163</v>
      </c>
      <c r="C72">
        <f>[4]ST002!J83</f>
        <v>0.16608460647524168</v>
      </c>
      <c r="D72">
        <f>[4]ST003!J83</f>
        <v>0.20255758260963397</v>
      </c>
      <c r="E72">
        <f>[5]ST004!J83</f>
        <v>7.4879823582839483E-2</v>
      </c>
      <c r="F72">
        <f>[4]ROT001!J83</f>
        <v>0.16261999929974766</v>
      </c>
      <c r="G72">
        <f>[4]ROT002!J83</f>
        <v>0.15259389430138212</v>
      </c>
      <c r="H72">
        <f>[4]ROT003!J83</f>
        <v>0.25155537370670217</v>
      </c>
      <c r="I72">
        <f>[5]ROT004!J83</f>
        <v>8.5980352424119874E-2</v>
      </c>
      <c r="J72">
        <f>[5]MIX001!J83</f>
        <v>0.18286535754405328</v>
      </c>
      <c r="K72">
        <f>[5]MIX002!J83</f>
        <v>0.18345355569079885</v>
      </c>
      <c r="L72">
        <f>[5]MIX003!J83</f>
        <v>0.11815041663715112</v>
      </c>
      <c r="N72" t="str">
        <f>PUF!G72</f>
        <v>85/116</v>
      </c>
      <c r="O72">
        <f t="shared" si="73"/>
        <v>0.17497653491201606</v>
      </c>
      <c r="P72">
        <f t="shared" si="74"/>
        <v>0.64350468314139408</v>
      </c>
      <c r="Q72">
        <f t="shared" si="75"/>
        <v>1.3150887910653621</v>
      </c>
      <c r="R72">
        <f t="shared" si="76"/>
        <v>1.0708567392398278</v>
      </c>
      <c r="S72">
        <f t="shared" si="77"/>
        <v>0.24245413865755855</v>
      </c>
      <c r="T72">
        <f t="shared" si="78"/>
        <v>0.3381607404632147</v>
      </c>
      <c r="U72">
        <f t="shared" si="79"/>
        <v>0.89159272555803692</v>
      </c>
      <c r="V72">
        <f t="shared" si="80"/>
        <v>2.311407865359016</v>
      </c>
      <c r="W72">
        <f t="shared" si="81"/>
        <v>2.550850753686035</v>
      </c>
      <c r="X72">
        <f t="shared" si="82"/>
        <v>2.2890183585349733</v>
      </c>
      <c r="Y72">
        <f t="shared" si="83"/>
        <v>2.381409962836623</v>
      </c>
      <c r="Z72">
        <f>[6]WB!N71</f>
        <v>1.905936247411984E-2</v>
      </c>
      <c r="AB72" t="str">
        <f>PUF!S72</f>
        <v xml:space="preserve">PCB85+116 </v>
      </c>
      <c r="AC72">
        <f t="shared" si="84"/>
        <v>0.17497653491201606</v>
      </c>
      <c r="AD72">
        <f t="shared" si="85"/>
        <v>0.64350468314139408</v>
      </c>
      <c r="AE72">
        <f t="shared" si="86"/>
        <v>1.3150887910653621</v>
      </c>
      <c r="AF72">
        <f t="shared" si="87"/>
        <v>1.0708567392398278</v>
      </c>
      <c r="AG72">
        <f t="shared" si="88"/>
        <v>0.24245413865755855</v>
      </c>
      <c r="AH72">
        <f t="shared" si="89"/>
        <v>0.3381607404632147</v>
      </c>
      <c r="AI72">
        <f t="shared" si="90"/>
        <v>0.89159272555803692</v>
      </c>
      <c r="AJ72">
        <f t="shared" si="91"/>
        <v>2.311407865359016</v>
      </c>
      <c r="AK72">
        <f t="shared" si="92"/>
        <v>2.550850753686035</v>
      </c>
      <c r="AL72">
        <f t="shared" si="93"/>
        <v>2.2890183585349733</v>
      </c>
      <c r="AM72">
        <f t="shared" si="94"/>
        <v>2.381409962836623</v>
      </c>
    </row>
    <row r="73" spans="1:39" x14ac:dyDescent="0.2">
      <c r="A73" t="s">
        <v>219</v>
      </c>
      <c r="B73">
        <f>[4]ST001!J84</f>
        <v>9.417566757638955</v>
      </c>
      <c r="C73">
        <f>[4]ST002!J84</f>
        <v>9.417566757638955</v>
      </c>
      <c r="D73">
        <f>[4]ST003!J84</f>
        <v>9.417566757638955</v>
      </c>
      <c r="E73">
        <f>[5]ST004!J84</f>
        <v>8.1656429210743156</v>
      </c>
      <c r="F73">
        <f>[4]ROT001!J84</f>
        <v>9.417566757638955</v>
      </c>
      <c r="G73">
        <f>[4]ROT002!J84</f>
        <v>9.417566757638955</v>
      </c>
      <c r="H73">
        <f>[4]ROT003!J84</f>
        <v>9.417566757638955</v>
      </c>
      <c r="I73">
        <f>[5]ROT004!J84</f>
        <v>8.1656429210743156</v>
      </c>
      <c r="J73">
        <f>[5]MIX001!J84</f>
        <v>8.1656429210743156</v>
      </c>
      <c r="K73">
        <f>[5]MIX002!J84</f>
        <v>8.1656429210743156</v>
      </c>
      <c r="L73">
        <f>[5]MIX003!J84</f>
        <v>8.1656429210743156</v>
      </c>
      <c r="N73" t="str">
        <f>PUF!G73</f>
        <v>86/97/109/119</v>
      </c>
      <c r="O73">
        <f t="shared" si="73"/>
        <v>0.45978357425369443</v>
      </c>
      <c r="P73">
        <f t="shared" si="74"/>
        <v>1.4140056773277869</v>
      </c>
      <c r="Q73">
        <f t="shared" si="75"/>
        <v>1.6836813186791435</v>
      </c>
      <c r="R73">
        <f t="shared" si="76"/>
        <v>1.7104471431086621</v>
      </c>
      <c r="S73">
        <f t="shared" si="77"/>
        <v>0.76542900090294275</v>
      </c>
      <c r="T73">
        <f t="shared" si="78"/>
        <v>1.4204796333772749</v>
      </c>
      <c r="U73">
        <f t="shared" si="79"/>
        <v>2.5968087647591642</v>
      </c>
      <c r="V73">
        <f t="shared" si="80"/>
        <v>3.4707256314457311</v>
      </c>
      <c r="W73">
        <f t="shared" si="81"/>
        <v>3.7610741676115858</v>
      </c>
      <c r="X73">
        <f t="shared" si="82"/>
        <v>3.0996267316271524</v>
      </c>
      <c r="Y73">
        <f t="shared" si="83"/>
        <v>3.1893937919235973</v>
      </c>
      <c r="Z73">
        <f>[6]WB!N72</f>
        <v>4.4581391266947781E-2</v>
      </c>
      <c r="AB73" t="str">
        <f>PUF!S73</f>
        <v xml:space="preserve">PCB86+97+109+119 </v>
      </c>
      <c r="AC73">
        <f t="shared" si="84"/>
        <v>0.45978357425369443</v>
      </c>
      <c r="AD73">
        <f t="shared" si="85"/>
        <v>1.4140056773277869</v>
      </c>
      <c r="AE73">
        <f t="shared" si="86"/>
        <v>1.6836813186791435</v>
      </c>
      <c r="AF73">
        <f t="shared" si="87"/>
        <v>1.7104471431086621</v>
      </c>
      <c r="AG73">
        <f t="shared" si="88"/>
        <v>0.76542900090294275</v>
      </c>
      <c r="AH73">
        <f t="shared" si="89"/>
        <v>1.4204796333772749</v>
      </c>
      <c r="AI73">
        <f t="shared" si="90"/>
        <v>2.5968087647591642</v>
      </c>
      <c r="AJ73">
        <f t="shared" si="91"/>
        <v>3.4707256314457311</v>
      </c>
      <c r="AK73">
        <f t="shared" si="92"/>
        <v>3.7610741676115858</v>
      </c>
      <c r="AL73">
        <f t="shared" si="93"/>
        <v>3.0996267316271524</v>
      </c>
      <c r="AM73">
        <f t="shared" si="94"/>
        <v>3.1893937919235973</v>
      </c>
    </row>
    <row r="74" spans="1:39" x14ac:dyDescent="0.2">
      <c r="A74">
        <v>104</v>
      </c>
      <c r="B74">
        <f>[4]ST001!J85</f>
        <v>1.8704755514557594E-2</v>
      </c>
      <c r="C74">
        <f>[4]ST002!J85</f>
        <v>2.3633513238145592E-2</v>
      </c>
      <c r="D74">
        <f>[4]ST003!J85</f>
        <v>1.535521874000626E-2</v>
      </c>
      <c r="E74">
        <f>[5]ST004!J85</f>
        <v>1.7298403182371119E-2</v>
      </c>
      <c r="F74">
        <f>[4]ROT001!J85</f>
        <v>2.5910886829936773E-2</v>
      </c>
      <c r="G74">
        <f>[4]ROT002!J85</f>
        <v>2.0159324408593936E-2</v>
      </c>
      <c r="H74">
        <f>[4]ROT003!J85</f>
        <v>2.3782641960715271E-2</v>
      </c>
      <c r="I74">
        <f>[5]ROT004!J85</f>
        <v>1.6066274129650972E-2</v>
      </c>
      <c r="J74">
        <f>[5]MIX001!J85</f>
        <v>2.2219881782902118E-2</v>
      </c>
      <c r="K74">
        <f>[5]MIX002!J85</f>
        <v>1.462460640232649E-2</v>
      </c>
      <c r="L74">
        <f>[5]MIX003!J85</f>
        <v>1.7278411303153943E-2</v>
      </c>
      <c r="N74" t="str">
        <f>PUF!G74</f>
        <v>87/125</v>
      </c>
      <c r="O74">
        <f t="shared" si="73"/>
        <v>0.93252135532172609</v>
      </c>
      <c r="P74">
        <f t="shared" si="74"/>
        <v>0.99730286970339543</v>
      </c>
      <c r="Q74">
        <f t="shared" si="75"/>
        <v>1.1268236044629847</v>
      </c>
      <c r="R74">
        <f t="shared" si="76"/>
        <v>1.6230292390311187</v>
      </c>
      <c r="S74">
        <f t="shared" si="77"/>
        <v>1.1695064845298808</v>
      </c>
      <c r="T74">
        <f t="shared" si="78"/>
        <v>2.4810167531605609</v>
      </c>
      <c r="U74">
        <f t="shared" si="79"/>
        <v>4.0569127233253672</v>
      </c>
      <c r="V74">
        <f t="shared" si="80"/>
        <v>4.2695597327067594</v>
      </c>
      <c r="W74">
        <f t="shared" si="81"/>
        <v>2.4546202748223509</v>
      </c>
      <c r="X74">
        <f t="shared" si="82"/>
        <v>1.8177404913257456</v>
      </c>
      <c r="Y74">
        <f t="shared" si="83"/>
        <v>2.2200620527721182</v>
      </c>
      <c r="Z74">
        <f>[6]WB!N73</f>
        <v>6.2654056801581912E-2</v>
      </c>
      <c r="AB74" t="str">
        <f>PUF!S74</f>
        <v xml:space="preserve">PCB87+125 </v>
      </c>
      <c r="AC74">
        <f t="shared" si="84"/>
        <v>0.93252135532172609</v>
      </c>
      <c r="AD74">
        <f t="shared" si="85"/>
        <v>0.99730286970339543</v>
      </c>
      <c r="AE74">
        <f t="shared" si="86"/>
        <v>1.1268236044629847</v>
      </c>
      <c r="AF74">
        <f t="shared" si="87"/>
        <v>1.6230292390311187</v>
      </c>
      <c r="AG74">
        <f t="shared" si="88"/>
        <v>1.1695064845298808</v>
      </c>
      <c r="AH74">
        <f t="shared" si="89"/>
        <v>2.4810167531605609</v>
      </c>
      <c r="AI74">
        <f t="shared" si="90"/>
        <v>4.0569127233253672</v>
      </c>
      <c r="AJ74">
        <f t="shared" si="91"/>
        <v>4.2695597327067594</v>
      </c>
      <c r="AK74">
        <f t="shared" si="92"/>
        <v>2.4546202748223509</v>
      </c>
      <c r="AL74">
        <f t="shared" si="93"/>
        <v>1.8177404913257456</v>
      </c>
      <c r="AM74">
        <f t="shared" si="94"/>
        <v>2.2200620527721182</v>
      </c>
    </row>
    <row r="75" spans="1:39" x14ac:dyDescent="0.2">
      <c r="A75">
        <v>96</v>
      </c>
      <c r="B75">
        <f>[4]ST001!J86</f>
        <v>6.465864359737783E-2</v>
      </c>
      <c r="C75">
        <f>[4]ST002!J86</f>
        <v>0.18673459447768948</v>
      </c>
      <c r="D75">
        <f>[4]ST003!J86</f>
        <v>0.15797606209610662</v>
      </c>
      <c r="E75">
        <f>[5]ST004!J86</f>
        <v>0.15350569722864879</v>
      </c>
      <c r="F75">
        <f>[4]ROT001!J86</f>
        <v>0.14033823636552645</v>
      </c>
      <c r="G75">
        <f>[4]ROT002!J86</f>
        <v>0.19152018731251252</v>
      </c>
      <c r="H75">
        <f>[4]ROT003!J86</f>
        <v>0.27403964536275721</v>
      </c>
      <c r="I75">
        <f>[5]ROT004!J86</f>
        <v>0.32762927818095827</v>
      </c>
      <c r="J75">
        <f>[5]MIX001!J86</f>
        <v>0.30105781957640443</v>
      </c>
      <c r="K75">
        <f>[5]MIX002!J86</f>
        <v>0.24377235531893215</v>
      </c>
      <c r="L75">
        <f>[5]MIX003!J86</f>
        <v>0.25618363053110443</v>
      </c>
      <c r="N75">
        <f>PUF!G75</f>
        <v>88</v>
      </c>
      <c r="O75">
        <f t="shared" si="73"/>
        <v>0.23554124272630031</v>
      </c>
      <c r="P75">
        <f t="shared" si="74"/>
        <v>0.47501409764942332</v>
      </c>
      <c r="Q75">
        <f t="shared" si="75"/>
        <v>0.57778575752155348</v>
      </c>
      <c r="R75">
        <f t="shared" si="76"/>
        <v>0.54520332510815517</v>
      </c>
      <c r="S75">
        <f t="shared" si="77"/>
        <v>0.32971305036980314</v>
      </c>
      <c r="T75">
        <f t="shared" si="78"/>
        <v>0.75517068076896432</v>
      </c>
      <c r="U75">
        <f t="shared" si="79"/>
        <v>1.1417566423546492</v>
      </c>
      <c r="V75">
        <f t="shared" si="80"/>
        <v>0.70347817586080197</v>
      </c>
      <c r="W75">
        <f t="shared" si="81"/>
        <v>1.1440239943540822</v>
      </c>
      <c r="X75">
        <f t="shared" si="82"/>
        <v>0.93989178443205812</v>
      </c>
      <c r="Y75">
        <f t="shared" si="83"/>
        <v>0.9531174576751531</v>
      </c>
      <c r="Z75">
        <f>[6]WB!N74</f>
        <v>1.9464262487739262E-2</v>
      </c>
      <c r="AB75" t="str">
        <f>PUF!S75</f>
        <v xml:space="preserve">PCB88 </v>
      </c>
      <c r="AC75">
        <f t="shared" si="84"/>
        <v>0.23554124272630031</v>
      </c>
      <c r="AD75">
        <f t="shared" si="85"/>
        <v>0.47501409764942332</v>
      </c>
      <c r="AE75">
        <f t="shared" si="86"/>
        <v>0.57778575752155348</v>
      </c>
      <c r="AF75">
        <f t="shared" si="87"/>
        <v>0.54520332510815517</v>
      </c>
      <c r="AG75">
        <f t="shared" si="88"/>
        <v>0.32971305036980314</v>
      </c>
      <c r="AH75">
        <f t="shared" si="89"/>
        <v>0.75517068076896432</v>
      </c>
      <c r="AI75">
        <f t="shared" si="90"/>
        <v>1.1417566423546492</v>
      </c>
      <c r="AJ75">
        <f t="shared" si="91"/>
        <v>0.70347817586080197</v>
      </c>
      <c r="AK75">
        <f t="shared" si="92"/>
        <v>1.1440239943540822</v>
      </c>
      <c r="AL75">
        <f t="shared" si="93"/>
        <v>0.93989178443205812</v>
      </c>
      <c r="AM75">
        <f t="shared" si="94"/>
        <v>0.9531174576751531</v>
      </c>
    </row>
    <row r="76" spans="1:39" x14ac:dyDescent="0.2">
      <c r="A76">
        <v>103</v>
      </c>
      <c r="B76">
        <f>[4]ST001!J87</f>
        <v>4.7316215830751809E-2</v>
      </c>
      <c r="C76">
        <f>[4]ST002!J87</f>
        <v>0.10684831622490493</v>
      </c>
      <c r="D76">
        <f>[4]ST003!J87</f>
        <v>0.11404997753871449</v>
      </c>
      <c r="E76">
        <f>[5]ST004!J87</f>
        <v>0.10014537852636825</v>
      </c>
      <c r="F76">
        <f>[4]ROT001!J87</f>
        <v>7.7736401349616333E-2</v>
      </c>
      <c r="G76">
        <f>[4]ROT002!J87</f>
        <v>0.13020190242952176</v>
      </c>
      <c r="H76">
        <f>[4]ROT003!J87</f>
        <v>0.17792419444058363</v>
      </c>
      <c r="I76">
        <f>[5]ROT004!J87</f>
        <v>0.20310318696255614</v>
      </c>
      <c r="J76">
        <f>[5]MIX001!J87</f>
        <v>0.18185321084773215</v>
      </c>
      <c r="K76">
        <f>[5]MIX002!J87</f>
        <v>0.13400869788595784</v>
      </c>
      <c r="L76">
        <f>[5]MIX003!J87</f>
        <v>0.14005773436595145</v>
      </c>
      <c r="N76">
        <f>PUF!G76</f>
        <v>89</v>
      </c>
      <c r="O76">
        <f t="shared" si="73"/>
        <v>4.2351900536516648E-2</v>
      </c>
      <c r="P76">
        <f t="shared" si="74"/>
        <v>7.7364494951841306E-2</v>
      </c>
      <c r="Q76">
        <f t="shared" si="75"/>
        <v>7.1038303518320661E-2</v>
      </c>
      <c r="R76">
        <f t="shared" si="76"/>
        <v>9.1251606486093845E-2</v>
      </c>
      <c r="S76">
        <f t="shared" si="77"/>
        <v>4.9130653368314223E-2</v>
      </c>
      <c r="T76">
        <f t="shared" si="78"/>
        <v>8.4986362361401224E-2</v>
      </c>
      <c r="U76">
        <f t="shared" si="79"/>
        <v>0.12665919222738764</v>
      </c>
      <c r="V76">
        <f t="shared" si="80"/>
        <v>0.16716533458251698</v>
      </c>
      <c r="W76">
        <f t="shared" si="81"/>
        <v>0.16770858520264054</v>
      </c>
      <c r="X76">
        <f t="shared" si="82"/>
        <v>0.12928350378486292</v>
      </c>
      <c r="Y76">
        <f t="shared" si="83"/>
        <v>0.14007990134229936</v>
      </c>
      <c r="Z76">
        <f>[6]WB!N75</f>
        <v>1.4123356131892625E-2</v>
      </c>
      <c r="AB76" t="str">
        <f>PUF!S76</f>
        <v xml:space="preserve">PCB89 </v>
      </c>
      <c r="AC76">
        <f t="shared" si="84"/>
        <v>4.2351900536516648E-2</v>
      </c>
      <c r="AD76">
        <f t="shared" si="85"/>
        <v>7.7364494951841306E-2</v>
      </c>
      <c r="AE76">
        <f t="shared" si="86"/>
        <v>7.1038303518320661E-2</v>
      </c>
      <c r="AF76">
        <f t="shared" si="87"/>
        <v>9.1251606486093845E-2</v>
      </c>
      <c r="AG76">
        <f t="shared" si="88"/>
        <v>4.9130653368314223E-2</v>
      </c>
      <c r="AH76">
        <f t="shared" si="89"/>
        <v>8.4986362361401224E-2</v>
      </c>
      <c r="AI76">
        <f t="shared" si="90"/>
        <v>0.12665919222738764</v>
      </c>
      <c r="AJ76">
        <f t="shared" si="91"/>
        <v>0.16716533458251698</v>
      </c>
      <c r="AK76">
        <f t="shared" si="92"/>
        <v>0.16770858520264054</v>
      </c>
      <c r="AL76">
        <f t="shared" si="93"/>
        <v>0.12928350378486292</v>
      </c>
      <c r="AM76">
        <f t="shared" si="94"/>
        <v>0.14007990134229936</v>
      </c>
    </row>
    <row r="77" spans="1:39" x14ac:dyDescent="0.2">
      <c r="A77">
        <v>94</v>
      </c>
      <c r="B77">
        <f>[4]ST001!J88</f>
        <v>3.9745565211380611E-2</v>
      </c>
      <c r="C77">
        <f>[4]ST002!J88</f>
        <v>6.5608220299760808E-2</v>
      </c>
      <c r="D77">
        <f>[4]ST003!J88</f>
        <v>7.9991630132830435E-2</v>
      </c>
      <c r="E77">
        <f>[5]ST004!J88</f>
        <v>9.0568401445345406E-2</v>
      </c>
      <c r="F77">
        <f>[4]ROT001!J88</f>
        <v>7.8375735342436997E-2</v>
      </c>
      <c r="G77">
        <f>[4]ROT002!J88</f>
        <v>0.10422857584468191</v>
      </c>
      <c r="H77">
        <f>[4]ROT003!J88</f>
        <v>0.16138762848057225</v>
      </c>
      <c r="I77">
        <f>[5]ROT004!J88</f>
        <v>0.15690175958575933</v>
      </c>
      <c r="J77">
        <f>[5]MIX001!J88</f>
        <v>0.1361437069915202</v>
      </c>
      <c r="K77">
        <f>[5]MIX002!J88</f>
        <v>0.12783039889571973</v>
      </c>
      <c r="L77">
        <f>[5]MIX003!J88</f>
        <v>0.14595018320005715</v>
      </c>
      <c r="N77" t="str">
        <f>PUF!G77</f>
        <v>90/101/113</v>
      </c>
      <c r="O77">
        <f t="shared" si="73"/>
        <v>2.390100823590505</v>
      </c>
      <c r="P77">
        <f t="shared" si="74"/>
        <v>5.426945907848455</v>
      </c>
      <c r="Q77">
        <f t="shared" si="75"/>
        <v>5.4003982543273983</v>
      </c>
      <c r="R77">
        <f t="shared" si="76"/>
        <v>6.3067727597177923</v>
      </c>
      <c r="S77">
        <f t="shared" si="77"/>
        <v>3.9595840480061675</v>
      </c>
      <c r="T77">
        <f t="shared" si="78"/>
        <v>7.4881488792095876</v>
      </c>
      <c r="U77">
        <f t="shared" si="79"/>
        <v>12.846972178517809</v>
      </c>
      <c r="V77">
        <f t="shared" si="80"/>
        <v>14.155288006728906</v>
      </c>
      <c r="W77">
        <f t="shared" si="81"/>
        <v>12.735472478280622</v>
      </c>
      <c r="X77">
        <f t="shared" si="82"/>
        <v>9.9296217134725193</v>
      </c>
      <c r="Y77">
        <f t="shared" si="83"/>
        <v>10.27130218319993</v>
      </c>
      <c r="Z77">
        <f>[6]WB!N76</f>
        <v>0.13453686181464591</v>
      </c>
      <c r="AB77" t="str">
        <f>PUF!S77</f>
        <v xml:space="preserve">PCB90+101+113 </v>
      </c>
      <c r="AC77">
        <f t="shared" si="84"/>
        <v>2.390100823590505</v>
      </c>
      <c r="AD77">
        <f t="shared" si="85"/>
        <v>5.426945907848455</v>
      </c>
      <c r="AE77">
        <f t="shared" si="86"/>
        <v>5.4003982543273983</v>
      </c>
      <c r="AF77">
        <f t="shared" si="87"/>
        <v>6.3067727597177923</v>
      </c>
      <c r="AG77">
        <f t="shared" si="88"/>
        <v>3.9595840480061675</v>
      </c>
      <c r="AH77">
        <f t="shared" si="89"/>
        <v>7.4881488792095876</v>
      </c>
      <c r="AI77">
        <f t="shared" si="90"/>
        <v>12.846972178517809</v>
      </c>
      <c r="AJ77">
        <f t="shared" si="91"/>
        <v>14.155288006728906</v>
      </c>
      <c r="AK77">
        <f t="shared" si="92"/>
        <v>12.735472478280622</v>
      </c>
      <c r="AL77">
        <f t="shared" si="93"/>
        <v>9.9296217134725193</v>
      </c>
      <c r="AM77">
        <f t="shared" si="94"/>
        <v>10.27130218319993</v>
      </c>
    </row>
    <row r="78" spans="1:39" x14ac:dyDescent="0.2">
      <c r="A78">
        <v>95</v>
      </c>
      <c r="B78">
        <f>[4]ST001!J89</f>
        <v>5.300610835451006</v>
      </c>
      <c r="C78">
        <f>[4]ST002!J89</f>
        <v>14.232913628906624</v>
      </c>
      <c r="D78">
        <f>[4]ST003!J89</f>
        <v>15.359006084593515</v>
      </c>
      <c r="E78">
        <f>[5]ST004!J89</f>
        <v>12.577474569535838</v>
      </c>
      <c r="F78">
        <f>[4]ROT001!J89</f>
        <v>10.423118936124567</v>
      </c>
      <c r="G78">
        <f>[4]ROT002!J89</f>
        <v>16.673424658088646</v>
      </c>
      <c r="H78">
        <f>[4]ROT003!J89</f>
        <v>26.020658117054289</v>
      </c>
      <c r="I78">
        <f>[5]ROT004!J89</f>
        <v>29.274911696309648</v>
      </c>
      <c r="J78">
        <f>[5]MIX001!J89</f>
        <v>25.770151880152429</v>
      </c>
      <c r="K78">
        <f>[5]MIX002!J89</f>
        <v>21.550776870639403</v>
      </c>
      <c r="L78">
        <f>[5]MIX003!J89</f>
        <v>23.122820579855944</v>
      </c>
      <c r="N78">
        <f>PUF!G78</f>
        <v>91</v>
      </c>
      <c r="O78">
        <f t="shared" si="73"/>
        <v>0.15490709582706946</v>
      </c>
      <c r="P78">
        <f t="shared" si="74"/>
        <v>0.41884824888821276</v>
      </c>
      <c r="Q78">
        <f t="shared" si="75"/>
        <v>0.55236151479378859</v>
      </c>
      <c r="R78">
        <f t="shared" si="76"/>
        <v>0.57897406782034511</v>
      </c>
      <c r="S78">
        <f t="shared" si="77"/>
        <v>0.35201845155105788</v>
      </c>
      <c r="T78">
        <f t="shared" si="78"/>
        <v>0.6768731178576185</v>
      </c>
      <c r="U78">
        <f t="shared" si="79"/>
        <v>1.4072879674789647</v>
      </c>
      <c r="V78">
        <f t="shared" si="80"/>
        <v>1.8537122032922229</v>
      </c>
      <c r="W78">
        <f t="shared" si="81"/>
        <v>0.98414241136540015</v>
      </c>
      <c r="X78">
        <f t="shared" si="82"/>
        <v>0.83774761001265508</v>
      </c>
      <c r="Y78">
        <f t="shared" si="83"/>
        <v>0.87732413842434909</v>
      </c>
      <c r="Z78">
        <f>[6]WB!N77</f>
        <v>1.9008072721804759E-2</v>
      </c>
      <c r="AB78" t="str">
        <f>PUF!S78</f>
        <v xml:space="preserve">PCB91 </v>
      </c>
      <c r="AC78">
        <f t="shared" si="84"/>
        <v>0.15490709582706946</v>
      </c>
      <c r="AD78">
        <f t="shared" si="85"/>
        <v>0.41884824888821276</v>
      </c>
      <c r="AE78">
        <f t="shared" si="86"/>
        <v>0.55236151479378859</v>
      </c>
      <c r="AF78">
        <f t="shared" si="87"/>
        <v>0.57897406782034511</v>
      </c>
      <c r="AG78">
        <f t="shared" si="88"/>
        <v>0.35201845155105788</v>
      </c>
      <c r="AH78">
        <f t="shared" si="89"/>
        <v>0.6768731178576185</v>
      </c>
      <c r="AI78">
        <f t="shared" si="90"/>
        <v>1.4072879674789647</v>
      </c>
      <c r="AJ78">
        <f t="shared" si="91"/>
        <v>1.8537122032922229</v>
      </c>
      <c r="AK78">
        <f t="shared" si="92"/>
        <v>0.98414241136540015</v>
      </c>
      <c r="AL78">
        <f t="shared" si="93"/>
        <v>0.83774761001265508</v>
      </c>
      <c r="AM78">
        <f t="shared" si="94"/>
        <v>0.87732413842434909</v>
      </c>
    </row>
    <row r="79" spans="1:39" x14ac:dyDescent="0.2">
      <c r="A79" t="s">
        <v>203</v>
      </c>
      <c r="B79">
        <f>[4]ST001!J90</f>
        <v>8.8076684644220429E-2</v>
      </c>
      <c r="C79">
        <f>[4]ST002!J90</f>
        <v>0.30749843626322582</v>
      </c>
      <c r="D79">
        <f>[4]ST003!J90</f>
        <v>0.43572935162462406</v>
      </c>
      <c r="E79">
        <f>[5]ST004!J90</f>
        <v>0.32757173969432868</v>
      </c>
      <c r="F79">
        <f>[4]ROT001!J90</f>
        <v>0.22247447302203885</v>
      </c>
      <c r="G79">
        <f>[4]ROT002!J90</f>
        <v>0.17557729849089287</v>
      </c>
      <c r="H79">
        <f>[4]ROT003!J90</f>
        <v>0.20923954769128944</v>
      </c>
      <c r="I79">
        <f>[5]ROT004!J90</f>
        <v>0.73499001995712998</v>
      </c>
      <c r="J79">
        <f>[5]MIX001!J90</f>
        <v>0.7469798506909413</v>
      </c>
      <c r="K79">
        <f>[5]MIX002!J90</f>
        <v>0.59966416942959122</v>
      </c>
      <c r="L79">
        <f>[5]MIX003!J90</f>
        <v>0.63933253830038173</v>
      </c>
      <c r="N79">
        <f>PUF!G79</f>
        <v>92</v>
      </c>
      <c r="O79">
        <f t="shared" si="73"/>
        <v>0.44816645240147596</v>
      </c>
      <c r="P79">
        <f t="shared" si="74"/>
        <v>0.97618341984992518</v>
      </c>
      <c r="Q79">
        <f t="shared" si="75"/>
        <v>1.0118445920420855</v>
      </c>
      <c r="R79">
        <f t="shared" si="76"/>
        <v>1.1820901794468952</v>
      </c>
      <c r="S79">
        <f t="shared" si="77"/>
        <v>0.78523732597868778</v>
      </c>
      <c r="T79">
        <f t="shared" si="78"/>
        <v>1.4192026868223446</v>
      </c>
      <c r="U79">
        <f t="shared" si="79"/>
        <v>2.3230285228653034</v>
      </c>
      <c r="V79">
        <f t="shared" si="80"/>
        <v>2.6025849589732171</v>
      </c>
      <c r="W79">
        <f t="shared" si="81"/>
        <v>2.3032639858918622</v>
      </c>
      <c r="X79">
        <f t="shared" si="82"/>
        <v>1.8065127319916623</v>
      </c>
      <c r="Y79">
        <f t="shared" si="83"/>
        <v>1.920057840536241</v>
      </c>
      <c r="Z79">
        <f>[6]WB!N78</f>
        <v>3.4625103549695779E-2</v>
      </c>
      <c r="AB79" t="str">
        <f>PUF!S79</f>
        <v xml:space="preserve">PCB92 </v>
      </c>
      <c r="AC79">
        <f t="shared" si="84"/>
        <v>0.44816645240147596</v>
      </c>
      <c r="AD79">
        <f t="shared" si="85"/>
        <v>0.97618341984992518</v>
      </c>
      <c r="AE79">
        <f t="shared" si="86"/>
        <v>1.0118445920420855</v>
      </c>
      <c r="AF79">
        <f t="shared" si="87"/>
        <v>1.1820901794468952</v>
      </c>
      <c r="AG79">
        <f t="shared" si="88"/>
        <v>0.78523732597868778</v>
      </c>
      <c r="AH79">
        <f t="shared" si="89"/>
        <v>1.4192026868223446</v>
      </c>
      <c r="AI79">
        <f t="shared" si="90"/>
        <v>2.3230285228653034</v>
      </c>
      <c r="AJ79">
        <f t="shared" si="91"/>
        <v>2.6025849589732171</v>
      </c>
      <c r="AK79">
        <f t="shared" si="92"/>
        <v>2.3032639858918622</v>
      </c>
      <c r="AL79">
        <f t="shared" si="93"/>
        <v>1.8065127319916623</v>
      </c>
      <c r="AM79">
        <f t="shared" si="94"/>
        <v>1.920057840536241</v>
      </c>
    </row>
    <row r="80" spans="1:39" x14ac:dyDescent="0.2">
      <c r="A80">
        <v>102</v>
      </c>
      <c r="B80">
        <f>[4]ST001!J91</f>
        <v>0.13228900123226439</v>
      </c>
      <c r="C80">
        <f>[4]ST002!J91</f>
        <v>0.36831625968588139</v>
      </c>
      <c r="D80">
        <f>[4]ST003!J91</f>
        <v>0.25948546126664956</v>
      </c>
      <c r="E80">
        <f>[5]ST004!J91</f>
        <v>0.34086978002769974</v>
      </c>
      <c r="F80">
        <f>[4]ROT001!J91</f>
        <v>0.26366007918711221</v>
      </c>
      <c r="G80">
        <f>[4]ROT002!J91</f>
        <v>0.55949074171414315</v>
      </c>
      <c r="H80">
        <f>[4]ROT003!J91</f>
        <v>0.90948295903584042</v>
      </c>
      <c r="I80">
        <f>[5]ROT004!J91</f>
        <v>0.78141313474775753</v>
      </c>
      <c r="J80">
        <f>[5]MIX001!J91</f>
        <v>0.52360085500023812</v>
      </c>
      <c r="K80">
        <f>[5]MIX002!J91</f>
        <v>0.42442277354029723</v>
      </c>
      <c r="L80">
        <f>[5]MIX003!J91</f>
        <v>0.41763322339389186</v>
      </c>
      <c r="N80" t="str">
        <f>PUF!G80</f>
        <v>93/100</v>
      </c>
      <c r="O80">
        <f t="shared" ref="O80:O111" si="95">VLOOKUP($N80,$A$3:$L$187,O$1,FALSE)/B$189</f>
        <v>5.1476729774529766E-2</v>
      </c>
      <c r="P80">
        <f t="shared" ref="P80:P111" si="96">VLOOKUP($N80,$A$3:$L$187,P$1,FALSE)/C$189</f>
        <v>0.15793448190201634</v>
      </c>
      <c r="Q80">
        <f t="shared" ref="Q80:Q111" si="97">VLOOKUP($N80,$A$3:$L$187,Q$1,FALSE)/D$189</f>
        <v>0.20948526520414618</v>
      </c>
      <c r="R80">
        <f t="shared" ref="R80:R111" si="98">VLOOKUP($N80,$A$3:$L$187,R$1,FALSE)/E$189</f>
        <v>0.20904386706721678</v>
      </c>
      <c r="S80">
        <f t="shared" ref="S80:S111" si="99">VLOOKUP($N80,$A$3:$L$187,S$1,FALSE)/F$189</f>
        <v>0.11179621759901449</v>
      </c>
      <c r="T80">
        <f t="shared" ref="T80:T111" si="100">VLOOKUP($N80,$A$3:$L$187,T$1,FALSE)/G$189</f>
        <v>0.10469725610667434</v>
      </c>
      <c r="U80">
        <f t="shared" ref="U80:U111" si="101">VLOOKUP($N80,$A$3:$L$187,U$1,FALSE)/H$189</f>
        <v>0.13613503428190596</v>
      </c>
      <c r="V80">
        <f t="shared" ref="V80:V111" si="102">VLOOKUP($N80,$A$3:$L$187,V$1,FALSE)/I$189</f>
        <v>0.48482191290048149</v>
      </c>
      <c r="W80">
        <f t="shared" ref="W80:W111" si="103">VLOOKUP($N80,$A$3:$L$187,W$1,FALSE)/J$189</f>
        <v>0.48568260773143129</v>
      </c>
      <c r="X80">
        <f t="shared" ref="X80:X111" si="104">VLOOKUP($N80,$A$3:$L$187,X$1,FALSE)/K$189</f>
        <v>0.35109143409226651</v>
      </c>
      <c r="Y80">
        <f t="shared" ref="Y80:Y111" si="105">VLOOKUP($N80,$A$3:$L$187,Y$1,FALSE)/L$189</f>
        <v>0.3616134266404874</v>
      </c>
      <c r="Z80">
        <f>[6]WB!N79</f>
        <v>3.036825778474591E-2</v>
      </c>
      <c r="AB80" t="str">
        <f>PUF!S80</f>
        <v xml:space="preserve">PCB93+100 </v>
      </c>
      <c r="AC80">
        <f t="shared" ref="AC80:AC105" si="106">IF(O80&gt;$Z80,O80,0)</f>
        <v>5.1476729774529766E-2</v>
      </c>
      <c r="AD80">
        <f t="shared" ref="AD80:AD105" si="107">IF(P80&gt;$Z80,P80,0)</f>
        <v>0.15793448190201634</v>
      </c>
      <c r="AE80">
        <f t="shared" ref="AE80:AE105" si="108">IF(Q80&gt;$Z80,Q80,0)</f>
        <v>0.20948526520414618</v>
      </c>
      <c r="AF80">
        <f t="shared" ref="AF80:AF105" si="109">IF(R80&gt;$Z80,R80,0)</f>
        <v>0.20904386706721678</v>
      </c>
      <c r="AG80">
        <f t="shared" ref="AG80:AG105" si="110">IF(S80&gt;$Z80,S80,0)</f>
        <v>0.11179621759901449</v>
      </c>
      <c r="AH80">
        <f t="shared" ref="AH80:AH105" si="111">IF(T80&gt;$Z80,T80,0)</f>
        <v>0.10469725610667434</v>
      </c>
      <c r="AI80">
        <f t="shared" ref="AI80:AI105" si="112">IF(U80&gt;$Z80,U80,0)</f>
        <v>0.13613503428190596</v>
      </c>
      <c r="AJ80">
        <f t="shared" ref="AJ80:AJ105" si="113">IF(V80&gt;$Z80,V80,0)</f>
        <v>0.48482191290048149</v>
      </c>
      <c r="AK80">
        <f t="shared" ref="AK80:AK105" si="114">IF(W80&gt;$Z80,W80,0)</f>
        <v>0.48568260773143129</v>
      </c>
      <c r="AL80">
        <f t="shared" ref="AL80:AL105" si="115">IF(X80&gt;$Z80,X80,0)</f>
        <v>0.35109143409226651</v>
      </c>
      <c r="AM80">
        <f t="shared" ref="AM80:AM105" si="116">IF(Y80&gt;$Z80,Y80,0)</f>
        <v>0.3616134266404874</v>
      </c>
    </row>
    <row r="81" spans="1:39" x14ac:dyDescent="0.2">
      <c r="A81">
        <v>98</v>
      </c>
      <c r="B81">
        <f>[4]ST001!J92</f>
        <v>6.7258855756429717E-2</v>
      </c>
      <c r="C81">
        <f>[4]ST002!J92</f>
        <v>6.3736320557557263E-2</v>
      </c>
      <c r="D81">
        <f>[4]ST003!J92</f>
        <v>4.4697483497886235E-2</v>
      </c>
      <c r="E81">
        <f>[5]ST004!J92</f>
        <v>9.6745315355509134E-2</v>
      </c>
      <c r="F81">
        <f>[4]ROT001!J92</f>
        <v>3.9500974465717494E-2</v>
      </c>
      <c r="G81">
        <f>[4]ROT002!J92</f>
        <v>0.11637724729440006</v>
      </c>
      <c r="H81">
        <f>[4]ROT003!J92</f>
        <v>6.9228857274798702E-2</v>
      </c>
      <c r="I81">
        <f>[5]ROT004!J92</f>
        <v>0.13967541399462186</v>
      </c>
      <c r="J81">
        <f>[5]MIX001!J92</f>
        <v>9.7433775570209866E-2</v>
      </c>
      <c r="K81">
        <f>[5]MIX002!J92</f>
        <v>0.10693657566333477</v>
      </c>
      <c r="L81">
        <f>[5]MIX003!J92</f>
        <v>7.9111008214451467E-2</v>
      </c>
      <c r="N81">
        <f>PUF!G81</f>
        <v>94</v>
      </c>
      <c r="O81">
        <f t="shared" si="95"/>
        <v>2.3229436125879958E-2</v>
      </c>
      <c r="P81">
        <f t="shared" si="96"/>
        <v>3.3697082845280335E-2</v>
      </c>
      <c r="Q81">
        <f t="shared" si="97"/>
        <v>3.8457514486937711E-2</v>
      </c>
      <c r="R81">
        <f t="shared" si="98"/>
        <v>5.7797320641573328E-2</v>
      </c>
      <c r="S81">
        <f t="shared" si="99"/>
        <v>3.9384791629365326E-2</v>
      </c>
      <c r="T81">
        <f t="shared" si="100"/>
        <v>6.2151804320024991E-2</v>
      </c>
      <c r="U81">
        <f t="shared" si="101"/>
        <v>0.10500171013700212</v>
      </c>
      <c r="V81">
        <f t="shared" si="102"/>
        <v>0.10349720289298109</v>
      </c>
      <c r="W81">
        <f t="shared" si="103"/>
        <v>8.851996553414837E-2</v>
      </c>
      <c r="X81">
        <f t="shared" si="104"/>
        <v>7.4842153920210625E-2</v>
      </c>
      <c r="Y81">
        <f t="shared" si="105"/>
        <v>8.2551008597317385E-2</v>
      </c>
      <c r="Z81">
        <f>[6]WB!N80</f>
        <v>2.0326311978123325E-2</v>
      </c>
      <c r="AB81" t="str">
        <f>PUF!S81</f>
        <v xml:space="preserve">PCB94 </v>
      </c>
      <c r="AC81">
        <f t="shared" si="106"/>
        <v>2.3229436125879958E-2</v>
      </c>
      <c r="AD81">
        <f t="shared" si="107"/>
        <v>3.3697082845280335E-2</v>
      </c>
      <c r="AE81">
        <f t="shared" si="108"/>
        <v>3.8457514486937711E-2</v>
      </c>
      <c r="AF81">
        <f t="shared" si="109"/>
        <v>5.7797320641573328E-2</v>
      </c>
      <c r="AG81">
        <f t="shared" si="110"/>
        <v>3.9384791629365326E-2</v>
      </c>
      <c r="AH81">
        <f t="shared" si="111"/>
        <v>6.2151804320024991E-2</v>
      </c>
      <c r="AI81">
        <f t="shared" si="112"/>
        <v>0.10500171013700212</v>
      </c>
      <c r="AJ81">
        <f t="shared" si="113"/>
        <v>0.10349720289298109</v>
      </c>
      <c r="AK81">
        <f t="shared" si="114"/>
        <v>8.851996553414837E-2</v>
      </c>
      <c r="AL81">
        <f t="shared" si="115"/>
        <v>7.4842153920210625E-2</v>
      </c>
      <c r="AM81">
        <f t="shared" si="116"/>
        <v>8.2551008597317385E-2</v>
      </c>
    </row>
    <row r="82" spans="1:39" x14ac:dyDescent="0.2">
      <c r="A82">
        <v>88</v>
      </c>
      <c r="B82">
        <f>[4]ST001!J93</f>
        <v>0.40301106630469985</v>
      </c>
      <c r="C82">
        <f>[4]ST002!J93</f>
        <v>0.92485244812342726</v>
      </c>
      <c r="D82">
        <f>[4]ST003!J93</f>
        <v>1.2017943756448313</v>
      </c>
      <c r="E82">
        <f>[5]ST004!J93</f>
        <v>0.85433361044447909</v>
      </c>
      <c r="F82">
        <f>[4]ROT001!J93</f>
        <v>0.65612897023590822</v>
      </c>
      <c r="G82">
        <f>[4]ROT002!J93</f>
        <v>1.2664212316495531</v>
      </c>
      <c r="H82">
        <f>[4]ROT003!J93</f>
        <v>1.7548799592990958</v>
      </c>
      <c r="I82">
        <f>[5]ROT004!J93</f>
        <v>1.0664729146049758</v>
      </c>
      <c r="J82">
        <f>[5]MIX001!J93</f>
        <v>1.7595089033165785</v>
      </c>
      <c r="K82">
        <f>[5]MIX002!J93</f>
        <v>1.6053351678099552</v>
      </c>
      <c r="L82">
        <f>[5]MIX003!J93</f>
        <v>1.6851116651696707</v>
      </c>
      <c r="N82">
        <f>PUF!G82</f>
        <v>95</v>
      </c>
      <c r="O82">
        <f t="shared" si="95"/>
        <v>3.0979607454418501</v>
      </c>
      <c r="P82">
        <f t="shared" si="96"/>
        <v>7.3101764914774652</v>
      </c>
      <c r="Q82">
        <f t="shared" si="97"/>
        <v>7.3841375406699594</v>
      </c>
      <c r="R82">
        <f t="shared" si="98"/>
        <v>8.026467498108385</v>
      </c>
      <c r="S82">
        <f t="shared" si="99"/>
        <v>5.2377482091078225</v>
      </c>
      <c r="T82">
        <f t="shared" si="100"/>
        <v>9.9424118414362823</v>
      </c>
      <c r="U82">
        <f t="shared" si="101"/>
        <v>16.929510811356078</v>
      </c>
      <c r="V82">
        <f t="shared" si="102"/>
        <v>19.310627768014278</v>
      </c>
      <c r="W82">
        <f t="shared" si="103"/>
        <v>16.755625409721997</v>
      </c>
      <c r="X82">
        <f t="shared" si="104"/>
        <v>12.617550861030097</v>
      </c>
      <c r="Y82">
        <f t="shared" si="105"/>
        <v>13.078518427520329</v>
      </c>
      <c r="Z82">
        <f>[6]WB!N81</f>
        <v>0.13150266614221648</v>
      </c>
      <c r="AB82" t="str">
        <f>PUF!S82</f>
        <v xml:space="preserve">PCB95 </v>
      </c>
      <c r="AC82">
        <f t="shared" si="106"/>
        <v>3.0979607454418501</v>
      </c>
      <c r="AD82">
        <f t="shared" si="107"/>
        <v>7.3101764914774652</v>
      </c>
      <c r="AE82">
        <f t="shared" si="108"/>
        <v>7.3841375406699594</v>
      </c>
      <c r="AF82">
        <f t="shared" si="109"/>
        <v>8.026467498108385</v>
      </c>
      <c r="AG82">
        <f t="shared" si="110"/>
        <v>5.2377482091078225</v>
      </c>
      <c r="AH82">
        <f t="shared" si="111"/>
        <v>9.9424118414362823</v>
      </c>
      <c r="AI82">
        <f t="shared" si="112"/>
        <v>16.929510811356078</v>
      </c>
      <c r="AJ82">
        <f t="shared" si="113"/>
        <v>19.310627768014278</v>
      </c>
      <c r="AK82">
        <f t="shared" si="114"/>
        <v>16.755625409721997</v>
      </c>
      <c r="AL82">
        <f t="shared" si="115"/>
        <v>12.617550861030097</v>
      </c>
      <c r="AM82">
        <f t="shared" si="116"/>
        <v>13.078518427520329</v>
      </c>
    </row>
    <row r="83" spans="1:39" x14ac:dyDescent="0.2">
      <c r="A83">
        <v>91</v>
      </c>
      <c r="B83">
        <f>[4]ST001!J94</f>
        <v>0.26504604096011586</v>
      </c>
      <c r="C83">
        <f>[4]ST002!J94</f>
        <v>0.81549754058535029</v>
      </c>
      <c r="D83">
        <f>[4]ST003!J94</f>
        <v>1.1489119507710803</v>
      </c>
      <c r="E83">
        <f>[5]ST004!J94</f>
        <v>0.90725236427448075</v>
      </c>
      <c r="F83">
        <f>[4]ROT001!J94</f>
        <v>0.70051671858660514</v>
      </c>
      <c r="G83">
        <f>[4]ROT002!J94</f>
        <v>1.1351162186472263</v>
      </c>
      <c r="H83">
        <f>[4]ROT003!J94</f>
        <v>2.1630016060151687</v>
      </c>
      <c r="I83">
        <f>[5]ROT004!J94</f>
        <v>2.8102277001910099</v>
      </c>
      <c r="J83">
        <f>[5]MIX001!J94</f>
        <v>1.5136110286799855</v>
      </c>
      <c r="K83">
        <f>[5]MIX002!J94</f>
        <v>1.4308729179016149</v>
      </c>
      <c r="L83">
        <f>[5]MIX003!J94</f>
        <v>1.5511090767342492</v>
      </c>
      <c r="N83">
        <f>PUF!G83</f>
        <v>96</v>
      </c>
      <c r="O83">
        <f t="shared" si="95"/>
        <v>3.7789972879823393E-2</v>
      </c>
      <c r="P83">
        <f t="shared" si="96"/>
        <v>9.5908882628499989E-2</v>
      </c>
      <c r="Q83">
        <f t="shared" si="97"/>
        <v>7.5950029853897413E-2</v>
      </c>
      <c r="R83">
        <f t="shared" si="98"/>
        <v>9.7961517057210457E-2</v>
      </c>
      <c r="S83">
        <f t="shared" si="99"/>
        <v>7.0521726816847458E-2</v>
      </c>
      <c r="T83">
        <f t="shared" si="100"/>
        <v>0.11420404729428296</v>
      </c>
      <c r="U83">
        <f t="shared" si="101"/>
        <v>0.17829514987817646</v>
      </c>
      <c r="V83">
        <f t="shared" si="102"/>
        <v>0.21611429959166112</v>
      </c>
      <c r="W83">
        <f t="shared" si="103"/>
        <v>0.19574630661664788</v>
      </c>
      <c r="X83">
        <f t="shared" si="104"/>
        <v>0.14272386142794624</v>
      </c>
      <c r="Y83">
        <f t="shared" si="105"/>
        <v>0.14490024351306813</v>
      </c>
      <c r="Z83">
        <f>[6]WB!N82</f>
        <v>1.5778101885211122E-2</v>
      </c>
      <c r="AB83" t="str">
        <f>PUF!S83</f>
        <v xml:space="preserve">PCB96 </v>
      </c>
      <c r="AC83">
        <f t="shared" si="106"/>
        <v>3.7789972879823393E-2</v>
      </c>
      <c r="AD83">
        <f t="shared" si="107"/>
        <v>9.5908882628499989E-2</v>
      </c>
      <c r="AE83">
        <f t="shared" si="108"/>
        <v>7.5950029853897413E-2</v>
      </c>
      <c r="AF83">
        <f t="shared" si="109"/>
        <v>9.7961517057210457E-2</v>
      </c>
      <c r="AG83">
        <f t="shared" si="110"/>
        <v>7.0521726816847458E-2</v>
      </c>
      <c r="AH83">
        <f t="shared" si="111"/>
        <v>0.11420404729428296</v>
      </c>
      <c r="AI83">
        <f t="shared" si="112"/>
        <v>0.17829514987817646</v>
      </c>
      <c r="AJ83">
        <f t="shared" si="113"/>
        <v>0.21611429959166112</v>
      </c>
      <c r="AK83">
        <f t="shared" si="114"/>
        <v>0.19574630661664788</v>
      </c>
      <c r="AL83">
        <f t="shared" si="115"/>
        <v>0.14272386142794624</v>
      </c>
      <c r="AM83">
        <f t="shared" si="116"/>
        <v>0.14490024351306813</v>
      </c>
    </row>
    <row r="84" spans="1:39" x14ac:dyDescent="0.2">
      <c r="A84">
        <v>84</v>
      </c>
      <c r="B84">
        <f>[4]ST001!J95</f>
        <v>1.5583326681409055</v>
      </c>
      <c r="C84">
        <f>[4]ST002!J95</f>
        <v>3.9077434609142268</v>
      </c>
      <c r="D84">
        <f>[4]ST003!J95</f>
        <v>3.9050394484157191</v>
      </c>
      <c r="E84">
        <f>[5]ST004!J95</f>
        <v>3.4707771665948628</v>
      </c>
      <c r="F84">
        <f>[4]ROT001!J95</f>
        <v>2.9810199983388066</v>
      </c>
      <c r="G84">
        <f>[4]ROT002!J95</f>
        <v>4.5902005004550404</v>
      </c>
      <c r="H84">
        <f>[4]ROT003!J95</f>
        <v>7.5767912990718322</v>
      </c>
      <c r="I84">
        <f>[5]ROT004!J95</f>
        <v>7.5705216229724206</v>
      </c>
      <c r="J84">
        <f>[5]MIX001!J95</f>
        <v>6.826500439934561</v>
      </c>
      <c r="K84">
        <f>[5]MIX002!J95</f>
        <v>6.0111943921601192</v>
      </c>
      <c r="L84">
        <f>[5]MIX003!J95</f>
        <v>6.3540840162167678</v>
      </c>
      <c r="N84">
        <f>PUF!G84</f>
        <v>98</v>
      </c>
      <c r="O84">
        <f t="shared" si="95"/>
        <v>3.9309676070385574E-2</v>
      </c>
      <c r="P84">
        <f t="shared" si="96"/>
        <v>3.2735655139988322E-2</v>
      </c>
      <c r="Q84">
        <f t="shared" si="97"/>
        <v>2.1489174758599152E-2</v>
      </c>
      <c r="R84">
        <f t="shared" si="98"/>
        <v>6.1739192951824597E-2</v>
      </c>
      <c r="S84">
        <f t="shared" si="99"/>
        <v>1.9849735912420851E-2</v>
      </c>
      <c r="T84">
        <f t="shared" si="100"/>
        <v>6.9396092602504511E-2</v>
      </c>
      <c r="U84">
        <f t="shared" si="101"/>
        <v>4.5041546697982243E-2</v>
      </c>
      <c r="V84">
        <f t="shared" si="102"/>
        <v>9.2134178096716257E-2</v>
      </c>
      <c r="W84">
        <f t="shared" si="103"/>
        <v>6.3350959408458946E-2</v>
      </c>
      <c r="X84">
        <f t="shared" si="104"/>
        <v>6.2609236336847049E-2</v>
      </c>
      <c r="Y84">
        <f t="shared" si="105"/>
        <v>4.4746045370164855E-2</v>
      </c>
      <c r="Z84">
        <f>[6]WB!N83</f>
        <v>1.4603662191305378E-2</v>
      </c>
      <c r="AB84" t="str">
        <f>PUF!S84</f>
        <v xml:space="preserve">PCB98 </v>
      </c>
      <c r="AC84">
        <f t="shared" si="106"/>
        <v>3.9309676070385574E-2</v>
      </c>
      <c r="AD84">
        <f t="shared" si="107"/>
        <v>3.2735655139988322E-2</v>
      </c>
      <c r="AE84">
        <f t="shared" si="108"/>
        <v>2.1489174758599152E-2</v>
      </c>
      <c r="AF84">
        <f t="shared" si="109"/>
        <v>6.1739192951824597E-2</v>
      </c>
      <c r="AG84">
        <f t="shared" si="110"/>
        <v>1.9849735912420851E-2</v>
      </c>
      <c r="AH84">
        <f t="shared" si="111"/>
        <v>6.9396092602504511E-2</v>
      </c>
      <c r="AI84">
        <f t="shared" si="112"/>
        <v>4.5041546697982243E-2</v>
      </c>
      <c r="AJ84">
        <f t="shared" si="113"/>
        <v>9.2134178096716257E-2</v>
      </c>
      <c r="AK84">
        <f t="shared" si="114"/>
        <v>6.3350959408458946E-2</v>
      </c>
      <c r="AL84">
        <f t="shared" si="115"/>
        <v>6.2609236336847049E-2</v>
      </c>
      <c r="AM84">
        <f t="shared" si="116"/>
        <v>4.4746045370164855E-2</v>
      </c>
    </row>
    <row r="85" spans="1:39" x14ac:dyDescent="0.2">
      <c r="A85">
        <v>89</v>
      </c>
      <c r="B85">
        <f>[4]ST001!J96</f>
        <v>7.2464101817979992E-2</v>
      </c>
      <c r="C85">
        <f>[4]ST002!J96</f>
        <v>0.15062867167123503</v>
      </c>
      <c r="D85">
        <f>[4]ST003!J96</f>
        <v>0.14775967131810697</v>
      </c>
      <c r="E85">
        <f>[5]ST004!J96</f>
        <v>0.14299126736370904</v>
      </c>
      <c r="F85">
        <f>[4]ROT001!J96</f>
        <v>9.7770000202945309E-2</v>
      </c>
      <c r="G85">
        <f>[4]ROT002!J96</f>
        <v>0.14252212968006986</v>
      </c>
      <c r="H85">
        <f>[4]ROT003!J96</f>
        <v>0.19467517845349477</v>
      </c>
      <c r="I85">
        <f>[5]ROT004!J96</f>
        <v>0.25342264722709573</v>
      </c>
      <c r="J85">
        <f>[5]MIX001!J96</f>
        <v>0.25793580404166117</v>
      </c>
      <c r="K85">
        <f>[5]MIX002!J96</f>
        <v>0.22081622446454585</v>
      </c>
      <c r="L85">
        <f>[5]MIX003!J96</f>
        <v>0.2476612655731853</v>
      </c>
      <c r="N85">
        <f>PUF!G85</f>
        <v>99</v>
      </c>
      <c r="O85">
        <f t="shared" si="95"/>
        <v>0.62000732469991304</v>
      </c>
      <c r="P85">
        <f t="shared" si="96"/>
        <v>1.2996327088570718</v>
      </c>
      <c r="Q85">
        <f t="shared" si="97"/>
        <v>1.2442746938832865</v>
      </c>
      <c r="R85">
        <f t="shared" si="98"/>
        <v>1.7537477241980479</v>
      </c>
      <c r="S85">
        <f t="shared" si="99"/>
        <v>0.81430212336052576</v>
      </c>
      <c r="T85">
        <f t="shared" si="100"/>
        <v>1.6898704829266136</v>
      </c>
      <c r="U85">
        <f t="shared" si="101"/>
        <v>2.7161245466250818</v>
      </c>
      <c r="V85">
        <f t="shared" si="102"/>
        <v>3.5715867723657762</v>
      </c>
      <c r="W85">
        <f t="shared" si="103"/>
        <v>2.6436080282438739</v>
      </c>
      <c r="X85">
        <f t="shared" si="104"/>
        <v>2.2287324115375586</v>
      </c>
      <c r="Y85">
        <f t="shared" si="105"/>
        <v>2.2947576627644097</v>
      </c>
      <c r="Z85">
        <f>[6]WB!N84</f>
        <v>5.0505274613527065E-2</v>
      </c>
      <c r="AB85" t="str">
        <f>PUF!S85</f>
        <v xml:space="preserve">PCB99 </v>
      </c>
      <c r="AC85">
        <f t="shared" si="106"/>
        <v>0.62000732469991304</v>
      </c>
      <c r="AD85">
        <f t="shared" si="107"/>
        <v>1.2996327088570718</v>
      </c>
      <c r="AE85">
        <f t="shared" si="108"/>
        <v>1.2442746938832865</v>
      </c>
      <c r="AF85">
        <f t="shared" si="109"/>
        <v>1.7537477241980479</v>
      </c>
      <c r="AG85">
        <f t="shared" si="110"/>
        <v>0.81430212336052576</v>
      </c>
      <c r="AH85">
        <f t="shared" si="111"/>
        <v>1.6898704829266136</v>
      </c>
      <c r="AI85">
        <f t="shared" si="112"/>
        <v>2.7161245466250818</v>
      </c>
      <c r="AJ85">
        <f t="shared" si="113"/>
        <v>3.5715867723657762</v>
      </c>
      <c r="AK85">
        <f t="shared" si="114"/>
        <v>2.6436080282438739</v>
      </c>
      <c r="AL85">
        <f t="shared" si="115"/>
        <v>2.2287324115375586</v>
      </c>
      <c r="AM85">
        <f t="shared" si="116"/>
        <v>2.2947576627644097</v>
      </c>
    </row>
    <row r="86" spans="1:39" x14ac:dyDescent="0.2">
      <c r="A86">
        <v>121</v>
      </c>
      <c r="B86">
        <f>[4]ST001!J97</f>
        <v>2.06588615163357E-2</v>
      </c>
      <c r="C86">
        <f>[4]ST002!J97</f>
        <v>3.3753273983103647E-2</v>
      </c>
      <c r="D86">
        <f>[4]ST003!J97</f>
        <v>2.5731495890704403E-2</v>
      </c>
      <c r="E86">
        <f>[5]ST004!J97</f>
        <v>2.1183554443162014E-2</v>
      </c>
      <c r="F86">
        <f>[4]ROT001!J97</f>
        <v>2.7503671779104968E-2</v>
      </c>
      <c r="G86">
        <f>[4]ROT002!J97</f>
        <v>1.5794168838417669E-2</v>
      </c>
      <c r="H86">
        <f>[4]ROT003!J97</f>
        <v>3.0796074765871796E-2</v>
      </c>
      <c r="I86">
        <f>[5]ROT004!J97</f>
        <v>1.8869591621976677E-2</v>
      </c>
      <c r="J86">
        <f>[5]MIX001!J97</f>
        <v>3.584700427077165E-2</v>
      </c>
      <c r="K86">
        <f>[5]MIX002!J97</f>
        <v>1.8555690038799675E-2</v>
      </c>
      <c r="L86">
        <f>[5]MIX003!J97</f>
        <v>2.2630024030888485E-2</v>
      </c>
      <c r="N86">
        <f>PUF!G86</f>
        <v>102</v>
      </c>
      <c r="O86">
        <f t="shared" si="95"/>
        <v>7.731677453668287E-2</v>
      </c>
      <c r="P86">
        <f t="shared" si="96"/>
        <v>0.18917116573491596</v>
      </c>
      <c r="Q86">
        <f t="shared" si="97"/>
        <v>0.12475262560896613</v>
      </c>
      <c r="R86">
        <f t="shared" si="98"/>
        <v>0.21753017232144209</v>
      </c>
      <c r="S86">
        <f t="shared" si="99"/>
        <v>0.13249250210407648</v>
      </c>
      <c r="T86">
        <f t="shared" si="100"/>
        <v>0.33362596405136741</v>
      </c>
      <c r="U86">
        <f t="shared" si="101"/>
        <v>0.59172606313327292</v>
      </c>
      <c r="V86">
        <f t="shared" si="102"/>
        <v>0.51544402028216196</v>
      </c>
      <c r="W86">
        <f t="shared" si="103"/>
        <v>0.34044268855672177</v>
      </c>
      <c r="X86">
        <f t="shared" si="104"/>
        <v>0.24849108521094687</v>
      </c>
      <c r="Y86">
        <f t="shared" si="105"/>
        <v>0.23621788653500669</v>
      </c>
      <c r="Z86">
        <f>[6]WB!N85</f>
        <v>1.556731272448577E-2</v>
      </c>
      <c r="AB86" t="str">
        <f>PUF!S86</f>
        <v xml:space="preserve">PCB102 </v>
      </c>
      <c r="AC86">
        <f t="shared" si="106"/>
        <v>7.731677453668287E-2</v>
      </c>
      <c r="AD86">
        <f t="shared" si="107"/>
        <v>0.18917116573491596</v>
      </c>
      <c r="AE86">
        <f t="shared" si="108"/>
        <v>0.12475262560896613</v>
      </c>
      <c r="AF86">
        <f t="shared" si="109"/>
        <v>0.21753017232144209</v>
      </c>
      <c r="AG86">
        <f t="shared" si="110"/>
        <v>0.13249250210407648</v>
      </c>
      <c r="AH86">
        <f t="shared" si="111"/>
        <v>0.33362596405136741</v>
      </c>
      <c r="AI86">
        <f t="shared" si="112"/>
        <v>0.59172606313327292</v>
      </c>
      <c r="AJ86">
        <f t="shared" si="113"/>
        <v>0.51544402028216196</v>
      </c>
      <c r="AK86">
        <f t="shared" si="114"/>
        <v>0.34044268855672177</v>
      </c>
      <c r="AL86">
        <f t="shared" si="115"/>
        <v>0.24849108521094687</v>
      </c>
      <c r="AM86">
        <f t="shared" si="116"/>
        <v>0.23621788653500669</v>
      </c>
    </row>
    <row r="87" spans="1:39" x14ac:dyDescent="0.2">
      <c r="A87">
        <v>92</v>
      </c>
      <c r="B87">
        <f>[4]ST001!J98</f>
        <v>0.76681280005892538</v>
      </c>
      <c r="C87">
        <f>[4]ST002!J98</f>
        <v>1.9006291184478044</v>
      </c>
      <c r="D87">
        <f>[4]ST003!J98</f>
        <v>2.1046367514475381</v>
      </c>
      <c r="E87">
        <f>[5]ST004!J98</f>
        <v>1.8523353111932848</v>
      </c>
      <c r="F87">
        <f>[4]ROT001!J98</f>
        <v>1.5626222786975887</v>
      </c>
      <c r="G87">
        <f>[4]ROT002!J98</f>
        <v>2.3800029058010721</v>
      </c>
      <c r="H87">
        <f>[4]ROT003!J98</f>
        <v>3.5704948396439713</v>
      </c>
      <c r="I87">
        <f>[5]ROT004!J98</f>
        <v>3.9455187978033974</v>
      </c>
      <c r="J87">
        <f>[5]MIX001!J98</f>
        <v>3.5424200103016843</v>
      </c>
      <c r="K87">
        <f>[5]MIX002!J98</f>
        <v>3.0855237462417593</v>
      </c>
      <c r="L87">
        <f>[5]MIX003!J98</f>
        <v>3.3946622620680742</v>
      </c>
      <c r="N87">
        <f>PUF!G87</f>
        <v>103</v>
      </c>
      <c r="O87">
        <f t="shared" si="95"/>
        <v>2.7654129649767274E-2</v>
      </c>
      <c r="P87">
        <f t="shared" si="96"/>
        <v>5.487843668459421E-2</v>
      </c>
      <c r="Q87">
        <f t="shared" si="97"/>
        <v>5.4831719970535805E-2</v>
      </c>
      <c r="R87">
        <f t="shared" si="98"/>
        <v>6.3908984381855938E-2</v>
      </c>
      <c r="S87">
        <f t="shared" si="99"/>
        <v>3.9063518266138859E-2</v>
      </c>
      <c r="T87">
        <f t="shared" si="100"/>
        <v>7.7639774853620599E-2</v>
      </c>
      <c r="U87">
        <f t="shared" si="101"/>
        <v>0.11576069905047733</v>
      </c>
      <c r="V87">
        <f t="shared" si="102"/>
        <v>0.1339730784713431</v>
      </c>
      <c r="W87">
        <f t="shared" si="103"/>
        <v>0.11824005906874652</v>
      </c>
      <c r="X87">
        <f t="shared" si="104"/>
        <v>7.8459424991778604E-2</v>
      </c>
      <c r="Y87">
        <f t="shared" si="105"/>
        <v>7.9218175546352632E-2</v>
      </c>
      <c r="Z87">
        <f>[6]WB!N86</f>
        <v>1.4782563102311533E-2</v>
      </c>
      <c r="AB87" t="str">
        <f>PUF!S87</f>
        <v xml:space="preserve">PCB103 </v>
      </c>
      <c r="AC87">
        <f t="shared" si="106"/>
        <v>2.7654129649767274E-2</v>
      </c>
      <c r="AD87">
        <f t="shared" si="107"/>
        <v>5.487843668459421E-2</v>
      </c>
      <c r="AE87">
        <f t="shared" si="108"/>
        <v>5.4831719970535805E-2</v>
      </c>
      <c r="AF87">
        <f t="shared" si="109"/>
        <v>6.3908984381855938E-2</v>
      </c>
      <c r="AG87">
        <f t="shared" si="110"/>
        <v>3.9063518266138859E-2</v>
      </c>
      <c r="AH87">
        <f t="shared" si="111"/>
        <v>7.7639774853620599E-2</v>
      </c>
      <c r="AI87">
        <f t="shared" si="112"/>
        <v>0.11576069905047733</v>
      </c>
      <c r="AJ87">
        <f t="shared" si="113"/>
        <v>0.1339730784713431</v>
      </c>
      <c r="AK87">
        <f t="shared" si="114"/>
        <v>0.11824005906874652</v>
      </c>
      <c r="AL87">
        <f t="shared" si="115"/>
        <v>7.8459424991778604E-2</v>
      </c>
      <c r="AM87">
        <f t="shared" si="116"/>
        <v>7.9218175546352632E-2</v>
      </c>
    </row>
    <row r="88" spans="1:39" x14ac:dyDescent="0.2">
      <c r="A88" t="s">
        <v>202</v>
      </c>
      <c r="B88">
        <f>[4]ST001!J99</f>
        <v>4.0894625091633543</v>
      </c>
      <c r="C88">
        <f>[4]ST002!J99</f>
        <v>10.566263682580942</v>
      </c>
      <c r="D88">
        <f>[4]ST003!J99</f>
        <v>11.232828369000989</v>
      </c>
      <c r="E88">
        <f>[5]ST004!J99</f>
        <v>9.8827129144777803</v>
      </c>
      <c r="F88">
        <f>[4]ROT001!J99</f>
        <v>7.8795722555322731</v>
      </c>
      <c r="G88">
        <f>[4]ROT002!J99</f>
        <v>12.557625670434479</v>
      </c>
      <c r="H88">
        <f>[4]ROT003!J99</f>
        <v>19.745796238381871</v>
      </c>
      <c r="I88">
        <f>[5]ROT004!J99</f>
        <v>21.459416618201022</v>
      </c>
      <c r="J88">
        <f>[5]MIX001!J99</f>
        <v>19.587156671595597</v>
      </c>
      <c r="K88">
        <f>[5]MIX002!J99</f>
        <v>16.959793886611063</v>
      </c>
      <c r="L88">
        <f>[5]MIX003!J99</f>
        <v>18.159662259897477</v>
      </c>
      <c r="N88">
        <f>PUF!G88</f>
        <v>104</v>
      </c>
      <c r="O88">
        <f t="shared" si="95"/>
        <v>1.0932060499449208E-2</v>
      </c>
      <c r="P88">
        <f t="shared" si="96"/>
        <v>1.2138424878349045E-2</v>
      </c>
      <c r="Q88">
        <f t="shared" si="97"/>
        <v>7.3823167019260866E-3</v>
      </c>
      <c r="R88">
        <f t="shared" si="98"/>
        <v>1.1039185183389356E-2</v>
      </c>
      <c r="S88">
        <f t="shared" si="99"/>
        <v>1.302054614569687E-2</v>
      </c>
      <c r="T88">
        <f t="shared" si="100"/>
        <v>1.2021064048058399E-2</v>
      </c>
      <c r="U88">
        <f t="shared" si="101"/>
        <v>1.547341702063453E-2</v>
      </c>
      <c r="V88">
        <f t="shared" si="102"/>
        <v>1.0597806154123333E-2</v>
      </c>
      <c r="W88">
        <f t="shared" si="103"/>
        <v>1.4447257336087203E-2</v>
      </c>
      <c r="X88">
        <f t="shared" si="104"/>
        <v>8.562415926420661E-3</v>
      </c>
      <c r="Y88">
        <f t="shared" si="105"/>
        <v>9.7728570719196519E-3</v>
      </c>
      <c r="Z88">
        <f>[6]WB!N87</f>
        <v>1.3362184959944536E-2</v>
      </c>
      <c r="AB88" t="str">
        <f>PUF!S88</f>
        <v xml:space="preserve">PCB104 </v>
      </c>
      <c r="AC88">
        <f t="shared" si="106"/>
        <v>0</v>
      </c>
      <c r="AD88">
        <f t="shared" si="107"/>
        <v>0</v>
      </c>
      <c r="AE88">
        <f t="shared" si="108"/>
        <v>0</v>
      </c>
      <c r="AF88">
        <f t="shared" si="109"/>
        <v>0</v>
      </c>
      <c r="AG88">
        <f t="shared" si="110"/>
        <v>0</v>
      </c>
      <c r="AH88">
        <f t="shared" si="111"/>
        <v>0</v>
      </c>
      <c r="AI88">
        <f t="shared" si="112"/>
        <v>1.547341702063453E-2</v>
      </c>
      <c r="AJ88">
        <f t="shared" si="113"/>
        <v>0</v>
      </c>
      <c r="AK88">
        <f t="shared" si="114"/>
        <v>1.4447257336087203E-2</v>
      </c>
      <c r="AL88">
        <f t="shared" si="115"/>
        <v>0</v>
      </c>
      <c r="AM88">
        <f t="shared" si="116"/>
        <v>0</v>
      </c>
    </row>
    <row r="89" spans="1:39" x14ac:dyDescent="0.2">
      <c r="A89">
        <v>83</v>
      </c>
      <c r="B89">
        <f>[4]ST001!J100</f>
        <v>0.4620086852139742</v>
      </c>
      <c r="C89">
        <f>[4]ST002!J100</f>
        <v>1.4178513903792931</v>
      </c>
      <c r="D89">
        <f>[4]ST003!J100</f>
        <v>2.4978188481677384</v>
      </c>
      <c r="E89">
        <f>[5]ST004!J100</f>
        <v>1.2401880728481405</v>
      </c>
      <c r="F89">
        <f>[4]ROT001!J100</f>
        <v>1.198284292995289</v>
      </c>
      <c r="G89">
        <f>[4]ROT002!J100</f>
        <v>1.1405219211800457</v>
      </c>
      <c r="H89">
        <f>[4]ROT003!J100</f>
        <v>2.9789479875249834</v>
      </c>
      <c r="I89">
        <f>[5]ROT004!J100</f>
        <v>3.2546979229220696</v>
      </c>
      <c r="J89">
        <f>[5]MIX001!J100</f>
        <v>4.7454680953036164</v>
      </c>
      <c r="K89">
        <f>[5]MIX002!J100</f>
        <v>3.6790139058318689</v>
      </c>
      <c r="L89">
        <f>[5]MIX003!J100</f>
        <v>3.9879126264766467</v>
      </c>
      <c r="N89">
        <f>PUF!G89</f>
        <v>105</v>
      </c>
      <c r="O89">
        <f t="shared" si="95"/>
        <v>0.15061269860337737</v>
      </c>
      <c r="P89">
        <f t="shared" si="96"/>
        <v>0.30782910659783036</v>
      </c>
      <c r="Q89">
        <f t="shared" si="97"/>
        <v>0.35329913221536186</v>
      </c>
      <c r="R89">
        <f t="shared" si="98"/>
        <v>0.39590854918245494</v>
      </c>
      <c r="S89">
        <f t="shared" si="99"/>
        <v>0.22466941668521515</v>
      </c>
      <c r="T89">
        <f t="shared" si="100"/>
        <v>0.42049572805381202</v>
      </c>
      <c r="U89">
        <f t="shared" si="101"/>
        <v>0.73992834237967142</v>
      </c>
      <c r="V89">
        <f t="shared" si="102"/>
        <v>0.91482051823949073</v>
      </c>
      <c r="W89">
        <f t="shared" si="103"/>
        <v>0.78238146039058498</v>
      </c>
      <c r="X89">
        <f t="shared" si="104"/>
        <v>0.69548723039106553</v>
      </c>
      <c r="Y89">
        <f t="shared" si="105"/>
        <v>0.69965693285912645</v>
      </c>
      <c r="Z89">
        <f>[6]WB!N88</f>
        <v>2.8326139478730802E-2</v>
      </c>
      <c r="AB89" t="str">
        <f>PUF!S89</f>
        <v xml:space="preserve">PCB105 </v>
      </c>
      <c r="AC89">
        <f t="shared" si="106"/>
        <v>0.15061269860337737</v>
      </c>
      <c r="AD89">
        <f t="shared" si="107"/>
        <v>0.30782910659783036</v>
      </c>
      <c r="AE89">
        <f t="shared" si="108"/>
        <v>0.35329913221536186</v>
      </c>
      <c r="AF89">
        <f t="shared" si="109"/>
        <v>0.39590854918245494</v>
      </c>
      <c r="AG89">
        <f t="shared" si="110"/>
        <v>0.22466941668521515</v>
      </c>
      <c r="AH89">
        <f t="shared" si="111"/>
        <v>0.42049572805381202</v>
      </c>
      <c r="AI89">
        <f t="shared" si="112"/>
        <v>0.73992834237967142</v>
      </c>
      <c r="AJ89">
        <f t="shared" si="113"/>
        <v>0.91482051823949073</v>
      </c>
      <c r="AK89">
        <f t="shared" si="114"/>
        <v>0.78238146039058498</v>
      </c>
      <c r="AL89">
        <f t="shared" si="115"/>
        <v>0.69548723039106553</v>
      </c>
      <c r="AM89">
        <f t="shared" si="116"/>
        <v>0.69965693285912645</v>
      </c>
    </row>
    <row r="90" spans="1:39" x14ac:dyDescent="0.2">
      <c r="A90">
        <v>99</v>
      </c>
      <c r="B90">
        <f>[4]ST001!J101</f>
        <v>1.0608325325615513</v>
      </c>
      <c r="C90">
        <f>[4]ST002!J101</f>
        <v>2.530384884144719</v>
      </c>
      <c r="D90">
        <f>[4]ST003!J101</f>
        <v>2.5880913632772358</v>
      </c>
      <c r="E90">
        <f>[5]ST004!J101</f>
        <v>2.748122683818341</v>
      </c>
      <c r="F90">
        <f>[4]ROT001!J101</f>
        <v>1.6204612254874462</v>
      </c>
      <c r="G90">
        <f>[4]ROT002!J101</f>
        <v>2.8339127998679312</v>
      </c>
      <c r="H90">
        <f>[4]ROT003!J101</f>
        <v>4.1746834281627505</v>
      </c>
      <c r="I90">
        <f>[5]ROT004!J101</f>
        <v>5.4145255469065168</v>
      </c>
      <c r="J90">
        <f>[5]MIX001!J101</f>
        <v>4.065869147439078</v>
      </c>
      <c r="K90">
        <f>[5]MIX002!J101</f>
        <v>3.8066749589061502</v>
      </c>
      <c r="L90">
        <f>[5]MIX003!J101</f>
        <v>4.0571315477674768</v>
      </c>
      <c r="N90">
        <f>PUF!G90</f>
        <v>106</v>
      </c>
      <c r="O90">
        <f t="shared" si="95"/>
        <v>1.1355796164702121E-2</v>
      </c>
      <c r="P90">
        <f t="shared" si="96"/>
        <v>4.3583006847806291E-2</v>
      </c>
      <c r="Q90">
        <f t="shared" si="97"/>
        <v>9.0021068316462186E-2</v>
      </c>
      <c r="R90">
        <f t="shared" si="98"/>
        <v>2.6872731813100788E-2</v>
      </c>
      <c r="S90">
        <f t="shared" si="99"/>
        <v>1.4568554170741755E-2</v>
      </c>
      <c r="T90">
        <f t="shared" si="100"/>
        <v>1.4270869014199935E-2</v>
      </c>
      <c r="U90">
        <f t="shared" si="101"/>
        <v>1.6073179403517858E-2</v>
      </c>
      <c r="V90">
        <f t="shared" si="102"/>
        <v>7.4011462200965203E-2</v>
      </c>
      <c r="W90">
        <f t="shared" si="103"/>
        <v>4.324059249435503E-2</v>
      </c>
      <c r="X90">
        <f t="shared" si="104"/>
        <v>4.0770675905022674E-2</v>
      </c>
      <c r="Y90">
        <f t="shared" si="105"/>
        <v>0.11168230791943982</v>
      </c>
      <c r="Z90">
        <f>[6]WB!N89</f>
        <v>8.9271681825743108E-3</v>
      </c>
      <c r="AB90" t="str">
        <f>PUF!S90</f>
        <v xml:space="preserve">PCB106 </v>
      </c>
      <c r="AC90">
        <f t="shared" si="106"/>
        <v>1.1355796164702121E-2</v>
      </c>
      <c r="AD90">
        <f t="shared" si="107"/>
        <v>4.3583006847806291E-2</v>
      </c>
      <c r="AE90">
        <f t="shared" si="108"/>
        <v>9.0021068316462186E-2</v>
      </c>
      <c r="AF90">
        <f t="shared" si="109"/>
        <v>2.6872731813100788E-2</v>
      </c>
      <c r="AG90">
        <f t="shared" si="110"/>
        <v>1.4568554170741755E-2</v>
      </c>
      <c r="AH90">
        <f t="shared" si="111"/>
        <v>1.4270869014199935E-2</v>
      </c>
      <c r="AI90">
        <f t="shared" si="112"/>
        <v>1.6073179403517858E-2</v>
      </c>
      <c r="AJ90">
        <f t="shared" si="113"/>
        <v>7.4011462200965203E-2</v>
      </c>
      <c r="AK90">
        <f t="shared" si="114"/>
        <v>4.324059249435503E-2</v>
      </c>
      <c r="AL90">
        <f t="shared" si="115"/>
        <v>4.0770675905022674E-2</v>
      </c>
      <c r="AM90">
        <f t="shared" si="116"/>
        <v>0.11168230791943982</v>
      </c>
    </row>
    <row r="91" spans="1:39" x14ac:dyDescent="0.2">
      <c r="A91">
        <v>112</v>
      </c>
      <c r="B91">
        <f>[4]ST001!J102</f>
        <v>5.0638078756302329E-2</v>
      </c>
      <c r="C91">
        <f>[4]ST002!J102</f>
        <v>7.1979030502358335E-2</v>
      </c>
      <c r="D91">
        <f>[4]ST003!J102</f>
        <v>8.8336487341520817E-2</v>
      </c>
      <c r="E91">
        <f>[5]ST004!J102</f>
        <v>0.13593423644041483</v>
      </c>
      <c r="F91">
        <f>[4]ROT001!J102</f>
        <v>3.7336165392427276E-2</v>
      </c>
      <c r="G91">
        <f>[4]ROT002!J102</f>
        <v>8.6736748394846006E-2</v>
      </c>
      <c r="H91">
        <f>[4]ROT003!J102</f>
        <v>9.6577629338887805E-2</v>
      </c>
      <c r="I91">
        <f>[5]ROT004!J102</f>
        <v>0.23634116449642209</v>
      </c>
      <c r="J91">
        <f>[5]MIX001!J102</f>
        <v>0.2231441319454455</v>
      </c>
      <c r="K91">
        <f>[5]MIX002!J102</f>
        <v>0.19589150837263716</v>
      </c>
      <c r="L91">
        <f>[5]MIX003!J102</f>
        <v>0.21429472276254008</v>
      </c>
      <c r="N91">
        <f>PUF!G91</f>
        <v>107</v>
      </c>
      <c r="O91">
        <f t="shared" si="95"/>
        <v>5.0784146731915565E-2</v>
      </c>
      <c r="P91">
        <f t="shared" si="96"/>
        <v>9.5614826069937764E-2</v>
      </c>
      <c r="Q91">
        <f t="shared" si="97"/>
        <v>0.10974096738845505</v>
      </c>
      <c r="R91">
        <f t="shared" si="98"/>
        <v>0.10884246903181094</v>
      </c>
      <c r="S91">
        <f t="shared" si="99"/>
        <v>9.5691839743013429E-2</v>
      </c>
      <c r="T91">
        <f t="shared" si="100"/>
        <v>0.16926337277786085</v>
      </c>
      <c r="U91">
        <f t="shared" si="101"/>
        <v>0.24001906947598309</v>
      </c>
      <c r="V91">
        <f t="shared" si="102"/>
        <v>0.22959604945090634</v>
      </c>
      <c r="W91">
        <f t="shared" si="103"/>
        <v>0.19624459520054396</v>
      </c>
      <c r="X91">
        <f t="shared" si="104"/>
        <v>0.17502036827945455</v>
      </c>
      <c r="Y91">
        <f t="shared" si="105"/>
        <v>0.19583782793632201</v>
      </c>
      <c r="Z91">
        <f>[6]WB!N90</f>
        <v>1.189465874923736E-2</v>
      </c>
      <c r="AB91" t="str">
        <f>PUF!S91</f>
        <v xml:space="preserve">PCB107 </v>
      </c>
      <c r="AC91">
        <f t="shared" si="106"/>
        <v>5.0784146731915565E-2</v>
      </c>
      <c r="AD91">
        <f t="shared" si="107"/>
        <v>9.5614826069937764E-2</v>
      </c>
      <c r="AE91">
        <f t="shared" si="108"/>
        <v>0.10974096738845505</v>
      </c>
      <c r="AF91">
        <f t="shared" si="109"/>
        <v>0.10884246903181094</v>
      </c>
      <c r="AG91">
        <f t="shared" si="110"/>
        <v>9.5691839743013429E-2</v>
      </c>
      <c r="AH91">
        <f t="shared" si="111"/>
        <v>0.16926337277786085</v>
      </c>
      <c r="AI91">
        <f t="shared" si="112"/>
        <v>0.24001906947598309</v>
      </c>
      <c r="AJ91">
        <f t="shared" si="113"/>
        <v>0.22959604945090634</v>
      </c>
      <c r="AK91">
        <f t="shared" si="114"/>
        <v>0.19624459520054396</v>
      </c>
      <c r="AL91">
        <f t="shared" si="115"/>
        <v>0.17502036827945455</v>
      </c>
      <c r="AM91">
        <f t="shared" si="116"/>
        <v>0.19583782793632201</v>
      </c>
    </row>
    <row r="92" spans="1:39" x14ac:dyDescent="0.2">
      <c r="A92" t="s">
        <v>200</v>
      </c>
      <c r="B92">
        <f>[4]ST001!J103</f>
        <v>0.78668969554807122</v>
      </c>
      <c r="C92">
        <f>[4]ST002!J103</f>
        <v>2.7530690537572013</v>
      </c>
      <c r="D92">
        <f>[4]ST003!J103</f>
        <v>3.5020571428526188</v>
      </c>
      <c r="E92">
        <f>[5]ST004!J103</f>
        <v>2.6802706732512735</v>
      </c>
      <c r="F92">
        <f>[4]ROT001!J103</f>
        <v>1.523203711796856</v>
      </c>
      <c r="G92">
        <f>[4]ROT002!J103</f>
        <v>2.3821443451736899</v>
      </c>
      <c r="H92">
        <f>[4]ROT003!J103</f>
        <v>3.991295071434835</v>
      </c>
      <c r="I92">
        <f>[5]ROT004!J103</f>
        <v>5.2616200572717284</v>
      </c>
      <c r="J92">
        <f>[5]MIX001!J103</f>
        <v>5.7845320697866187</v>
      </c>
      <c r="K92">
        <f>[5]MIX002!J103</f>
        <v>5.2941624576191764</v>
      </c>
      <c r="L92">
        <f>[5]MIX003!J103</f>
        <v>5.6388482241209203</v>
      </c>
      <c r="N92" t="str">
        <f>PUF!G92</f>
        <v>108/124</v>
      </c>
      <c r="O92">
        <f t="shared" si="95"/>
        <v>4.9950443579324169E-2</v>
      </c>
      <c r="P92">
        <f t="shared" si="96"/>
        <v>8.242347849658381E-2</v>
      </c>
      <c r="Q92">
        <f t="shared" si="97"/>
        <v>9.9943882910837681E-2</v>
      </c>
      <c r="R92">
        <f t="shared" si="98"/>
        <v>9.821510856046585E-2</v>
      </c>
      <c r="S92">
        <f t="shared" si="99"/>
        <v>8.0177067088440357E-2</v>
      </c>
      <c r="T92">
        <f t="shared" si="100"/>
        <v>0.13891409896884269</v>
      </c>
      <c r="U92">
        <f t="shared" si="101"/>
        <v>0.17020532593266002</v>
      </c>
      <c r="V92">
        <f t="shared" si="102"/>
        <v>0.22884117590884934</v>
      </c>
      <c r="W92">
        <f t="shared" si="103"/>
        <v>0.17057506531042374</v>
      </c>
      <c r="X92">
        <f t="shared" si="104"/>
        <v>0.14625561204125073</v>
      </c>
      <c r="Y92">
        <f t="shared" si="105"/>
        <v>0.13986135659313728</v>
      </c>
      <c r="Z92">
        <f>[6]WB!N91</f>
        <v>2.1775062721147015E-2</v>
      </c>
      <c r="AB92" t="str">
        <f>PUF!S92</f>
        <v xml:space="preserve">PCB108+124 </v>
      </c>
      <c r="AC92">
        <f t="shared" si="106"/>
        <v>4.9950443579324169E-2</v>
      </c>
      <c r="AD92">
        <f t="shared" si="107"/>
        <v>8.242347849658381E-2</v>
      </c>
      <c r="AE92">
        <f t="shared" si="108"/>
        <v>9.9943882910837681E-2</v>
      </c>
      <c r="AF92">
        <f t="shared" si="109"/>
        <v>9.821510856046585E-2</v>
      </c>
      <c r="AG92">
        <f t="shared" si="110"/>
        <v>8.0177067088440357E-2</v>
      </c>
      <c r="AH92">
        <f t="shared" si="111"/>
        <v>0.13891409896884269</v>
      </c>
      <c r="AI92">
        <f t="shared" si="112"/>
        <v>0.17020532593266002</v>
      </c>
      <c r="AJ92">
        <f t="shared" si="113"/>
        <v>0.22884117590884934</v>
      </c>
      <c r="AK92">
        <f t="shared" si="114"/>
        <v>0.17057506531042374</v>
      </c>
      <c r="AL92">
        <f t="shared" si="115"/>
        <v>0.14625561204125073</v>
      </c>
      <c r="AM92">
        <f t="shared" si="116"/>
        <v>0.13986135659313728</v>
      </c>
    </row>
    <row r="93" spans="1:39" x14ac:dyDescent="0.2">
      <c r="A93" t="s">
        <v>201</v>
      </c>
      <c r="B93">
        <f>[4]ST001!J104</f>
        <v>1.5955440389554734</v>
      </c>
      <c r="C93">
        <f>[4]ST002!J104</f>
        <v>1.9417486873125109</v>
      </c>
      <c r="D93">
        <f>[4]ST003!J104</f>
        <v>2.3437930972830081</v>
      </c>
      <c r="E93">
        <f>[5]ST004!J104</f>
        <v>2.5432868175617629</v>
      </c>
      <c r="F93">
        <f>[4]ROT001!J104</f>
        <v>2.3273179042144627</v>
      </c>
      <c r="G93">
        <f>[4]ROT002!J104</f>
        <v>4.1606650950502608</v>
      </c>
      <c r="H93">
        <f>[4]ROT003!J104</f>
        <v>6.2354748557510886</v>
      </c>
      <c r="I93">
        <f>[5]ROT004!J104</f>
        <v>6.4726525547834468</v>
      </c>
      <c r="J93">
        <f>[5]MIX001!J104</f>
        <v>3.7752059826767757</v>
      </c>
      <c r="K93">
        <f>[5]MIX002!J104</f>
        <v>3.1047007591843734</v>
      </c>
      <c r="L93">
        <f>[5]MIX003!J104</f>
        <v>3.9250697093011051</v>
      </c>
      <c r="N93">
        <f>PUF!G93</f>
        <v>110</v>
      </c>
      <c r="O93">
        <f t="shared" si="95"/>
        <v>1.4349888875546561</v>
      </c>
      <c r="P93">
        <f t="shared" si="96"/>
        <v>2.1676317370524409</v>
      </c>
      <c r="Q93">
        <f t="shared" si="97"/>
        <v>1.9911066940864095</v>
      </c>
      <c r="R93">
        <f t="shared" si="98"/>
        <v>2.8696806125523051</v>
      </c>
      <c r="S93">
        <f t="shared" si="99"/>
        <v>2.1373119306967099</v>
      </c>
      <c r="T93">
        <f t="shared" si="100"/>
        <v>4.0421640670328243</v>
      </c>
      <c r="U93">
        <f t="shared" si="101"/>
        <v>5.5054370329235196</v>
      </c>
      <c r="V93">
        <f t="shared" si="102"/>
        <v>6.3444902350219232</v>
      </c>
      <c r="W93">
        <f t="shared" si="103"/>
        <v>5.1519169078426739</v>
      </c>
      <c r="X93">
        <f t="shared" si="104"/>
        <v>3.9879029520241454</v>
      </c>
      <c r="Y93">
        <f t="shared" si="105"/>
        <v>4.1562204375708722</v>
      </c>
      <c r="Z93">
        <f>[6]WB!N92</f>
        <v>9.3608442271119932E-2</v>
      </c>
      <c r="AB93" t="str">
        <f>PUF!S93</f>
        <v xml:space="preserve">PCB110 </v>
      </c>
      <c r="AC93">
        <f t="shared" si="106"/>
        <v>1.4349888875546561</v>
      </c>
      <c r="AD93">
        <f t="shared" si="107"/>
        <v>2.1676317370524409</v>
      </c>
      <c r="AE93">
        <f t="shared" si="108"/>
        <v>1.9911066940864095</v>
      </c>
      <c r="AF93">
        <f t="shared" si="109"/>
        <v>2.8696806125523051</v>
      </c>
      <c r="AG93">
        <f t="shared" si="110"/>
        <v>2.1373119306967099</v>
      </c>
      <c r="AH93">
        <f t="shared" si="111"/>
        <v>4.0421640670328243</v>
      </c>
      <c r="AI93">
        <f t="shared" si="112"/>
        <v>5.5054370329235196</v>
      </c>
      <c r="AJ93">
        <f t="shared" si="113"/>
        <v>6.3444902350219232</v>
      </c>
      <c r="AK93">
        <f t="shared" si="114"/>
        <v>5.1519169078426739</v>
      </c>
      <c r="AL93">
        <f t="shared" si="115"/>
        <v>3.9879029520241454</v>
      </c>
      <c r="AM93">
        <f t="shared" si="116"/>
        <v>4.1562204375708722</v>
      </c>
    </row>
    <row r="94" spans="1:39" x14ac:dyDescent="0.2">
      <c r="A94">
        <v>117</v>
      </c>
      <c r="B94">
        <f>[4]ST001!J105</f>
        <v>0.1073462226317624</v>
      </c>
      <c r="C94">
        <f>[4]ST002!J105</f>
        <v>0.28713639271311892</v>
      </c>
      <c r="D94">
        <f>[4]ST003!J105</f>
        <v>0.55498927603732995</v>
      </c>
      <c r="E94">
        <f>[5]ST004!J105</f>
        <v>0.31158787148482248</v>
      </c>
      <c r="F94">
        <f>[4]ROT001!J105</f>
        <v>0.16819561293407032</v>
      </c>
      <c r="G94">
        <f>[4]ROT002!J105</f>
        <v>0.42010858139695617</v>
      </c>
      <c r="H94">
        <f>[4]ROT003!J105</f>
        <v>0.35428829253897565</v>
      </c>
      <c r="I94">
        <f>[5]ROT004!J105</f>
        <v>0.70944490496631929</v>
      </c>
      <c r="J94">
        <f>[5]MIX001!J105</f>
        <v>0.85261314536724997</v>
      </c>
      <c r="K94">
        <f>[5]MIX002!J105</f>
        <v>0.81260717474619215</v>
      </c>
      <c r="L94">
        <f>[5]MIX003!J105</f>
        <v>0.87278563308113233</v>
      </c>
      <c r="N94">
        <f>PUF!G94</f>
        <v>111</v>
      </c>
      <c r="O94">
        <f t="shared" si="95"/>
        <v>1.8886836093813222E-2</v>
      </c>
      <c r="P94">
        <f t="shared" si="96"/>
        <v>2.7167001017914329E-2</v>
      </c>
      <c r="Q94">
        <f t="shared" si="97"/>
        <v>2.5508202328174578E-2</v>
      </c>
      <c r="R94">
        <f t="shared" si="98"/>
        <v>3.9441139386975965E-2</v>
      </c>
      <c r="S94">
        <f t="shared" si="99"/>
        <v>2.1769374311230223E-2</v>
      </c>
      <c r="T94">
        <f t="shared" si="100"/>
        <v>2.9129506449684102E-2</v>
      </c>
      <c r="U94">
        <f t="shared" si="101"/>
        <v>4.556716423075903E-2</v>
      </c>
      <c r="V94">
        <f t="shared" si="102"/>
        <v>6.4068682149491574E-2</v>
      </c>
      <c r="W94">
        <f t="shared" si="103"/>
        <v>7.1506345882107178E-2</v>
      </c>
      <c r="X94">
        <f t="shared" si="104"/>
        <v>5.0532811313505739E-2</v>
      </c>
      <c r="Y94">
        <f t="shared" si="105"/>
        <v>4.7450147175058625E-2</v>
      </c>
      <c r="Z94">
        <f>[6]WB!N93</f>
        <v>1.2709355298094071E-2</v>
      </c>
      <c r="AB94" t="str">
        <f>PUF!S94</f>
        <v xml:space="preserve">PCB111 </v>
      </c>
      <c r="AC94">
        <f t="shared" si="106"/>
        <v>1.8886836093813222E-2</v>
      </c>
      <c r="AD94">
        <f t="shared" si="107"/>
        <v>2.7167001017914329E-2</v>
      </c>
      <c r="AE94">
        <f t="shared" si="108"/>
        <v>2.5508202328174578E-2</v>
      </c>
      <c r="AF94">
        <f t="shared" si="109"/>
        <v>3.9441139386975965E-2</v>
      </c>
      <c r="AG94">
        <f t="shared" si="110"/>
        <v>2.1769374311230223E-2</v>
      </c>
      <c r="AH94">
        <f t="shared" si="111"/>
        <v>2.9129506449684102E-2</v>
      </c>
      <c r="AI94">
        <f t="shared" si="112"/>
        <v>4.556716423075903E-2</v>
      </c>
      <c r="AJ94">
        <f t="shared" si="113"/>
        <v>6.4068682149491574E-2</v>
      </c>
      <c r="AK94">
        <f t="shared" si="114"/>
        <v>7.1506345882107178E-2</v>
      </c>
      <c r="AL94">
        <f t="shared" si="115"/>
        <v>5.0532811313505739E-2</v>
      </c>
      <c r="AM94">
        <f t="shared" si="116"/>
        <v>4.7450147175058625E-2</v>
      </c>
    </row>
    <row r="95" spans="1:39" x14ac:dyDescent="0.2">
      <c r="A95" t="s">
        <v>199</v>
      </c>
      <c r="B95">
        <f>[4]ST001!J106</f>
        <v>0.29938485123445951</v>
      </c>
      <c r="C95">
        <f>[4]ST002!J106</f>
        <v>1.2529036180762942</v>
      </c>
      <c r="D95">
        <f>[4]ST003!J106</f>
        <v>2.7353846854159531</v>
      </c>
      <c r="E95">
        <f>[5]ST004!J106</f>
        <v>1.6780325103888101</v>
      </c>
      <c r="F95">
        <f>[4]ROT001!J106</f>
        <v>0.48248373592854149</v>
      </c>
      <c r="G95">
        <f>[4]ROT002!J106</f>
        <v>0.56709556175681108</v>
      </c>
      <c r="H95">
        <f>[4]ROT003!J106</f>
        <v>1.3703780191827026</v>
      </c>
      <c r="I95">
        <f>[5]ROT004!J106</f>
        <v>3.5040943238842681</v>
      </c>
      <c r="J95">
        <f>[5]MIX001!J106</f>
        <v>3.9232084591691221</v>
      </c>
      <c r="K95">
        <f>[5]MIX002!J106</f>
        <v>3.9096433563777344</v>
      </c>
      <c r="L95">
        <f>[5]MIX003!J106</f>
        <v>4.2103328142951497</v>
      </c>
      <c r="N95">
        <f>PUF!G95</f>
        <v>112</v>
      </c>
      <c r="O95">
        <f t="shared" si="95"/>
        <v>2.95956041825262E-2</v>
      </c>
      <c r="P95">
        <f t="shared" si="96"/>
        <v>3.6969199025350966E-2</v>
      </c>
      <c r="Q95">
        <f t="shared" si="97"/>
        <v>4.246946506803885E-2</v>
      </c>
      <c r="R95">
        <f t="shared" si="98"/>
        <v>8.6748076860507228E-2</v>
      </c>
      <c r="S95">
        <f t="shared" si="99"/>
        <v>1.8761892156998632E-2</v>
      </c>
      <c r="T95">
        <f t="shared" si="100"/>
        <v>5.1721376502591537E-2</v>
      </c>
      <c r="U95">
        <f t="shared" si="101"/>
        <v>6.2835152465118935E-2</v>
      </c>
      <c r="V95">
        <f t="shared" si="102"/>
        <v>0.15589786576281139</v>
      </c>
      <c r="W95">
        <f t="shared" si="103"/>
        <v>0.14508721192811799</v>
      </c>
      <c r="X95">
        <f t="shared" si="104"/>
        <v>0.11469057867250419</v>
      </c>
      <c r="Y95">
        <f t="shared" si="105"/>
        <v>0.1212074223770023</v>
      </c>
      <c r="Z95">
        <f>[6]WB!N94</f>
        <v>7.0019120459478496E-3</v>
      </c>
      <c r="AB95" t="str">
        <f>PUF!S95</f>
        <v xml:space="preserve">PCB112 </v>
      </c>
      <c r="AC95">
        <f t="shared" si="106"/>
        <v>2.95956041825262E-2</v>
      </c>
      <c r="AD95">
        <f t="shared" si="107"/>
        <v>3.6969199025350966E-2</v>
      </c>
      <c r="AE95">
        <f t="shared" si="108"/>
        <v>4.246946506803885E-2</v>
      </c>
      <c r="AF95">
        <f t="shared" si="109"/>
        <v>8.6748076860507228E-2</v>
      </c>
      <c r="AG95">
        <f t="shared" si="110"/>
        <v>1.8761892156998632E-2</v>
      </c>
      <c r="AH95">
        <f t="shared" si="111"/>
        <v>5.1721376502591537E-2</v>
      </c>
      <c r="AI95">
        <f t="shared" si="112"/>
        <v>6.2835152465118935E-2</v>
      </c>
      <c r="AJ95">
        <f t="shared" si="113"/>
        <v>0.15589786576281139</v>
      </c>
      <c r="AK95">
        <f t="shared" si="114"/>
        <v>0.14508721192811799</v>
      </c>
      <c r="AL95">
        <f t="shared" si="115"/>
        <v>0.11469057867250419</v>
      </c>
      <c r="AM95">
        <f t="shared" si="116"/>
        <v>0.1212074223770023</v>
      </c>
    </row>
    <row r="96" spans="1:39" x14ac:dyDescent="0.2">
      <c r="A96">
        <v>110</v>
      </c>
      <c r="B96">
        <f>[4]ST001!J107</f>
        <v>2.4552659866060167</v>
      </c>
      <c r="C96">
        <f>[4]ST002!J107</f>
        <v>4.2203789920411028</v>
      </c>
      <c r="D96">
        <f>[4]ST003!J107</f>
        <v>4.1415019236997317</v>
      </c>
      <c r="E96">
        <f>[5]ST004!J107</f>
        <v>4.4967895198694618</v>
      </c>
      <c r="F96">
        <f>[4]ROT001!J107</f>
        <v>4.2532507420864523</v>
      </c>
      <c r="G96">
        <f>[4]ROT002!J107</f>
        <v>6.7787091404140467</v>
      </c>
      <c r="H96">
        <f>[4]ROT003!J107</f>
        <v>8.4618567196034498</v>
      </c>
      <c r="I96">
        <f>[5]ROT004!J107</f>
        <v>9.6182471962932361</v>
      </c>
      <c r="J96">
        <f>[5]MIX001!J107</f>
        <v>7.9236482042620322</v>
      </c>
      <c r="K96">
        <f>[5]MIX002!J107</f>
        <v>6.8113382420572401</v>
      </c>
      <c r="L96">
        <f>[5]MIX003!J107</f>
        <v>7.3481977336253026</v>
      </c>
      <c r="N96">
        <f>PUF!G96</f>
        <v>114</v>
      </c>
      <c r="O96">
        <f t="shared" si="95"/>
        <v>3.3949826997602427E-2</v>
      </c>
      <c r="P96">
        <f t="shared" si="96"/>
        <v>5.3010317993931654E-2</v>
      </c>
      <c r="Q96">
        <f t="shared" si="97"/>
        <v>6.0180739401496063E-2</v>
      </c>
      <c r="R96">
        <f t="shared" si="98"/>
        <v>6.4657780036400644E-2</v>
      </c>
      <c r="S96">
        <f t="shared" si="99"/>
        <v>4.5783623631205417E-2</v>
      </c>
      <c r="T96">
        <f t="shared" si="100"/>
        <v>8.5329734192220216E-2</v>
      </c>
      <c r="U96">
        <f t="shared" si="101"/>
        <v>0.12193484211024262</v>
      </c>
      <c r="V96">
        <f t="shared" si="102"/>
        <v>0.12561883530409149</v>
      </c>
      <c r="W96">
        <f t="shared" si="103"/>
        <v>0.10032298864365417</v>
      </c>
      <c r="X96">
        <f t="shared" si="104"/>
        <v>9.3733285393158255E-2</v>
      </c>
      <c r="Y96">
        <f t="shared" si="105"/>
        <v>9.8425333245728469E-2</v>
      </c>
      <c r="Z96">
        <f>[6]WB!N95</f>
        <v>1.4053219404031496E-2</v>
      </c>
      <c r="AB96" t="str">
        <f>PUF!S96</f>
        <v xml:space="preserve">PCB114 </v>
      </c>
      <c r="AC96">
        <f t="shared" si="106"/>
        <v>3.3949826997602427E-2</v>
      </c>
      <c r="AD96">
        <f t="shared" si="107"/>
        <v>5.3010317993931654E-2</v>
      </c>
      <c r="AE96">
        <f t="shared" si="108"/>
        <v>6.0180739401496063E-2</v>
      </c>
      <c r="AF96">
        <f t="shared" si="109"/>
        <v>6.4657780036400644E-2</v>
      </c>
      <c r="AG96">
        <f t="shared" si="110"/>
        <v>4.5783623631205417E-2</v>
      </c>
      <c r="AH96">
        <f t="shared" si="111"/>
        <v>8.5329734192220216E-2</v>
      </c>
      <c r="AI96">
        <f t="shared" si="112"/>
        <v>0.12193484211024262</v>
      </c>
      <c r="AJ96">
        <f t="shared" si="113"/>
        <v>0.12561883530409149</v>
      </c>
      <c r="AK96">
        <f t="shared" si="114"/>
        <v>0.10032298864365417</v>
      </c>
      <c r="AL96">
        <f t="shared" si="115"/>
        <v>9.3733285393158255E-2</v>
      </c>
      <c r="AM96">
        <f t="shared" si="116"/>
        <v>9.8425333245728469E-2</v>
      </c>
    </row>
    <row r="97" spans="1:39" x14ac:dyDescent="0.2">
      <c r="A97">
        <v>115</v>
      </c>
      <c r="B97">
        <f>[4]ST001!J108</f>
        <v>0.19197637310319243</v>
      </c>
      <c r="C97">
        <f>[4]ST002!J108</f>
        <v>0.31811502723977669</v>
      </c>
      <c r="D97">
        <f>[4]ST003!J108</f>
        <v>0.32897585718597921</v>
      </c>
      <c r="E97">
        <f>[5]ST004!J108</f>
        <v>0.63958238157743219</v>
      </c>
      <c r="F97">
        <f>[4]ROT001!J108</f>
        <v>0.39939703382940067</v>
      </c>
      <c r="G97">
        <f>[4]ROT002!J108</f>
        <v>0.52590462077405531</v>
      </c>
      <c r="H97">
        <f>[4]ROT003!J108</f>
        <v>3.8948219242872617</v>
      </c>
      <c r="I97">
        <f>[5]ROT004!J108</f>
        <v>1.2657391994308334</v>
      </c>
      <c r="J97">
        <f>[5]MIX001!J108</f>
        <v>1.2666868985785213</v>
      </c>
      <c r="K97">
        <f>[5]MIX002!J108</f>
        <v>0.74003139688756325</v>
      </c>
      <c r="L97">
        <f>[5]MIX003!J108</f>
        <v>0.84551083475847066</v>
      </c>
      <c r="N97">
        <f>PUF!G97</f>
        <v>115</v>
      </c>
      <c r="O97">
        <f t="shared" si="95"/>
        <v>0.11220127007784478</v>
      </c>
      <c r="P97">
        <f t="shared" si="96"/>
        <v>0.16338727644569936</v>
      </c>
      <c r="Q97">
        <f t="shared" si="97"/>
        <v>0.15816146980095153</v>
      </c>
      <c r="R97">
        <f t="shared" si="98"/>
        <v>0.40815723138317306</v>
      </c>
      <c r="S97">
        <f t="shared" si="99"/>
        <v>0.20070202704995008</v>
      </c>
      <c r="T97">
        <f t="shared" si="100"/>
        <v>0.313598462000033</v>
      </c>
      <c r="U97">
        <f t="shared" si="101"/>
        <v>2.5340415902975026</v>
      </c>
      <c r="V97">
        <f t="shared" si="102"/>
        <v>0.83492031624725149</v>
      </c>
      <c r="W97">
        <f t="shared" si="103"/>
        <v>0.82359356214468227</v>
      </c>
      <c r="X97">
        <f t="shared" si="104"/>
        <v>0.43327365157351477</v>
      </c>
      <c r="Y97">
        <f t="shared" si="105"/>
        <v>0.47823011015750605</v>
      </c>
      <c r="Z97">
        <f>[6]WB!N96</f>
        <v>1.1347206433465222E-2</v>
      </c>
      <c r="AB97" t="str">
        <f>PUF!S97</f>
        <v xml:space="preserve">PCB115 </v>
      </c>
      <c r="AC97">
        <f t="shared" si="106"/>
        <v>0.11220127007784478</v>
      </c>
      <c r="AD97">
        <f t="shared" si="107"/>
        <v>0.16338727644569936</v>
      </c>
      <c r="AE97">
        <f t="shared" si="108"/>
        <v>0.15816146980095153</v>
      </c>
      <c r="AF97">
        <f t="shared" si="109"/>
        <v>0.40815723138317306</v>
      </c>
      <c r="AG97">
        <f t="shared" si="110"/>
        <v>0.20070202704995008</v>
      </c>
      <c r="AH97">
        <f t="shared" si="111"/>
        <v>0.313598462000033</v>
      </c>
      <c r="AI97">
        <f t="shared" si="112"/>
        <v>2.5340415902975026</v>
      </c>
      <c r="AJ97">
        <f t="shared" si="113"/>
        <v>0.83492031624725149</v>
      </c>
      <c r="AK97">
        <f t="shared" si="114"/>
        <v>0.82359356214468227</v>
      </c>
      <c r="AL97">
        <f t="shared" si="115"/>
        <v>0.43327365157351477</v>
      </c>
      <c r="AM97">
        <f t="shared" si="116"/>
        <v>0.47823011015750605</v>
      </c>
    </row>
    <row r="98" spans="1:39" x14ac:dyDescent="0.2">
      <c r="A98">
        <v>82</v>
      </c>
      <c r="B98">
        <f>[4]ST001!J109</f>
        <v>0.29093948543633508</v>
      </c>
      <c r="C98">
        <f>[4]ST002!J109</f>
        <v>0.63972450955976157</v>
      </c>
      <c r="D98">
        <f>[4]ST003!J109</f>
        <v>0.76925015694309706</v>
      </c>
      <c r="E98">
        <f>[5]ST004!J109</f>
        <v>0.69077381518954517</v>
      </c>
      <c r="F98">
        <f>[4]ROT001!J109</f>
        <v>0.48761569705984587</v>
      </c>
      <c r="G98">
        <f>[4]ROT002!J109</f>
        <v>0.80049066695133586</v>
      </c>
      <c r="H98">
        <f>[4]ROT003!J109</f>
        <v>1.1882358562903925</v>
      </c>
      <c r="I98">
        <f>[5]ROT004!J109</f>
        <v>1.399065450147905</v>
      </c>
      <c r="J98">
        <f>[5]MIX001!J109</f>
        <v>1.4252811089831219</v>
      </c>
      <c r="K98">
        <f>[5]MIX002!J109</f>
        <v>1.2249396376024597</v>
      </c>
      <c r="L98">
        <f>[5]MIX003!J109</f>
        <v>1.4154658474217214</v>
      </c>
      <c r="N98">
        <f>PUF!G98</f>
        <v>117</v>
      </c>
      <c r="O98">
        <f t="shared" si="95"/>
        <v>6.2738879387353827E-2</v>
      </c>
      <c r="P98">
        <f t="shared" si="96"/>
        <v>0.14747631880488901</v>
      </c>
      <c r="Q98">
        <f t="shared" si="97"/>
        <v>0.26682176732563939</v>
      </c>
      <c r="R98">
        <f t="shared" si="98"/>
        <v>0.19884356827365826</v>
      </c>
      <c r="S98">
        <f t="shared" si="99"/>
        <v>8.4520408509583075E-2</v>
      </c>
      <c r="T98">
        <f t="shared" si="100"/>
        <v>0.25051197459568048</v>
      </c>
      <c r="U98">
        <f t="shared" si="101"/>
        <v>0.23050637120297701</v>
      </c>
      <c r="V98">
        <f t="shared" si="102"/>
        <v>0.46797157319678051</v>
      </c>
      <c r="W98">
        <f t="shared" si="103"/>
        <v>0.55436485394489599</v>
      </c>
      <c r="X98">
        <f t="shared" si="104"/>
        <v>0.47576532479285255</v>
      </c>
      <c r="Y98">
        <f t="shared" si="105"/>
        <v>0.49365703228570834</v>
      </c>
      <c r="Z98">
        <f>[6]WB!N97</f>
        <v>1.1149593612416906E-2</v>
      </c>
      <c r="AB98" t="str">
        <f>PUF!S98</f>
        <v xml:space="preserve">PCB117 </v>
      </c>
      <c r="AC98">
        <f t="shared" si="106"/>
        <v>6.2738879387353827E-2</v>
      </c>
      <c r="AD98">
        <f t="shared" si="107"/>
        <v>0.14747631880488901</v>
      </c>
      <c r="AE98">
        <f t="shared" si="108"/>
        <v>0.26682176732563939</v>
      </c>
      <c r="AF98">
        <f t="shared" si="109"/>
        <v>0.19884356827365826</v>
      </c>
      <c r="AG98">
        <f t="shared" si="110"/>
        <v>8.4520408509583075E-2</v>
      </c>
      <c r="AH98">
        <f t="shared" si="111"/>
        <v>0.25051197459568048</v>
      </c>
      <c r="AI98">
        <f t="shared" si="112"/>
        <v>0.23050637120297701</v>
      </c>
      <c r="AJ98">
        <f t="shared" si="113"/>
        <v>0.46797157319678051</v>
      </c>
      <c r="AK98">
        <f t="shared" si="114"/>
        <v>0.55436485394489599</v>
      </c>
      <c r="AL98">
        <f t="shared" si="115"/>
        <v>0.47576532479285255</v>
      </c>
      <c r="AM98">
        <f t="shared" si="116"/>
        <v>0.49365703228570834</v>
      </c>
    </row>
    <row r="99" spans="1:39" x14ac:dyDescent="0.2">
      <c r="A99">
        <v>111</v>
      </c>
      <c r="B99">
        <f>[4]ST001!J110</f>
        <v>3.2315376556514425E-2</v>
      </c>
      <c r="C99">
        <f>[4]ST002!J110</f>
        <v>5.2894150981879204E-2</v>
      </c>
      <c r="D99">
        <f>[4]ST003!J110</f>
        <v>5.3057060842603122E-2</v>
      </c>
      <c r="E99">
        <f>[5]ST004!J110</f>
        <v>6.1804265419391338E-2</v>
      </c>
      <c r="F99">
        <f>[4]ROT001!J110</f>
        <v>4.3321054879348141E-2</v>
      </c>
      <c r="G99">
        <f>[4]ROT002!J110</f>
        <v>4.885018231612024E-2</v>
      </c>
      <c r="H99">
        <f>[4]ROT003!J110</f>
        <v>7.0036731422676621E-2</v>
      </c>
      <c r="I99">
        <f>[5]ROT004!J110</f>
        <v>9.712812213862923E-2</v>
      </c>
      <c r="J99">
        <f>[5]MIX001!J110</f>
        <v>0.10997675996668084</v>
      </c>
      <c r="K99">
        <f>[5]MIX002!J110</f>
        <v>8.6310041723467804E-2</v>
      </c>
      <c r="L99">
        <f>[5]MIX003!J110</f>
        <v>8.3891860205503654E-2</v>
      </c>
      <c r="N99">
        <f>PUF!G99</f>
        <v>118</v>
      </c>
      <c r="O99">
        <f t="shared" si="95"/>
        <v>0.64115344063371515</v>
      </c>
      <c r="P99">
        <f t="shared" si="96"/>
        <v>1.3511181186407319</v>
      </c>
      <c r="Q99">
        <f t="shared" si="97"/>
        <v>1.3729585675288283</v>
      </c>
      <c r="R99">
        <f t="shared" si="98"/>
        <v>1.6241370845930709</v>
      </c>
      <c r="S99">
        <f t="shared" si="99"/>
        <v>1.0046489229537281</v>
      </c>
      <c r="T99">
        <f t="shared" si="100"/>
        <v>2.1421627462603086</v>
      </c>
      <c r="U99">
        <f t="shared" si="101"/>
        <v>3.2866921276236547</v>
      </c>
      <c r="V99">
        <f t="shared" si="102"/>
        <v>3.4998470893695113</v>
      </c>
      <c r="W99">
        <f t="shared" si="103"/>
        <v>3.2836112905116197</v>
      </c>
      <c r="X99">
        <f t="shared" si="104"/>
        <v>2.591954207521515</v>
      </c>
      <c r="Y99">
        <f t="shared" si="105"/>
        <v>2.5017336103163426</v>
      </c>
      <c r="Z99">
        <f>[6]WB!N98</f>
        <v>6.3577658229368686E-2</v>
      </c>
      <c r="AB99" t="str">
        <f>PUF!S99</f>
        <v xml:space="preserve">PCB118 </v>
      </c>
      <c r="AC99">
        <f t="shared" si="106"/>
        <v>0.64115344063371515</v>
      </c>
      <c r="AD99">
        <f t="shared" si="107"/>
        <v>1.3511181186407319</v>
      </c>
      <c r="AE99">
        <f t="shared" si="108"/>
        <v>1.3729585675288283</v>
      </c>
      <c r="AF99">
        <f t="shared" si="109"/>
        <v>1.6241370845930709</v>
      </c>
      <c r="AG99">
        <f t="shared" si="110"/>
        <v>1.0046489229537281</v>
      </c>
      <c r="AH99">
        <f t="shared" si="111"/>
        <v>2.1421627462603086</v>
      </c>
      <c r="AI99">
        <f t="shared" si="112"/>
        <v>3.2866921276236547</v>
      </c>
      <c r="AJ99">
        <f t="shared" si="113"/>
        <v>3.4998470893695113</v>
      </c>
      <c r="AK99">
        <f t="shared" si="114"/>
        <v>3.2836112905116197</v>
      </c>
      <c r="AL99">
        <f t="shared" si="115"/>
        <v>2.591954207521515</v>
      </c>
      <c r="AM99">
        <f t="shared" si="116"/>
        <v>2.5017336103163426</v>
      </c>
    </row>
    <row r="100" spans="1:39" x14ac:dyDescent="0.2">
      <c r="A100">
        <v>120</v>
      </c>
      <c r="B100">
        <f>[4]ST001!J111</f>
        <v>2.6078279156082788E-2</v>
      </c>
      <c r="C100">
        <f>[4]ST002!J111</f>
        <v>5.0878648523275713E-2</v>
      </c>
      <c r="D100">
        <f>[4]ST003!J111</f>
        <v>2.518627701501416E-2</v>
      </c>
      <c r="E100">
        <f>[5]ST004!J111</f>
        <v>4.5135282545360228E-2</v>
      </c>
      <c r="F100">
        <f>[4]ROT001!J111</f>
        <v>5.1000154497561026E-2</v>
      </c>
      <c r="G100">
        <f>[4]ROT002!J111</f>
        <v>4.2513651810561555E-2</v>
      </c>
      <c r="H100">
        <f>[4]ROT003!J111</f>
        <v>6.436533147964324E-2</v>
      </c>
      <c r="I100">
        <f>[5]ROT004!J111</f>
        <v>5.8401034389702587E-2</v>
      </c>
      <c r="J100">
        <f>[5]MIX001!J111</f>
        <v>4.5932075747204544E-2</v>
      </c>
      <c r="K100">
        <f>[5]MIX002!J111</f>
        <v>7.2677549797622726E-2</v>
      </c>
      <c r="L100">
        <f>[5]MIX003!J111</f>
        <v>5.556018235934173E-2</v>
      </c>
      <c r="N100">
        <f>PUF!G100</f>
        <v>120</v>
      </c>
      <c r="O100">
        <f t="shared" si="95"/>
        <v>1.5241542464104493E-2</v>
      </c>
      <c r="P100">
        <f t="shared" si="96"/>
        <v>2.613181742335681E-2</v>
      </c>
      <c r="Q100">
        <f t="shared" si="97"/>
        <v>1.2108787026449115E-2</v>
      </c>
      <c r="R100">
        <f t="shared" si="98"/>
        <v>2.8803626385041626E-2</v>
      </c>
      <c r="S100">
        <f t="shared" si="99"/>
        <v>2.5628218340482928E-2</v>
      </c>
      <c r="T100">
        <f t="shared" si="100"/>
        <v>2.5351014794610348E-2</v>
      </c>
      <c r="U100">
        <f t="shared" si="101"/>
        <v>4.187724884817387E-2</v>
      </c>
      <c r="V100">
        <f t="shared" si="102"/>
        <v>3.8523109755740491E-2</v>
      </c>
      <c r="W100">
        <f t="shared" si="103"/>
        <v>2.9864808678286441E-2</v>
      </c>
      <c r="X100">
        <f t="shared" si="104"/>
        <v>4.2551258663713544E-2</v>
      </c>
      <c r="Y100">
        <f t="shared" si="105"/>
        <v>3.1425442510939892E-2</v>
      </c>
      <c r="Z100">
        <f>[6]WB!N99</f>
        <v>9.3859642950721821E-3</v>
      </c>
      <c r="AB100" t="str">
        <f>PUF!S100</f>
        <v xml:space="preserve">PCB120 </v>
      </c>
      <c r="AC100">
        <f t="shared" si="106"/>
        <v>1.5241542464104493E-2</v>
      </c>
      <c r="AD100">
        <f t="shared" si="107"/>
        <v>2.613181742335681E-2</v>
      </c>
      <c r="AE100">
        <f t="shared" si="108"/>
        <v>1.2108787026449115E-2</v>
      </c>
      <c r="AF100">
        <f t="shared" si="109"/>
        <v>2.8803626385041626E-2</v>
      </c>
      <c r="AG100">
        <f t="shared" si="110"/>
        <v>2.5628218340482928E-2</v>
      </c>
      <c r="AH100">
        <f t="shared" si="111"/>
        <v>2.5351014794610348E-2</v>
      </c>
      <c r="AI100">
        <f t="shared" si="112"/>
        <v>4.187724884817387E-2</v>
      </c>
      <c r="AJ100">
        <f t="shared" si="113"/>
        <v>3.8523109755740491E-2</v>
      </c>
      <c r="AK100">
        <f t="shared" si="114"/>
        <v>2.9864808678286441E-2</v>
      </c>
      <c r="AL100">
        <f t="shared" si="115"/>
        <v>4.2551258663713544E-2</v>
      </c>
      <c r="AM100">
        <f t="shared" si="116"/>
        <v>3.1425442510939892E-2</v>
      </c>
    </row>
    <row r="101" spans="1:39" x14ac:dyDescent="0.2">
      <c r="A101" t="s">
        <v>204</v>
      </c>
      <c r="B101">
        <f>[4]ST001!J112</f>
        <v>8.546520896422366E-2</v>
      </c>
      <c r="C101">
        <f>[4]ST002!J112</f>
        <v>0.16047851263284868</v>
      </c>
      <c r="D101">
        <f>[4]ST003!J112</f>
        <v>0.20788327645454238</v>
      </c>
      <c r="E101">
        <f>[5]ST004!J112</f>
        <v>0.15390307511424997</v>
      </c>
      <c r="F101">
        <f>[4]ROT001!J112</f>
        <v>0.1595523635059963</v>
      </c>
      <c r="G101">
        <f>[4]ROT002!J112</f>
        <v>0.23295894397074918</v>
      </c>
      <c r="H101">
        <f>[4]ROT003!J112</f>
        <v>0.26160558595849842</v>
      </c>
      <c r="I101">
        <f>[5]ROT004!J112</f>
        <v>0.34692322267781561</v>
      </c>
      <c r="J101">
        <f>[5]MIX001!J112</f>
        <v>0.26234445044743171</v>
      </c>
      <c r="K101">
        <f>[5]MIX002!J112</f>
        <v>0.24980458536645622</v>
      </c>
      <c r="L101">
        <f>[5]MIX003!J112</f>
        <v>0.24727487845666674</v>
      </c>
      <c r="N101">
        <f>PUF!G101</f>
        <v>121</v>
      </c>
      <c r="O101">
        <f t="shared" si="95"/>
        <v>1.2074144661797603E-2</v>
      </c>
      <c r="P101">
        <f t="shared" si="96"/>
        <v>1.7336042107397868E-2</v>
      </c>
      <c r="Q101">
        <f t="shared" si="97"/>
        <v>1.2370911485915577E-2</v>
      </c>
      <c r="R101">
        <f t="shared" si="98"/>
        <v>1.3518541444264209E-2</v>
      </c>
      <c r="S101">
        <f t="shared" si="99"/>
        <v>1.382094059251506E-2</v>
      </c>
      <c r="T101">
        <f t="shared" si="100"/>
        <v>9.4181090270826894E-3</v>
      </c>
      <c r="U101">
        <f t="shared" si="101"/>
        <v>2.0036483256910733E-2</v>
      </c>
      <c r="V101">
        <f t="shared" si="102"/>
        <v>1.2446960172807834E-2</v>
      </c>
      <c r="W101">
        <f t="shared" si="103"/>
        <v>2.3307545039513426E-2</v>
      </c>
      <c r="X101">
        <f t="shared" si="104"/>
        <v>1.0863987142154377E-2</v>
      </c>
      <c r="Y101">
        <f t="shared" si="105"/>
        <v>1.2799787347787604E-2</v>
      </c>
      <c r="Z101">
        <f>[6]WB!N100</f>
        <v>8.0906929726624419E-3</v>
      </c>
      <c r="AB101" t="str">
        <f>PUF!S101</f>
        <v xml:space="preserve">PCB121 </v>
      </c>
      <c r="AC101">
        <f t="shared" si="106"/>
        <v>1.2074144661797603E-2</v>
      </c>
      <c r="AD101">
        <f t="shared" si="107"/>
        <v>1.7336042107397868E-2</v>
      </c>
      <c r="AE101">
        <f t="shared" si="108"/>
        <v>1.2370911485915577E-2</v>
      </c>
      <c r="AF101">
        <f t="shared" si="109"/>
        <v>1.3518541444264209E-2</v>
      </c>
      <c r="AG101">
        <f t="shared" si="110"/>
        <v>1.382094059251506E-2</v>
      </c>
      <c r="AH101">
        <f t="shared" si="111"/>
        <v>9.4181090270826894E-3</v>
      </c>
      <c r="AI101">
        <f t="shared" si="112"/>
        <v>2.0036483256910733E-2</v>
      </c>
      <c r="AJ101">
        <f t="shared" si="113"/>
        <v>1.2446960172807834E-2</v>
      </c>
      <c r="AK101">
        <f t="shared" si="114"/>
        <v>2.3307545039513426E-2</v>
      </c>
      <c r="AL101">
        <f t="shared" si="115"/>
        <v>1.0863987142154377E-2</v>
      </c>
      <c r="AM101">
        <f t="shared" si="116"/>
        <v>1.2799787347787604E-2</v>
      </c>
    </row>
    <row r="102" spans="1:39" x14ac:dyDescent="0.2">
      <c r="A102">
        <v>107</v>
      </c>
      <c r="B102">
        <f>[4]ST001!J113</f>
        <v>8.6891675058307541E-2</v>
      </c>
      <c r="C102">
        <f>[4]ST002!J113</f>
        <v>0.18616206635816884</v>
      </c>
      <c r="D102">
        <f>[4]ST003!J113</f>
        <v>0.22826121216798653</v>
      </c>
      <c r="E102">
        <f>[5]ST004!J113</f>
        <v>0.17055614897284774</v>
      </c>
      <c r="F102">
        <f>[4]ROT001!J113</f>
        <v>0.19042676108859671</v>
      </c>
      <c r="G102">
        <f>[4]ROT002!J113</f>
        <v>0.28385467614847265</v>
      </c>
      <c r="H102">
        <f>[4]ROT003!J113</f>
        <v>0.36890930978458597</v>
      </c>
      <c r="I102">
        <f>[5]ROT004!J113</f>
        <v>0.34806761096757399</v>
      </c>
      <c r="J102">
        <f>[5]MIX001!J113</f>
        <v>0.30182418741843664</v>
      </c>
      <c r="K102">
        <f>[5]MIX002!J113</f>
        <v>0.29893478902130838</v>
      </c>
      <c r="L102">
        <f>[5]MIX003!J113</f>
        <v>0.34624127979141733</v>
      </c>
      <c r="N102">
        <f>PUF!G102</f>
        <v>122</v>
      </c>
      <c r="O102">
        <f t="shared" si="95"/>
        <v>2.7847615406936973E-2</v>
      </c>
      <c r="P102">
        <f t="shared" si="96"/>
        <v>4.9579629368514115E-2</v>
      </c>
      <c r="Q102">
        <f t="shared" si="97"/>
        <v>4.7337304084685228E-2</v>
      </c>
      <c r="R102">
        <f t="shared" si="98"/>
        <v>6.4054267930687747E-2</v>
      </c>
      <c r="S102">
        <f t="shared" si="99"/>
        <v>3.0105486799243211E-2</v>
      </c>
      <c r="T102">
        <f t="shared" si="100"/>
        <v>7.1802540703907444E-2</v>
      </c>
      <c r="U102">
        <f t="shared" si="101"/>
        <v>9.5821581693734226E-2</v>
      </c>
      <c r="V102">
        <f t="shared" si="102"/>
        <v>0.11059926306996444</v>
      </c>
      <c r="W102">
        <f t="shared" si="103"/>
        <v>0.10993816334692025</v>
      </c>
      <c r="X102">
        <f t="shared" si="104"/>
        <v>9.585657427502714E-2</v>
      </c>
      <c r="Y102">
        <f t="shared" si="105"/>
        <v>8.669154335763965E-2</v>
      </c>
      <c r="Z102">
        <f>[6]WB!N101</f>
        <v>9.7404418372541331E-3</v>
      </c>
      <c r="AB102" t="str">
        <f>PUF!S102</f>
        <v xml:space="preserve">PCB122 </v>
      </c>
      <c r="AC102">
        <f t="shared" si="106"/>
        <v>2.7847615406936973E-2</v>
      </c>
      <c r="AD102">
        <f t="shared" si="107"/>
        <v>4.9579629368514115E-2</v>
      </c>
      <c r="AE102">
        <f t="shared" si="108"/>
        <v>4.7337304084685228E-2</v>
      </c>
      <c r="AF102">
        <f t="shared" si="109"/>
        <v>6.4054267930687747E-2</v>
      </c>
      <c r="AG102">
        <f t="shared" si="110"/>
        <v>3.0105486799243211E-2</v>
      </c>
      <c r="AH102">
        <f t="shared" si="111"/>
        <v>7.1802540703907444E-2</v>
      </c>
      <c r="AI102">
        <f t="shared" si="112"/>
        <v>9.5821581693734226E-2</v>
      </c>
      <c r="AJ102">
        <f t="shared" si="113"/>
        <v>0.11059926306996444</v>
      </c>
      <c r="AK102">
        <f t="shared" si="114"/>
        <v>0.10993816334692025</v>
      </c>
      <c r="AL102">
        <f t="shared" si="115"/>
        <v>9.585657427502714E-2</v>
      </c>
      <c r="AM102">
        <f t="shared" si="116"/>
        <v>8.669154335763965E-2</v>
      </c>
    </row>
    <row r="103" spans="1:39" x14ac:dyDescent="0.2">
      <c r="A103">
        <v>123</v>
      </c>
      <c r="B103">
        <f>[4]ST001!J114</f>
        <v>3.7870523170276837E-2</v>
      </c>
      <c r="C103">
        <f>[4]ST002!J114</f>
        <v>7.1774274995227524E-2</v>
      </c>
      <c r="D103">
        <f>[4]ST003!J114</f>
        <v>6.8899711689362611E-2</v>
      </c>
      <c r="E103">
        <f>[5]ST004!J114</f>
        <v>6.7602954202344731E-2</v>
      </c>
      <c r="F103">
        <f>[4]ROT001!J114</f>
        <v>6.0372903054874943E-2</v>
      </c>
      <c r="G103">
        <f>[4]ROT002!J114</f>
        <v>7.942477895865778E-2</v>
      </c>
      <c r="H103">
        <f>[4]ROT003!J114</f>
        <v>6.6370917088737616E-2</v>
      </c>
      <c r="I103">
        <f>[5]ROT004!J114</f>
        <v>0.17808342601790411</v>
      </c>
      <c r="J103">
        <f>[5]MIX001!J114</f>
        <v>0.12296158399890611</v>
      </c>
      <c r="K103">
        <f>[5]MIX002!J114</f>
        <v>0.11670219922998341</v>
      </c>
      <c r="L103">
        <f>[5]MIX003!J114</f>
        <v>0.11749703217272313</v>
      </c>
      <c r="N103">
        <f>PUF!G103</f>
        <v>123</v>
      </c>
      <c r="O103">
        <f t="shared" si="95"/>
        <v>2.2133561174913406E-2</v>
      </c>
      <c r="P103">
        <f t="shared" si="96"/>
        <v>3.686403440946457E-2</v>
      </c>
      <c r="Q103">
        <f t="shared" si="97"/>
        <v>3.312486138911664E-2</v>
      </c>
      <c r="R103">
        <f t="shared" si="98"/>
        <v>4.3141642758356559E-2</v>
      </c>
      <c r="S103">
        <f t="shared" si="99"/>
        <v>3.0338142238630624E-2</v>
      </c>
      <c r="T103">
        <f t="shared" si="100"/>
        <v>4.7361227763063674E-2</v>
      </c>
      <c r="U103">
        <f t="shared" si="101"/>
        <v>4.3182119120844256E-2</v>
      </c>
      <c r="V103">
        <f t="shared" si="102"/>
        <v>0.11746927837592619</v>
      </c>
      <c r="W103">
        <f t="shared" si="103"/>
        <v>7.9949014303580049E-2</v>
      </c>
      <c r="X103">
        <f t="shared" si="104"/>
        <v>6.832681453746102E-2</v>
      </c>
      <c r="Y103">
        <f t="shared" si="105"/>
        <v>6.6457597382761954E-2</v>
      </c>
      <c r="Z103">
        <f>[6]WB!N102</f>
        <v>1.2613074407303995E-2</v>
      </c>
      <c r="AB103" t="str">
        <f>PUF!S103</f>
        <v xml:space="preserve">PCB123 </v>
      </c>
      <c r="AC103">
        <f t="shared" si="106"/>
        <v>2.2133561174913406E-2</v>
      </c>
      <c r="AD103">
        <f t="shared" si="107"/>
        <v>3.686403440946457E-2</v>
      </c>
      <c r="AE103">
        <f t="shared" si="108"/>
        <v>3.312486138911664E-2</v>
      </c>
      <c r="AF103">
        <f t="shared" si="109"/>
        <v>4.3141642758356559E-2</v>
      </c>
      <c r="AG103">
        <f t="shared" si="110"/>
        <v>3.0338142238630624E-2</v>
      </c>
      <c r="AH103">
        <f t="shared" si="111"/>
        <v>4.7361227763063674E-2</v>
      </c>
      <c r="AI103">
        <f t="shared" si="112"/>
        <v>4.3182119120844256E-2</v>
      </c>
      <c r="AJ103">
        <f t="shared" si="113"/>
        <v>0.11746927837592619</v>
      </c>
      <c r="AK103">
        <f t="shared" si="114"/>
        <v>7.9949014303580049E-2</v>
      </c>
      <c r="AL103">
        <f t="shared" si="115"/>
        <v>6.832681453746102E-2</v>
      </c>
      <c r="AM103">
        <f t="shared" si="116"/>
        <v>6.6457597382761954E-2</v>
      </c>
    </row>
    <row r="104" spans="1:39" x14ac:dyDescent="0.2">
      <c r="A104">
        <v>106</v>
      </c>
      <c r="B104">
        <f>[4]ST001!J115</f>
        <v>1.9429767237805332E-2</v>
      </c>
      <c r="C104">
        <f>[4]ST002!J115</f>
        <v>8.4856114332678853E-2</v>
      </c>
      <c r="D104">
        <f>[4]ST003!J115</f>
        <v>0.18724382209824136</v>
      </c>
      <c r="E104">
        <f>[5]ST004!J115</f>
        <v>4.2109570751128936E-2</v>
      </c>
      <c r="F104">
        <f>[4]ROT001!J115</f>
        <v>2.8991422799776092E-2</v>
      </c>
      <c r="G104">
        <f>[4]ROT002!J115</f>
        <v>2.3932247336813293E-2</v>
      </c>
      <c r="H104">
        <f>[4]ROT003!J115</f>
        <v>2.4704476743206947E-2</v>
      </c>
      <c r="I104">
        <f>[5]ROT004!J115</f>
        <v>0.11220137669666325</v>
      </c>
      <c r="J104">
        <f>[5]MIX001!J115</f>
        <v>6.6504031256318041E-2</v>
      </c>
      <c r="K104">
        <f>[5]MIX002!J115</f>
        <v>6.9636314445778724E-2</v>
      </c>
      <c r="L104">
        <f>[5]MIX003!J115</f>
        <v>0.1974543204015696</v>
      </c>
      <c r="N104">
        <f>PUF!G104</f>
        <v>126</v>
      </c>
      <c r="O104">
        <f t="shared" si="95"/>
        <v>1.583970451527085E-2</v>
      </c>
      <c r="P104">
        <f t="shared" si="96"/>
        <v>1.7312825816184704E-2</v>
      </c>
      <c r="Q104">
        <f t="shared" si="97"/>
        <v>1.671312832598975E-2</v>
      </c>
      <c r="R104">
        <f t="shared" si="98"/>
        <v>1.7636357076767684E-2</v>
      </c>
      <c r="S104">
        <f t="shared" si="99"/>
        <v>1.6887895926294409E-2</v>
      </c>
      <c r="T104">
        <f t="shared" si="100"/>
        <v>2.1149925698752452E-2</v>
      </c>
      <c r="U104">
        <f t="shared" si="101"/>
        <v>3.3629664800258231E-2</v>
      </c>
      <c r="V104">
        <f t="shared" si="102"/>
        <v>2.0824993169712442E-2</v>
      </c>
      <c r="W104">
        <f t="shared" si="103"/>
        <v>2.4042855153251594E-2</v>
      </c>
      <c r="X104">
        <f t="shared" si="104"/>
        <v>2.1680923924776271E-2</v>
      </c>
      <c r="Y104">
        <f t="shared" si="105"/>
        <v>2.5212789783619117E-2</v>
      </c>
      <c r="Z104">
        <f>[6]WB!N103</f>
        <v>1.0745398536728698E-2</v>
      </c>
      <c r="AB104" t="str">
        <f>PUF!S104</f>
        <v xml:space="preserve">PCB126 </v>
      </c>
      <c r="AC104">
        <f t="shared" si="106"/>
        <v>1.583970451527085E-2</v>
      </c>
      <c r="AD104">
        <f t="shared" si="107"/>
        <v>1.7312825816184704E-2</v>
      </c>
      <c r="AE104">
        <f t="shared" si="108"/>
        <v>1.671312832598975E-2</v>
      </c>
      <c r="AF104">
        <f t="shared" si="109"/>
        <v>1.7636357076767684E-2</v>
      </c>
      <c r="AG104">
        <f t="shared" si="110"/>
        <v>1.6887895926294409E-2</v>
      </c>
      <c r="AH104">
        <f t="shared" si="111"/>
        <v>2.1149925698752452E-2</v>
      </c>
      <c r="AI104">
        <f t="shared" si="112"/>
        <v>3.3629664800258231E-2</v>
      </c>
      <c r="AJ104">
        <f t="shared" si="113"/>
        <v>2.0824993169712442E-2</v>
      </c>
      <c r="AK104">
        <f t="shared" si="114"/>
        <v>2.4042855153251594E-2</v>
      </c>
      <c r="AL104">
        <f t="shared" si="115"/>
        <v>2.1680923924776271E-2</v>
      </c>
      <c r="AM104">
        <f t="shared" si="116"/>
        <v>2.5212789783619117E-2</v>
      </c>
    </row>
    <row r="105" spans="1:39" x14ac:dyDescent="0.2">
      <c r="A105">
        <v>118</v>
      </c>
      <c r="B105">
        <f>[4]ST001!J116</f>
        <v>1.0970135369242866</v>
      </c>
      <c r="C105">
        <f>[4]ST002!J116</f>
        <v>2.6306269769935051</v>
      </c>
      <c r="D105">
        <f>[4]ST003!J116</f>
        <v>2.8557538204599631</v>
      </c>
      <c r="E105">
        <f>[5]ST004!J116</f>
        <v>2.5450228115573421</v>
      </c>
      <c r="F105">
        <f>[4]ROT001!J116</f>
        <v>1.9992513566779189</v>
      </c>
      <c r="G105">
        <f>[4]ROT002!J116</f>
        <v>3.5924069254785378</v>
      </c>
      <c r="H105">
        <f>[4]ROT003!J116</f>
        <v>5.0516458001575568</v>
      </c>
      <c r="I105">
        <f>[5]ROT004!J116</f>
        <v>5.3057681874841789</v>
      </c>
      <c r="J105">
        <f>[5]MIX001!J116</f>
        <v>5.0501941648068716</v>
      </c>
      <c r="K105">
        <f>[5]MIX002!J116</f>
        <v>4.4270577864467473</v>
      </c>
      <c r="L105">
        <f>[5]MIX003!J116</f>
        <v>4.4230650230392934</v>
      </c>
      <c r="N105">
        <f>PUF!G105</f>
        <v>127</v>
      </c>
      <c r="O105">
        <f t="shared" si="95"/>
        <v>1.1931115106628733E-2</v>
      </c>
      <c r="P105">
        <f t="shared" si="96"/>
        <v>1.7486998600688267E-2</v>
      </c>
      <c r="Q105">
        <f t="shared" si="97"/>
        <v>2.9005087666990167E-2</v>
      </c>
      <c r="R105">
        <f t="shared" si="98"/>
        <v>1.8737366528881211E-2</v>
      </c>
      <c r="S105">
        <f t="shared" si="99"/>
        <v>1.3642043915726154E-2</v>
      </c>
      <c r="T105">
        <f t="shared" si="100"/>
        <v>2.7588728810851549E-2</v>
      </c>
      <c r="U105">
        <f t="shared" si="101"/>
        <v>4.1205488367346596E-2</v>
      </c>
      <c r="V105">
        <f t="shared" si="102"/>
        <v>3.1474566446136068E-2</v>
      </c>
      <c r="W105">
        <f t="shared" si="103"/>
        <v>2.1805693164606375E-2</v>
      </c>
      <c r="X105">
        <f t="shared" si="104"/>
        <v>2.0543361146435721E-2</v>
      </c>
      <c r="Y105">
        <f t="shared" si="105"/>
        <v>2.4826775195441863E-2</v>
      </c>
      <c r="Z105">
        <f>[6]WB!N104</f>
        <v>1.8959104281138818E-2</v>
      </c>
      <c r="AB105" t="str">
        <f>PUF!S105</f>
        <v xml:space="preserve">PCB127 </v>
      </c>
      <c r="AC105">
        <f t="shared" si="106"/>
        <v>0</v>
      </c>
      <c r="AD105">
        <f t="shared" si="107"/>
        <v>0</v>
      </c>
      <c r="AE105">
        <f t="shared" si="108"/>
        <v>2.9005087666990167E-2</v>
      </c>
      <c r="AF105">
        <f t="shared" si="109"/>
        <v>0</v>
      </c>
      <c r="AG105">
        <f t="shared" si="110"/>
        <v>0</v>
      </c>
      <c r="AH105">
        <f t="shared" si="111"/>
        <v>2.7588728810851549E-2</v>
      </c>
      <c r="AI105">
        <f t="shared" si="112"/>
        <v>4.1205488367346596E-2</v>
      </c>
      <c r="AJ105">
        <f t="shared" si="113"/>
        <v>3.1474566446136068E-2</v>
      </c>
      <c r="AK105">
        <f t="shared" si="114"/>
        <v>2.1805693164606375E-2</v>
      </c>
      <c r="AL105">
        <f t="shared" si="115"/>
        <v>2.0543361146435721E-2</v>
      </c>
      <c r="AM105">
        <f t="shared" si="116"/>
        <v>2.4826775195441863E-2</v>
      </c>
    </row>
    <row r="106" spans="1:39" x14ac:dyDescent="0.2">
      <c r="A106">
        <v>122</v>
      </c>
      <c r="B106">
        <f>[4]ST001!J117</f>
        <v>4.7647269961269161E-2</v>
      </c>
      <c r="C106">
        <f>[4]ST002!J117</f>
        <v>9.6531538380496981E-2</v>
      </c>
      <c r="D106">
        <f>[4]ST003!J117</f>
        <v>9.8461592496145278E-2</v>
      </c>
      <c r="E106">
        <f>[5]ST004!J117</f>
        <v>0.10037303784738769</v>
      </c>
      <c r="F106">
        <f>[4]ROT001!J117</f>
        <v>5.9909918730493991E-2</v>
      </c>
      <c r="G106">
        <f>[4]ROT002!J117</f>
        <v>0.12041286076045278</v>
      </c>
      <c r="H106">
        <f>[4]ROT003!J117</f>
        <v>0.1472777710632695</v>
      </c>
      <c r="I106">
        <f>[5]ROT004!J117</f>
        <v>0.1676684828140661</v>
      </c>
      <c r="J106">
        <f>[5]MIX001!J117</f>
        <v>0.16908489522756334</v>
      </c>
      <c r="K106">
        <f>[5]MIX002!J117</f>
        <v>0.16372302886174636</v>
      </c>
      <c r="L106">
        <f>[5]MIX003!J117</f>
        <v>0.15327064865630691</v>
      </c>
      <c r="N106" t="s">
        <v>221</v>
      </c>
      <c r="O106">
        <f t="shared" si="95"/>
        <v>5.4031439140854211E-2</v>
      </c>
      <c r="P106">
        <f t="shared" si="96"/>
        <v>0.10934149570442066</v>
      </c>
      <c r="Q106">
        <f t="shared" si="97"/>
        <v>9.8393719622891909E-2</v>
      </c>
      <c r="R106">
        <f t="shared" si="98"/>
        <v>0.11851021070849395</v>
      </c>
      <c r="S106">
        <f t="shared" si="99"/>
        <v>7.7571780169687771E-2</v>
      </c>
      <c r="T106">
        <f t="shared" si="100"/>
        <v>0.14496703599437574</v>
      </c>
      <c r="U106">
        <f t="shared" si="101"/>
        <v>0.20020783623823091</v>
      </c>
      <c r="V106">
        <f t="shared" si="102"/>
        <v>0.22260557211403201</v>
      </c>
      <c r="W106">
        <f t="shared" si="103"/>
        <v>0.18096940080870269</v>
      </c>
      <c r="X106">
        <f t="shared" si="104"/>
        <v>0.18997905617376032</v>
      </c>
      <c r="Y106">
        <f t="shared" si="105"/>
        <v>0.18253218389467954</v>
      </c>
      <c r="Z106">
        <f>[6]WB!N105</f>
        <v>7.2064336726565509E-2</v>
      </c>
    </row>
    <row r="107" spans="1:39" x14ac:dyDescent="0.2">
      <c r="A107">
        <v>114</v>
      </c>
      <c r="B107">
        <f>[4]ST001!J118</f>
        <v>5.8088153992897761E-2</v>
      </c>
      <c r="C107">
        <f>[4]ST002!J118</f>
        <v>0.10321108913418493</v>
      </c>
      <c r="D107">
        <f>[4]ST003!J118</f>
        <v>0.12517593795511181</v>
      </c>
      <c r="E107">
        <f>[5]ST004!J118</f>
        <v>0.10131874131703981</v>
      </c>
      <c r="F107">
        <f>[4]ROT001!J118</f>
        <v>9.1109411026098777E-2</v>
      </c>
      <c r="G107">
        <f>[4]ROT002!J118</f>
        <v>0.14309796424035331</v>
      </c>
      <c r="H107">
        <f>[4]ROT003!J118</f>
        <v>0.1874138523234429</v>
      </c>
      <c r="I107">
        <f>[5]ROT004!J118</f>
        <v>0.1904381543210027</v>
      </c>
      <c r="J107">
        <f>[5]MIX001!J118</f>
        <v>0.15429675653394012</v>
      </c>
      <c r="K107">
        <f>[5]MIX002!J118</f>
        <v>0.1600964514515143</v>
      </c>
      <c r="L107">
        <f>[5]MIX003!J118</f>
        <v>0.17401598917844793</v>
      </c>
      <c r="N107" t="str">
        <f>PUF!G107</f>
        <v>129/138/163</v>
      </c>
      <c r="O107">
        <f t="shared" si="95"/>
        <v>0.39230855868918663</v>
      </c>
      <c r="P107">
        <f t="shared" si="96"/>
        <v>0.83671020663023532</v>
      </c>
      <c r="Q107">
        <f t="shared" si="97"/>
        <v>0.84826004511417707</v>
      </c>
      <c r="R107">
        <f t="shared" si="98"/>
        <v>1.1054244475713597</v>
      </c>
      <c r="S107">
        <f t="shared" si="99"/>
        <v>0.639159271646356</v>
      </c>
      <c r="T107">
        <f t="shared" si="100"/>
        <v>1.2957910908811741</v>
      </c>
      <c r="U107">
        <f t="shared" si="101"/>
        <v>1.8875020010460311</v>
      </c>
      <c r="V107">
        <f t="shared" si="102"/>
        <v>2.2785608775073101</v>
      </c>
      <c r="W107">
        <f t="shared" si="103"/>
        <v>1.9279493758389954</v>
      </c>
      <c r="X107">
        <f t="shared" si="104"/>
        <v>1.7444957551181839</v>
      </c>
      <c r="Y107">
        <f t="shared" si="105"/>
        <v>1.7571518085473645</v>
      </c>
      <c r="Z107">
        <f>[6]WB!N105</f>
        <v>7.2064336726565509E-2</v>
      </c>
      <c r="AB107" t="str">
        <f>PUF!S107</f>
        <v xml:space="preserve">PCB129+138+163 </v>
      </c>
      <c r="AC107">
        <f t="shared" ref="AC107:AC138" si="117">IF(O107&gt;$Z107,O107,0)</f>
        <v>0.39230855868918663</v>
      </c>
      <c r="AD107">
        <f t="shared" ref="AD107:AD138" si="118">IF(P107&gt;$Z107,P107,0)</f>
        <v>0.83671020663023532</v>
      </c>
      <c r="AE107">
        <f t="shared" ref="AE107:AE138" si="119">IF(Q107&gt;$Z107,Q107,0)</f>
        <v>0.84826004511417707</v>
      </c>
      <c r="AF107">
        <f t="shared" ref="AF107:AF138" si="120">IF(R107&gt;$Z107,R107,0)</f>
        <v>1.1054244475713597</v>
      </c>
      <c r="AG107">
        <f t="shared" ref="AG107:AG138" si="121">IF(S107&gt;$Z107,S107,0)</f>
        <v>0.639159271646356</v>
      </c>
      <c r="AH107">
        <f t="shared" ref="AH107:AH138" si="122">IF(T107&gt;$Z107,T107,0)</f>
        <v>1.2957910908811741</v>
      </c>
      <c r="AI107">
        <f t="shared" ref="AI107:AI138" si="123">IF(U107&gt;$Z107,U107,0)</f>
        <v>1.8875020010460311</v>
      </c>
      <c r="AJ107">
        <f t="shared" ref="AJ107:AJ138" si="124">IF(V107&gt;$Z107,V107,0)</f>
        <v>2.2785608775073101</v>
      </c>
      <c r="AK107">
        <f t="shared" ref="AK107:AK138" si="125">IF(W107&gt;$Z107,W107,0)</f>
        <v>1.9279493758389954</v>
      </c>
      <c r="AL107">
        <f t="shared" ref="AL107:AL138" si="126">IF(X107&gt;$Z107,X107,0)</f>
        <v>1.7444957551181839</v>
      </c>
      <c r="AM107">
        <f t="shared" ref="AM107:AM138" si="127">IF(Y107&gt;$Z107,Y107,0)</f>
        <v>1.7571518085473645</v>
      </c>
    </row>
    <row r="108" spans="1:39" x14ac:dyDescent="0.2">
      <c r="A108">
        <v>105</v>
      </c>
      <c r="B108">
        <f>[4]ST001!J119</f>
        <v>0.25769832731037867</v>
      </c>
      <c r="C108">
        <f>[4]ST002!J119</f>
        <v>0.59934327054597569</v>
      </c>
      <c r="D108">
        <f>[4]ST003!J119</f>
        <v>0.73486219500795269</v>
      </c>
      <c r="E108">
        <f>[5]ST004!J119</f>
        <v>0.62038869656890683</v>
      </c>
      <c r="F108">
        <f>[4]ROT001!J119</f>
        <v>0.44709213920357815</v>
      </c>
      <c r="G108">
        <f>[4]ROT002!J119</f>
        <v>0.70517133594624282</v>
      </c>
      <c r="H108">
        <f>[4]ROT003!J119</f>
        <v>1.137269862237555</v>
      </c>
      <c r="I108">
        <f>[5]ROT004!J119</f>
        <v>1.386867905651068</v>
      </c>
      <c r="J108">
        <f>[5]MIX001!J119</f>
        <v>1.2033026860807197</v>
      </c>
      <c r="K108">
        <f>[5]MIX002!J119</f>
        <v>1.18789218950794</v>
      </c>
      <c r="L108">
        <f>[5]MIX003!J119</f>
        <v>1.2369934572949355</v>
      </c>
      <c r="N108">
        <f>PUF!G108</f>
        <v>130</v>
      </c>
      <c r="O108">
        <f t="shared" si="95"/>
        <v>4.1086125526240309E-2</v>
      </c>
      <c r="P108">
        <f t="shared" si="96"/>
        <v>7.3860045161251275E-2</v>
      </c>
      <c r="Q108">
        <f t="shared" si="97"/>
        <v>7.3287586603763583E-2</v>
      </c>
      <c r="R108">
        <f t="shared" si="98"/>
        <v>9.7174819304314805E-2</v>
      </c>
      <c r="S108">
        <f t="shared" si="99"/>
        <v>6.6257774140713682E-2</v>
      </c>
      <c r="T108">
        <f t="shared" si="100"/>
        <v>0.12153233685453187</v>
      </c>
      <c r="U108">
        <f t="shared" si="101"/>
        <v>0.17266677377957829</v>
      </c>
      <c r="V108">
        <f t="shared" si="102"/>
        <v>0.17505299319306694</v>
      </c>
      <c r="W108">
        <f t="shared" si="103"/>
        <v>0.15326632194007472</v>
      </c>
      <c r="X108">
        <f t="shared" si="104"/>
        <v>0.13904613601034455</v>
      </c>
      <c r="Y108">
        <f t="shared" si="105"/>
        <v>0.14002997086710145</v>
      </c>
      <c r="Z108">
        <f>[6]WB!N106</f>
        <v>1.9817002853200934E-2</v>
      </c>
      <c r="AB108" t="str">
        <f>PUF!S108</f>
        <v xml:space="preserve">PCB130 </v>
      </c>
      <c r="AC108">
        <f t="shared" si="117"/>
        <v>4.1086125526240309E-2</v>
      </c>
      <c r="AD108">
        <f t="shared" si="118"/>
        <v>7.3860045161251275E-2</v>
      </c>
      <c r="AE108">
        <f t="shared" si="119"/>
        <v>7.3287586603763583E-2</v>
      </c>
      <c r="AF108">
        <f t="shared" si="120"/>
        <v>9.7174819304314805E-2</v>
      </c>
      <c r="AG108">
        <f t="shared" si="121"/>
        <v>6.6257774140713682E-2</v>
      </c>
      <c r="AH108">
        <f t="shared" si="122"/>
        <v>0.12153233685453187</v>
      </c>
      <c r="AI108">
        <f t="shared" si="123"/>
        <v>0.17266677377957829</v>
      </c>
      <c r="AJ108">
        <f t="shared" si="124"/>
        <v>0.17505299319306694</v>
      </c>
      <c r="AK108">
        <f t="shared" si="125"/>
        <v>0.15326632194007472</v>
      </c>
      <c r="AL108">
        <f t="shared" si="126"/>
        <v>0.13904613601034455</v>
      </c>
      <c r="AM108">
        <f t="shared" si="127"/>
        <v>0.14002997086710145</v>
      </c>
    </row>
    <row r="109" spans="1:39" x14ac:dyDescent="0.2">
      <c r="A109">
        <v>127</v>
      </c>
      <c r="B109">
        <f>[4]ST001!J120</f>
        <v>2.0414137947441763E-2</v>
      </c>
      <c r="C109">
        <f>[4]ST002!J120</f>
        <v>3.4047186275540056E-2</v>
      </c>
      <c r="D109">
        <f>[4]ST003!J120</f>
        <v>6.0330582347339547E-2</v>
      </c>
      <c r="E109">
        <f>[5]ST004!J120</f>
        <v>2.9361453350756857E-2</v>
      </c>
      <c r="F109">
        <f>[4]ROT001!J120</f>
        <v>2.7147667392295047E-2</v>
      </c>
      <c r="G109">
        <f>[4]ROT002!J120</f>
        <v>4.626629821579805E-2</v>
      </c>
      <c r="H109">
        <f>[4]ROT003!J120</f>
        <v>6.3332835620611719E-2</v>
      </c>
      <c r="I109">
        <f>[5]ROT004!J120</f>
        <v>4.7715442732342281E-2</v>
      </c>
      <c r="J109">
        <f>[5]MIX001!J120</f>
        <v>3.3537156087164607E-2</v>
      </c>
      <c r="K109">
        <f>[5]MIX002!J120</f>
        <v>3.5088060838112209E-2</v>
      </c>
      <c r="L109">
        <f>[5]MIX003!J120</f>
        <v>4.3893738545541211E-2</v>
      </c>
      <c r="N109">
        <f>PUF!G109</f>
        <v>131</v>
      </c>
      <c r="O109">
        <f t="shared" si="95"/>
        <v>2.9614893990286564E-2</v>
      </c>
      <c r="P109">
        <f t="shared" si="96"/>
        <v>5.5613259267347032E-2</v>
      </c>
      <c r="Q109">
        <f t="shared" si="97"/>
        <v>4.7469316303998421E-2</v>
      </c>
      <c r="R109">
        <f t="shared" si="98"/>
        <v>6.1800542613479767E-2</v>
      </c>
      <c r="S109">
        <f t="shared" si="99"/>
        <v>4.8056143282977873E-2</v>
      </c>
      <c r="T109">
        <f t="shared" si="100"/>
        <v>9.2030677870490726E-2</v>
      </c>
      <c r="U109">
        <f t="shared" si="101"/>
        <v>0.11592168162813672</v>
      </c>
      <c r="V109">
        <f t="shared" si="102"/>
        <v>0.1367496292854895</v>
      </c>
      <c r="W109">
        <f t="shared" si="103"/>
        <v>0.11491191237867351</v>
      </c>
      <c r="X109">
        <f t="shared" si="104"/>
        <v>9.3827132111297437E-2</v>
      </c>
      <c r="Y109">
        <f t="shared" si="105"/>
        <v>0.10252670022727527</v>
      </c>
      <c r="Z109">
        <f>[6]WB!N107</f>
        <v>1.2343939648821122E-2</v>
      </c>
      <c r="AB109" t="str">
        <f>PUF!S109</f>
        <v xml:space="preserve">PCB131 </v>
      </c>
      <c r="AC109">
        <f t="shared" si="117"/>
        <v>2.9614893990286564E-2</v>
      </c>
      <c r="AD109">
        <f t="shared" si="118"/>
        <v>5.5613259267347032E-2</v>
      </c>
      <c r="AE109">
        <f t="shared" si="119"/>
        <v>4.7469316303998421E-2</v>
      </c>
      <c r="AF109">
        <f t="shared" si="120"/>
        <v>6.1800542613479767E-2</v>
      </c>
      <c r="AG109">
        <f t="shared" si="121"/>
        <v>4.8056143282977873E-2</v>
      </c>
      <c r="AH109">
        <f t="shared" si="122"/>
        <v>9.2030677870490726E-2</v>
      </c>
      <c r="AI109">
        <f t="shared" si="123"/>
        <v>0.11592168162813672</v>
      </c>
      <c r="AJ109">
        <f t="shared" si="124"/>
        <v>0.1367496292854895</v>
      </c>
      <c r="AK109">
        <f t="shared" si="125"/>
        <v>0.11491191237867351</v>
      </c>
      <c r="AL109">
        <f t="shared" si="126"/>
        <v>9.3827132111297437E-2</v>
      </c>
      <c r="AM109">
        <f t="shared" si="127"/>
        <v>0.10252670022727527</v>
      </c>
    </row>
    <row r="110" spans="1:39" x14ac:dyDescent="0.2">
      <c r="A110">
        <v>126</v>
      </c>
      <c r="B110">
        <f>[4]ST001!J121</f>
        <v>2.7101734425628427E-2</v>
      </c>
      <c r="C110">
        <f>[4]ST002!J121</f>
        <v>3.3708071864111622E-2</v>
      </c>
      <c r="D110">
        <f>[4]ST003!J121</f>
        <v>3.4763306918058678E-2</v>
      </c>
      <c r="E110">
        <f>[5]ST004!J121</f>
        <v>2.763617153929496E-2</v>
      </c>
      <c r="F110">
        <f>[4]ROT001!J121</f>
        <v>3.3606912893325874E-2</v>
      </c>
      <c r="G110">
        <f>[4]ROT002!J121</f>
        <v>3.5468425396807862E-2</v>
      </c>
      <c r="H110">
        <f>[4]ROT003!J121</f>
        <v>5.1688794797996901E-2</v>
      </c>
      <c r="I110">
        <f>[5]ROT004!J121</f>
        <v>3.1570689645284061E-2</v>
      </c>
      <c r="J110">
        <f>[5]MIX001!J121</f>
        <v>3.6977911225700953E-2</v>
      </c>
      <c r="K110">
        <f>[5]MIX002!J121</f>
        <v>3.703101806351787E-2</v>
      </c>
      <c r="L110">
        <f>[5]MIX003!J121</f>
        <v>4.4576212337438602E-2</v>
      </c>
      <c r="N110">
        <f>PUF!G110</f>
        <v>132</v>
      </c>
      <c r="O110">
        <f t="shared" si="95"/>
        <v>0.24910828134625218</v>
      </c>
      <c r="P110">
        <f t="shared" si="96"/>
        <v>0.50446106368720667</v>
      </c>
      <c r="Q110">
        <f t="shared" si="97"/>
        <v>0.52471069129240455</v>
      </c>
      <c r="R110">
        <f t="shared" si="98"/>
        <v>0.69562242224459636</v>
      </c>
      <c r="S110">
        <f t="shared" si="99"/>
        <v>0.42337311031493013</v>
      </c>
      <c r="T110">
        <f t="shared" si="100"/>
        <v>0.96409905022049402</v>
      </c>
      <c r="U110">
        <f t="shared" si="101"/>
        <v>1.1873062705227451</v>
      </c>
      <c r="V110">
        <f t="shared" si="102"/>
        <v>1.5206661623658513</v>
      </c>
      <c r="W110">
        <f t="shared" si="103"/>
        <v>1.3079988692980078</v>
      </c>
      <c r="X110">
        <f t="shared" si="104"/>
        <v>1.1445808883010526</v>
      </c>
      <c r="Y110">
        <f t="shared" si="105"/>
        <v>1.1922198251762179</v>
      </c>
      <c r="Z110">
        <f>[6]WB!N108</f>
        <v>3.3937549904398172E-2</v>
      </c>
      <c r="AB110" t="str">
        <f>PUF!S110</f>
        <v xml:space="preserve">PCB132 </v>
      </c>
      <c r="AC110">
        <f t="shared" si="117"/>
        <v>0.24910828134625218</v>
      </c>
      <c r="AD110">
        <f t="shared" si="118"/>
        <v>0.50446106368720667</v>
      </c>
      <c r="AE110">
        <f t="shared" si="119"/>
        <v>0.52471069129240455</v>
      </c>
      <c r="AF110">
        <f t="shared" si="120"/>
        <v>0.69562242224459636</v>
      </c>
      <c r="AG110">
        <f t="shared" si="121"/>
        <v>0.42337311031493013</v>
      </c>
      <c r="AH110">
        <f t="shared" si="122"/>
        <v>0.96409905022049402</v>
      </c>
      <c r="AI110">
        <f t="shared" si="123"/>
        <v>1.1873062705227451</v>
      </c>
      <c r="AJ110">
        <f t="shared" si="124"/>
        <v>1.5206661623658513</v>
      </c>
      <c r="AK110">
        <f t="shared" si="125"/>
        <v>1.3079988692980078</v>
      </c>
      <c r="AL110">
        <f t="shared" si="126"/>
        <v>1.1445808883010526</v>
      </c>
      <c r="AM110">
        <f t="shared" si="127"/>
        <v>1.1922198251762179</v>
      </c>
    </row>
    <row r="111" spans="1:39" x14ac:dyDescent="0.2">
      <c r="A111" t="s">
        <v>220</v>
      </c>
      <c r="B111">
        <f>[4]ST001!J122</f>
        <v>9.1637107751443558</v>
      </c>
      <c r="C111">
        <f>[4]ST002!J122</f>
        <v>9.1637107751443558</v>
      </c>
      <c r="D111">
        <f>[4]ST003!J122</f>
        <v>9.1637107751443558</v>
      </c>
      <c r="E111">
        <f>[5]ST004!J122</f>
        <v>7.8744191907437289</v>
      </c>
      <c r="F111">
        <f>[4]ROT001!J122</f>
        <v>9.1637107751443558</v>
      </c>
      <c r="G111">
        <f>[4]ROT002!J122</f>
        <v>9.1637107751443558</v>
      </c>
      <c r="H111">
        <f>[4]ROT003!J122</f>
        <v>9.1637107751443558</v>
      </c>
      <c r="I111">
        <f>[5]ROT004!J122</f>
        <v>7.8744191907437289</v>
      </c>
      <c r="J111">
        <f>[5]MIX001!J122</f>
        <v>8.606606986431844</v>
      </c>
      <c r="K111">
        <f>[5]MIX002!J122</f>
        <v>7.8744191907437289</v>
      </c>
      <c r="L111">
        <f>[5]MIX003!J122</f>
        <v>7.8744191907437289</v>
      </c>
      <c r="N111">
        <f>PUF!G111</f>
        <v>133</v>
      </c>
      <c r="O111">
        <f t="shared" si="95"/>
        <v>2.1835309699895548E-2</v>
      </c>
      <c r="P111">
        <f t="shared" si="96"/>
        <v>2.8539926259544206E-2</v>
      </c>
      <c r="Q111">
        <f t="shared" si="97"/>
        <v>3.7318602993908857E-2</v>
      </c>
      <c r="R111">
        <f t="shared" si="98"/>
        <v>3.9891655364426994E-2</v>
      </c>
      <c r="S111">
        <f t="shared" si="99"/>
        <v>2.4266949487084518E-2</v>
      </c>
      <c r="T111">
        <f t="shared" si="100"/>
        <v>5.147123855921585E-2</v>
      </c>
      <c r="U111">
        <f t="shared" si="101"/>
        <v>7.0315629899721663E-2</v>
      </c>
      <c r="V111">
        <f t="shared" si="102"/>
        <v>6.0753845631799148E-2</v>
      </c>
      <c r="W111">
        <f t="shared" si="103"/>
        <v>5.1220265959800462E-2</v>
      </c>
      <c r="X111">
        <f t="shared" si="104"/>
        <v>4.7829877218206349E-2</v>
      </c>
      <c r="Y111">
        <f t="shared" si="105"/>
        <v>4.8583649326813617E-2</v>
      </c>
      <c r="Z111">
        <f>[6]WB!N109</f>
        <v>1.4688482099216995E-2</v>
      </c>
      <c r="AB111" t="str">
        <f>PUF!S111</f>
        <v xml:space="preserve">PCB133 </v>
      </c>
      <c r="AC111">
        <f t="shared" si="117"/>
        <v>2.1835309699895548E-2</v>
      </c>
      <c r="AD111">
        <f t="shared" si="118"/>
        <v>2.8539926259544206E-2</v>
      </c>
      <c r="AE111">
        <f t="shared" si="119"/>
        <v>3.7318602993908857E-2</v>
      </c>
      <c r="AF111">
        <f t="shared" si="120"/>
        <v>3.9891655364426994E-2</v>
      </c>
      <c r="AG111">
        <f t="shared" si="121"/>
        <v>2.4266949487084518E-2</v>
      </c>
      <c r="AH111">
        <f t="shared" si="122"/>
        <v>5.147123855921585E-2</v>
      </c>
      <c r="AI111">
        <f t="shared" si="123"/>
        <v>7.0315629899721663E-2</v>
      </c>
      <c r="AJ111">
        <f t="shared" si="124"/>
        <v>6.0753845631799148E-2</v>
      </c>
      <c r="AK111">
        <f t="shared" si="125"/>
        <v>5.1220265959800462E-2</v>
      </c>
      <c r="AL111">
        <f t="shared" si="126"/>
        <v>4.7829877218206349E-2</v>
      </c>
      <c r="AM111">
        <f t="shared" si="127"/>
        <v>4.8583649326813617E-2</v>
      </c>
    </row>
    <row r="112" spans="1:39" x14ac:dyDescent="0.2">
      <c r="A112">
        <v>155</v>
      </c>
      <c r="B112">
        <f>[4]ST001!J123</f>
        <v>1.5677565227774592E-2</v>
      </c>
      <c r="C112">
        <f>[4]ST002!J123</f>
        <v>2.0250835439146547E-2</v>
      </c>
      <c r="D112">
        <f>[4]ST003!J123</f>
        <v>2.046458499852933E-2</v>
      </c>
      <c r="E112">
        <f>[5]ST004!J123</f>
        <v>1.2134246029271736E-2</v>
      </c>
      <c r="F112">
        <f>[4]ROT001!J123</f>
        <v>2.2904194700958651E-2</v>
      </c>
      <c r="G112">
        <f>[4]ROT002!J123</f>
        <v>2.1992014663881364E-2</v>
      </c>
      <c r="H112">
        <f>[4]ROT003!J123</f>
        <v>1.5346281429563638E-2</v>
      </c>
      <c r="I112">
        <f>[5]ROT004!J123</f>
        <v>1.1766541604142288E-2</v>
      </c>
      <c r="J112">
        <f>[5]MIX001!J123</f>
        <v>1.3901677874026302E-2</v>
      </c>
      <c r="K112">
        <f>[5]MIX002!J123</f>
        <v>1.4753536164190182E-2</v>
      </c>
      <c r="L112">
        <f>[5]MIX003!J123</f>
        <v>1.0577492912543921E-2</v>
      </c>
      <c r="N112">
        <f>PUF!G112</f>
        <v>134</v>
      </c>
      <c r="O112">
        <f t="shared" ref="O112:O143" si="128">VLOOKUP($N112,$A$3:$L$187,O$1,FALSE)/B$189</f>
        <v>4.5867202776655992E-2</v>
      </c>
      <c r="P112">
        <f t="shared" ref="P112:P143" si="129">VLOOKUP($N112,$A$3:$L$187,P$1,FALSE)/C$189</f>
        <v>0.16951046602461828</v>
      </c>
      <c r="Q112">
        <f t="shared" ref="Q112:Q143" si="130">VLOOKUP($N112,$A$3:$L$187,Q$1,FALSE)/D$189</f>
        <v>0.15838759305690006</v>
      </c>
      <c r="R112">
        <f t="shared" ref="R112:R143" si="131">VLOOKUP($N112,$A$3:$L$187,R$1,FALSE)/E$189</f>
        <v>0.2374776016357745</v>
      </c>
      <c r="S112">
        <f t="shared" ref="S112:S143" si="132">VLOOKUP($N112,$A$3:$L$187,S$1,FALSE)/F$189</f>
        <v>0.16662756651901867</v>
      </c>
      <c r="T112">
        <f t="shared" ref="T112:T143" si="133">VLOOKUP($N112,$A$3:$L$187,T$1,FALSE)/G$189</f>
        <v>0.35237818016688999</v>
      </c>
      <c r="U112">
        <f t="shared" ref="U112:U143" si="134">VLOOKUP($N112,$A$3:$L$187,U$1,FALSE)/H$189</f>
        <v>0.4270403817905522</v>
      </c>
      <c r="V112">
        <f t="shared" ref="V112:V143" si="135">VLOOKUP($N112,$A$3:$L$187,V$1,FALSE)/I$189</f>
        <v>0.47170452809228375</v>
      </c>
      <c r="W112">
        <f t="shared" ref="W112:W143" si="136">VLOOKUP($N112,$A$3:$L$187,W$1,FALSE)/J$189</f>
        <v>0.42957172928176957</v>
      </c>
      <c r="X112">
        <f t="shared" ref="X112:X143" si="137">VLOOKUP($N112,$A$3:$L$187,X$1,FALSE)/K$189</f>
        <v>0.38387478660231522</v>
      </c>
      <c r="Y112">
        <f t="shared" ref="Y112:Y143" si="138">VLOOKUP($N112,$A$3:$L$187,Y$1,FALSE)/L$189</f>
        <v>0.36211714023718017</v>
      </c>
      <c r="Z112">
        <f>[6]WB!N110</f>
        <v>1.7328406733092404E-2</v>
      </c>
      <c r="AB112" t="str">
        <f>PUF!S112</f>
        <v xml:space="preserve">PCB134 </v>
      </c>
      <c r="AC112">
        <f t="shared" si="117"/>
        <v>4.5867202776655992E-2</v>
      </c>
      <c r="AD112">
        <f t="shared" si="118"/>
        <v>0.16951046602461828</v>
      </c>
      <c r="AE112">
        <f t="shared" si="119"/>
        <v>0.15838759305690006</v>
      </c>
      <c r="AF112">
        <f t="shared" si="120"/>
        <v>0.2374776016357745</v>
      </c>
      <c r="AG112">
        <f t="shared" si="121"/>
        <v>0.16662756651901867</v>
      </c>
      <c r="AH112">
        <f t="shared" si="122"/>
        <v>0.35237818016688999</v>
      </c>
      <c r="AI112">
        <f t="shared" si="123"/>
        <v>0.4270403817905522</v>
      </c>
      <c r="AJ112">
        <f t="shared" si="124"/>
        <v>0.47170452809228375</v>
      </c>
      <c r="AK112">
        <f t="shared" si="125"/>
        <v>0.42957172928176957</v>
      </c>
      <c r="AL112">
        <f t="shared" si="126"/>
        <v>0.38387478660231522</v>
      </c>
      <c r="AM112">
        <f t="shared" si="127"/>
        <v>0.36211714023718017</v>
      </c>
    </row>
    <row r="113" spans="1:39" x14ac:dyDescent="0.2">
      <c r="A113">
        <v>152</v>
      </c>
      <c r="B113">
        <f>[4]ST001!J124</f>
        <v>1.3967554312556909E-2</v>
      </c>
      <c r="C113">
        <f>[4]ST002!J124</f>
        <v>2.4132403930300136E-2</v>
      </c>
      <c r="D113">
        <f>[4]ST003!J124</f>
        <v>2.4681570634360592E-2</v>
      </c>
      <c r="E113">
        <f>[5]ST004!J124</f>
        <v>2.2861738380573357E-2</v>
      </c>
      <c r="F113">
        <f>[4]ROT001!J124</f>
        <v>2.7177577218001184E-2</v>
      </c>
      <c r="G113">
        <f>[4]ROT002!J124</f>
        <v>3.6007995154934407E-2</v>
      </c>
      <c r="H113">
        <f>[4]ROT003!J124</f>
        <v>3.2606936671532243E-2</v>
      </c>
      <c r="I113">
        <f>[5]ROT004!J124</f>
        <v>3.4943144841851959E-2</v>
      </c>
      <c r="J113">
        <f>[5]MIX001!J124</f>
        <v>3.5837910435255887E-2</v>
      </c>
      <c r="K113">
        <f>[5]MIX002!J124</f>
        <v>2.9646420284061194E-2</v>
      </c>
      <c r="L113">
        <f>[5]MIX003!J124</f>
        <v>3.564484796561853E-2</v>
      </c>
      <c r="N113" t="str">
        <f>PUF!G113</f>
        <v>135/151</v>
      </c>
      <c r="O113">
        <f t="shared" si="128"/>
        <v>0.28587572057312399</v>
      </c>
      <c r="P113">
        <f t="shared" si="129"/>
        <v>0.5884062094983461</v>
      </c>
      <c r="Q113">
        <f t="shared" si="130"/>
        <v>0.61459174619888934</v>
      </c>
      <c r="R113">
        <f t="shared" si="131"/>
        <v>0.78845081312721776</v>
      </c>
      <c r="S113">
        <f t="shared" si="132"/>
        <v>0.63040476221942732</v>
      </c>
      <c r="T113">
        <f t="shared" si="133"/>
        <v>1.0203584017518108</v>
      </c>
      <c r="U113">
        <f t="shared" si="134"/>
        <v>1.4532461481791108</v>
      </c>
      <c r="V113">
        <f t="shared" si="135"/>
        <v>1.7752938437588872</v>
      </c>
      <c r="W113">
        <f t="shared" si="136"/>
        <v>1.466867193345893</v>
      </c>
      <c r="X113">
        <f t="shared" si="137"/>
        <v>1.31677173904998</v>
      </c>
      <c r="Y113">
        <f t="shared" si="138"/>
        <v>1.3092255786886207</v>
      </c>
      <c r="Z113">
        <f>[6]WB!N111</f>
        <v>4.2056909162414662E-2</v>
      </c>
      <c r="AB113" t="str">
        <f>PUF!S113</f>
        <v xml:space="preserve">PCB135+151 </v>
      </c>
      <c r="AC113">
        <f t="shared" si="117"/>
        <v>0.28587572057312399</v>
      </c>
      <c r="AD113">
        <f t="shared" si="118"/>
        <v>0.5884062094983461</v>
      </c>
      <c r="AE113">
        <f t="shared" si="119"/>
        <v>0.61459174619888934</v>
      </c>
      <c r="AF113">
        <f t="shared" si="120"/>
        <v>0.78845081312721776</v>
      </c>
      <c r="AG113">
        <f t="shared" si="121"/>
        <v>0.63040476221942732</v>
      </c>
      <c r="AH113">
        <f t="shared" si="122"/>
        <v>1.0203584017518108</v>
      </c>
      <c r="AI113">
        <f t="shared" si="123"/>
        <v>1.4532461481791108</v>
      </c>
      <c r="AJ113">
        <f t="shared" si="124"/>
        <v>1.7752938437588872</v>
      </c>
      <c r="AK113">
        <f t="shared" si="125"/>
        <v>1.466867193345893</v>
      </c>
      <c r="AL113">
        <f t="shared" si="126"/>
        <v>1.31677173904998</v>
      </c>
      <c r="AM113">
        <f t="shared" si="127"/>
        <v>1.3092255786886207</v>
      </c>
    </row>
    <row r="114" spans="1:39" x14ac:dyDescent="0.2">
      <c r="A114">
        <v>150</v>
      </c>
      <c r="B114">
        <f>[4]ST001!J125</f>
        <v>1.2865483447111298E-2</v>
      </c>
      <c r="C114">
        <f>[4]ST002!J125</f>
        <v>2.3238681447678381E-2</v>
      </c>
      <c r="D114">
        <f>[4]ST003!J125</f>
        <v>2.5159115190502249E-2</v>
      </c>
      <c r="E114">
        <f>[5]ST004!J125</f>
        <v>1.9576239195349593E-2</v>
      </c>
      <c r="F114">
        <f>[4]ROT001!J125</f>
        <v>2.3756001979698006E-2</v>
      </c>
      <c r="G114">
        <f>[4]ROT002!J125</f>
        <v>2.8428758449532396E-2</v>
      </c>
      <c r="H114">
        <f>[4]ROT003!J125</f>
        <v>3.5430943646590829E-2</v>
      </c>
      <c r="I114">
        <f>[5]ROT004!J125</f>
        <v>3.4781085172320154E-2</v>
      </c>
      <c r="J114">
        <f>[5]MIX001!J125</f>
        <v>2.850270706307623E-2</v>
      </c>
      <c r="K114">
        <f>[5]MIX002!J125</f>
        <v>2.8808836242168713E-2</v>
      </c>
      <c r="L114">
        <f>[5]MIX003!J125</f>
        <v>2.787270360834547E-2</v>
      </c>
      <c r="N114">
        <f>PUF!G114</f>
        <v>136</v>
      </c>
      <c r="O114">
        <f t="shared" si="128"/>
        <v>0.23266781888424007</v>
      </c>
      <c r="P114">
        <f t="shared" si="129"/>
        <v>0.49414783238871468</v>
      </c>
      <c r="Q114">
        <f t="shared" si="130"/>
        <v>0.5095062478613499</v>
      </c>
      <c r="R114">
        <f t="shared" si="131"/>
        <v>0.65471202736799872</v>
      </c>
      <c r="S114">
        <f t="shared" si="132"/>
        <v>0.45802136586595948</v>
      </c>
      <c r="T114">
        <f t="shared" si="133"/>
        <v>0.90902358446962161</v>
      </c>
      <c r="U114">
        <f t="shared" si="134"/>
        <v>1.1581547907508476</v>
      </c>
      <c r="V114">
        <f t="shared" si="135"/>
        <v>1.4890003835235244</v>
      </c>
      <c r="W114">
        <f t="shared" si="136"/>
        <v>1.262937903433023</v>
      </c>
      <c r="X114">
        <f t="shared" si="137"/>
        <v>1.0873356993625107</v>
      </c>
      <c r="Y114">
        <f t="shared" si="138"/>
        <v>1.1048113189287023</v>
      </c>
      <c r="Z114">
        <f>[6]WB!N112</f>
        <v>2.3902680752853324E-2</v>
      </c>
      <c r="AB114" t="str">
        <f>PUF!S114</f>
        <v xml:space="preserve">PCB136 </v>
      </c>
      <c r="AC114">
        <f t="shared" si="117"/>
        <v>0.23266781888424007</v>
      </c>
      <c r="AD114">
        <f t="shared" si="118"/>
        <v>0.49414783238871468</v>
      </c>
      <c r="AE114">
        <f t="shared" si="119"/>
        <v>0.5095062478613499</v>
      </c>
      <c r="AF114">
        <f t="shared" si="120"/>
        <v>0.65471202736799872</v>
      </c>
      <c r="AG114">
        <f t="shared" si="121"/>
        <v>0.45802136586595948</v>
      </c>
      <c r="AH114">
        <f t="shared" si="122"/>
        <v>0.90902358446962161</v>
      </c>
      <c r="AI114">
        <f t="shared" si="123"/>
        <v>1.1581547907508476</v>
      </c>
      <c r="AJ114">
        <f t="shared" si="124"/>
        <v>1.4890003835235244</v>
      </c>
      <c r="AK114">
        <f t="shared" si="125"/>
        <v>1.262937903433023</v>
      </c>
      <c r="AL114">
        <f t="shared" si="126"/>
        <v>1.0873356993625107</v>
      </c>
      <c r="AM114">
        <f t="shared" si="127"/>
        <v>1.1048113189287023</v>
      </c>
    </row>
    <row r="115" spans="1:39" x14ac:dyDescent="0.2">
      <c r="A115">
        <v>136</v>
      </c>
      <c r="B115">
        <f>[4]ST001!J126</f>
        <v>0.39809463811093476</v>
      </c>
      <c r="C115">
        <f>[4]ST002!J126</f>
        <v>0.96210582966082747</v>
      </c>
      <c r="D115">
        <f>[4]ST003!J126</f>
        <v>1.0597729955516078</v>
      </c>
      <c r="E115">
        <f>[5]ST004!J126</f>
        <v>1.025933746885654</v>
      </c>
      <c r="F115">
        <f>[4]ROT001!J126</f>
        <v>0.9114625180732594</v>
      </c>
      <c r="G115">
        <f>[4]ROT002!J126</f>
        <v>1.5244325511555554</v>
      </c>
      <c r="H115">
        <f>[4]ROT003!J126</f>
        <v>1.7800839133840527</v>
      </c>
      <c r="I115">
        <f>[5]ROT004!J126</f>
        <v>2.2573245814216629</v>
      </c>
      <c r="J115">
        <f>[5]MIX001!J126</f>
        <v>1.9423984954799896</v>
      </c>
      <c r="K115">
        <f>[5]MIX002!J126</f>
        <v>1.8571693745111684</v>
      </c>
      <c r="L115">
        <f>[5]MIX003!J126</f>
        <v>1.9533064118659456</v>
      </c>
      <c r="N115">
        <f>PUF!G115</f>
        <v>137</v>
      </c>
      <c r="O115">
        <f t="shared" si="128"/>
        <v>3.9507663476257261E-2</v>
      </c>
      <c r="P115">
        <f t="shared" si="129"/>
        <v>7.5839185038560644E-2</v>
      </c>
      <c r="Q115">
        <f t="shared" si="130"/>
        <v>0.10390417306525999</v>
      </c>
      <c r="R115">
        <f t="shared" si="131"/>
        <v>0.10086001839197574</v>
      </c>
      <c r="S115">
        <f t="shared" si="132"/>
        <v>6.2551021105302668E-2</v>
      </c>
      <c r="T115">
        <f t="shared" si="133"/>
        <v>0.11263491344792453</v>
      </c>
      <c r="U115">
        <f t="shared" si="134"/>
        <v>0.16480455809779415</v>
      </c>
      <c r="V115">
        <f t="shared" si="135"/>
        <v>0.20572605123477086</v>
      </c>
      <c r="W115">
        <f t="shared" si="136"/>
        <v>0.19252734321841469</v>
      </c>
      <c r="X115">
        <f t="shared" si="137"/>
        <v>0.17585976655938848</v>
      </c>
      <c r="Y115">
        <f t="shared" si="138"/>
        <v>0.14958506732231039</v>
      </c>
      <c r="Z115">
        <f>[6]WB!N113</f>
        <v>1.9369564298809996E-2</v>
      </c>
      <c r="AB115" t="str">
        <f>PUF!S115</f>
        <v xml:space="preserve">PCB137 </v>
      </c>
      <c r="AC115">
        <f t="shared" si="117"/>
        <v>3.9507663476257261E-2</v>
      </c>
      <c r="AD115">
        <f t="shared" si="118"/>
        <v>7.5839185038560644E-2</v>
      </c>
      <c r="AE115">
        <f t="shared" si="119"/>
        <v>0.10390417306525999</v>
      </c>
      <c r="AF115">
        <f t="shared" si="120"/>
        <v>0.10086001839197574</v>
      </c>
      <c r="AG115">
        <f t="shared" si="121"/>
        <v>6.2551021105302668E-2</v>
      </c>
      <c r="AH115">
        <f t="shared" si="122"/>
        <v>0.11263491344792453</v>
      </c>
      <c r="AI115">
        <f t="shared" si="123"/>
        <v>0.16480455809779415</v>
      </c>
      <c r="AJ115">
        <f t="shared" si="124"/>
        <v>0.20572605123477086</v>
      </c>
      <c r="AK115">
        <f t="shared" si="125"/>
        <v>0.19252734321841469</v>
      </c>
      <c r="AL115">
        <f t="shared" si="126"/>
        <v>0.17585976655938848</v>
      </c>
      <c r="AM115">
        <f t="shared" si="127"/>
        <v>0.14958506732231039</v>
      </c>
    </row>
    <row r="116" spans="1:39" x14ac:dyDescent="0.2">
      <c r="A116">
        <v>145</v>
      </c>
      <c r="B116">
        <f>[4]ST001!J127</f>
        <v>1.3798071967021427E-2</v>
      </c>
      <c r="C116">
        <f>[4]ST002!J127</f>
        <v>2.6830618579000799E-2</v>
      </c>
      <c r="D116">
        <f>[4]ST003!J127</f>
        <v>2.8117818949212552E-2</v>
      </c>
      <c r="E116">
        <f>[5]ST004!J127</f>
        <v>1.7714693842836599E-2</v>
      </c>
      <c r="F116">
        <f>[4]ROT001!J127</f>
        <v>2.4252420529802893E-2</v>
      </c>
      <c r="G116">
        <f>[4]ROT002!J127</f>
        <v>2.9990248885413618E-2</v>
      </c>
      <c r="H116">
        <f>[4]ROT003!J127</f>
        <v>2.4582295688074338E-2</v>
      </c>
      <c r="I116">
        <f>[5]ROT004!J127</f>
        <v>2.9775761991150874E-2</v>
      </c>
      <c r="J116">
        <f>[5]MIX001!J127</f>
        <v>3.3486674433332815E-2</v>
      </c>
      <c r="K116">
        <f>[5]MIX002!J127</f>
        <v>2.6138224212133989E-2</v>
      </c>
      <c r="L116">
        <f>[5]MIX003!J127</f>
        <v>2.274747944236493E-2</v>
      </c>
      <c r="N116" t="str">
        <f>PUF!G116</f>
        <v>139/140</v>
      </c>
      <c r="O116">
        <f t="shared" si="128"/>
        <v>4.1405004501333609E-2</v>
      </c>
      <c r="P116">
        <f t="shared" si="129"/>
        <v>7.2994770453475147E-2</v>
      </c>
      <c r="Q116">
        <f t="shared" si="130"/>
        <v>8.1503705955430578E-2</v>
      </c>
      <c r="R116">
        <f t="shared" si="131"/>
        <v>6.924002317742646E-2</v>
      </c>
      <c r="S116">
        <f t="shared" si="132"/>
        <v>7.1789470168358294E-2</v>
      </c>
      <c r="T116">
        <f t="shared" si="133"/>
        <v>0.12848036901104345</v>
      </c>
      <c r="U116">
        <f t="shared" si="134"/>
        <v>0.15090389911718083</v>
      </c>
      <c r="V116">
        <f t="shared" si="135"/>
        <v>0.16216769985289964</v>
      </c>
      <c r="W116">
        <f t="shared" si="136"/>
        <v>0.14496437249283181</v>
      </c>
      <c r="X116">
        <f t="shared" si="137"/>
        <v>0.13282630565848394</v>
      </c>
      <c r="Y116">
        <f t="shared" si="138"/>
        <v>0.12542653988795988</v>
      </c>
      <c r="Z116">
        <f>[6]WB!N114</f>
        <v>2.2763236510509977E-2</v>
      </c>
      <c r="AB116" t="str">
        <f>PUF!S116</f>
        <v xml:space="preserve">PCB139+140 </v>
      </c>
      <c r="AC116">
        <f t="shared" si="117"/>
        <v>4.1405004501333609E-2</v>
      </c>
      <c r="AD116">
        <f t="shared" si="118"/>
        <v>7.2994770453475147E-2</v>
      </c>
      <c r="AE116">
        <f t="shared" si="119"/>
        <v>8.1503705955430578E-2</v>
      </c>
      <c r="AF116">
        <f t="shared" si="120"/>
        <v>6.924002317742646E-2</v>
      </c>
      <c r="AG116">
        <f t="shared" si="121"/>
        <v>7.1789470168358294E-2</v>
      </c>
      <c r="AH116">
        <f t="shared" si="122"/>
        <v>0.12848036901104345</v>
      </c>
      <c r="AI116">
        <f t="shared" si="123"/>
        <v>0.15090389911718083</v>
      </c>
      <c r="AJ116">
        <f t="shared" si="124"/>
        <v>0.16216769985289964</v>
      </c>
      <c r="AK116">
        <f t="shared" si="125"/>
        <v>0.14496437249283181</v>
      </c>
      <c r="AL116">
        <f t="shared" si="126"/>
        <v>0.13282630565848394</v>
      </c>
      <c r="AM116">
        <f t="shared" si="127"/>
        <v>0.12542653988795988</v>
      </c>
    </row>
    <row r="117" spans="1:39" x14ac:dyDescent="0.2">
      <c r="A117">
        <v>148</v>
      </c>
      <c r="B117">
        <f>[4]ST001!J128</f>
        <v>1.3798000947076375E-2</v>
      </c>
      <c r="C117">
        <f>[4]ST002!J128</f>
        <v>3.6527903877036243E-2</v>
      </c>
      <c r="D117">
        <f>[4]ST003!J128</f>
        <v>3.0942164576147714E-2</v>
      </c>
      <c r="E117">
        <f>[5]ST004!J128</f>
        <v>1.9982025298106706E-2</v>
      </c>
      <c r="F117">
        <f>[4]ROT001!J128</f>
        <v>3.2593713054424552E-2</v>
      </c>
      <c r="G117">
        <f>[4]ROT002!J128</f>
        <v>3.2747804364026377E-2</v>
      </c>
      <c r="H117">
        <f>[4]ROT003!J128</f>
        <v>3.3308051322763141E-2</v>
      </c>
      <c r="I117">
        <f>[5]ROT004!J128</f>
        <v>2.7920090142560056E-2</v>
      </c>
      <c r="J117">
        <f>[5]MIX001!J128</f>
        <v>2.0352406385340773E-2</v>
      </c>
      <c r="K117">
        <f>[5]MIX002!J128</f>
        <v>2.115210009658465E-2</v>
      </c>
      <c r="L117">
        <f>[5]MIX003!J128</f>
        <v>2.5011824308807599E-2</v>
      </c>
      <c r="N117">
        <f>PUF!G117</f>
        <v>141</v>
      </c>
      <c r="O117">
        <f t="shared" si="128"/>
        <v>8.4496811843861513E-2</v>
      </c>
      <c r="P117">
        <f t="shared" si="129"/>
        <v>0.15908966596744653</v>
      </c>
      <c r="Q117">
        <f t="shared" si="130"/>
        <v>0.17439152846698946</v>
      </c>
      <c r="R117">
        <f t="shared" si="131"/>
        <v>0.22906796952079728</v>
      </c>
      <c r="S117">
        <f t="shared" si="132"/>
        <v>0.14394544273920326</v>
      </c>
      <c r="T117">
        <f t="shared" si="133"/>
        <v>0.25998960028229662</v>
      </c>
      <c r="U117">
        <f t="shared" si="134"/>
        <v>0.35778723033322485</v>
      </c>
      <c r="V117">
        <f t="shared" si="135"/>
        <v>0.42934550438103825</v>
      </c>
      <c r="W117">
        <f t="shared" si="136"/>
        <v>0.34722778946261801</v>
      </c>
      <c r="X117">
        <f t="shared" si="137"/>
        <v>0.29581763349552448</v>
      </c>
      <c r="Y117">
        <f t="shared" si="138"/>
        <v>0.36115797756751739</v>
      </c>
      <c r="Z117">
        <f>[6]WB!N115</f>
        <v>1.8316267929042035E-2</v>
      </c>
      <c r="AB117" t="str">
        <f>PUF!S117</f>
        <v xml:space="preserve">PCB141 </v>
      </c>
      <c r="AC117">
        <f t="shared" si="117"/>
        <v>8.4496811843861513E-2</v>
      </c>
      <c r="AD117">
        <f t="shared" si="118"/>
        <v>0.15908966596744653</v>
      </c>
      <c r="AE117">
        <f t="shared" si="119"/>
        <v>0.17439152846698946</v>
      </c>
      <c r="AF117">
        <f t="shared" si="120"/>
        <v>0.22906796952079728</v>
      </c>
      <c r="AG117">
        <f t="shared" si="121"/>
        <v>0.14394544273920326</v>
      </c>
      <c r="AH117">
        <f t="shared" si="122"/>
        <v>0.25998960028229662</v>
      </c>
      <c r="AI117">
        <f t="shared" si="123"/>
        <v>0.35778723033322485</v>
      </c>
      <c r="AJ117">
        <f t="shared" si="124"/>
        <v>0.42934550438103825</v>
      </c>
      <c r="AK117">
        <f t="shared" si="125"/>
        <v>0.34722778946261801</v>
      </c>
      <c r="AL117">
        <f t="shared" si="126"/>
        <v>0.29581763349552448</v>
      </c>
      <c r="AM117">
        <f t="shared" si="127"/>
        <v>0.36115797756751739</v>
      </c>
    </row>
    <row r="118" spans="1:39" x14ac:dyDescent="0.2">
      <c r="A118" t="s">
        <v>206</v>
      </c>
      <c r="B118">
        <f>[4]ST001!J129</f>
        <v>0.48913335790061518</v>
      </c>
      <c r="C118">
        <f>[4]ST002!J129</f>
        <v>1.14562688989328</v>
      </c>
      <c r="D118">
        <f>[4]ST003!J129</f>
        <v>1.2783508320936898</v>
      </c>
      <c r="E118">
        <f>[5]ST004!J129</f>
        <v>1.2355024241703503</v>
      </c>
      <c r="F118">
        <f>[4]ROT001!J129</f>
        <v>1.2545054768166604</v>
      </c>
      <c r="G118">
        <f>[4]ROT002!J129</f>
        <v>1.7111410397377869</v>
      </c>
      <c r="H118">
        <f>[4]ROT003!J129</f>
        <v>2.2336393297512931</v>
      </c>
      <c r="I118">
        <f>[5]ROT004!J129</f>
        <v>2.6913454671384729</v>
      </c>
      <c r="J118">
        <f>[5]MIX001!J129</f>
        <v>2.2560417433659836</v>
      </c>
      <c r="K118">
        <f>[5]MIX002!J129</f>
        <v>2.2490461302973657</v>
      </c>
      <c r="L118">
        <f>[5]MIX003!J129</f>
        <v>2.3147108231214815</v>
      </c>
      <c r="N118">
        <f>PUF!G118</f>
        <v>142</v>
      </c>
      <c r="O118">
        <f t="shared" si="128"/>
        <v>8.0534688183356243E-3</v>
      </c>
      <c r="P118">
        <f t="shared" si="129"/>
        <v>1.4122809533511301E-2</v>
      </c>
      <c r="Q118">
        <f t="shared" si="130"/>
        <v>7.7596479992501476E-3</v>
      </c>
      <c r="R118">
        <f t="shared" si="131"/>
        <v>7.9240439499705662E-3</v>
      </c>
      <c r="S118">
        <f t="shared" si="132"/>
        <v>9.1130583086819379E-3</v>
      </c>
      <c r="T118">
        <f t="shared" si="133"/>
        <v>1.7049801509925428E-2</v>
      </c>
      <c r="U118">
        <f t="shared" si="134"/>
        <v>1.7070226503954723E-2</v>
      </c>
      <c r="V118">
        <f t="shared" si="135"/>
        <v>1.5751188438202602E-2</v>
      </c>
      <c r="W118">
        <f t="shared" si="136"/>
        <v>1.7218129701775619E-2</v>
      </c>
      <c r="X118">
        <f t="shared" si="137"/>
        <v>1.7359351549929229E-2</v>
      </c>
      <c r="Y118">
        <f t="shared" si="138"/>
        <v>1.3610920999994029E-2</v>
      </c>
      <c r="Z118">
        <f>[6]WB!N116</f>
        <v>1.2195799503845301E-2</v>
      </c>
      <c r="AB118" t="str">
        <f>PUF!S118</f>
        <v xml:space="preserve">PCB143 </v>
      </c>
      <c r="AC118">
        <f t="shared" si="117"/>
        <v>0</v>
      </c>
      <c r="AD118">
        <f t="shared" si="118"/>
        <v>1.4122809533511301E-2</v>
      </c>
      <c r="AE118">
        <f t="shared" si="119"/>
        <v>0</v>
      </c>
      <c r="AF118">
        <f t="shared" si="120"/>
        <v>0</v>
      </c>
      <c r="AG118">
        <f t="shared" si="121"/>
        <v>0</v>
      </c>
      <c r="AH118">
        <f t="shared" si="122"/>
        <v>1.7049801509925428E-2</v>
      </c>
      <c r="AI118">
        <f t="shared" si="123"/>
        <v>1.7070226503954723E-2</v>
      </c>
      <c r="AJ118">
        <f t="shared" si="124"/>
        <v>1.5751188438202602E-2</v>
      </c>
      <c r="AK118">
        <f t="shared" si="125"/>
        <v>1.7218129701775619E-2</v>
      </c>
      <c r="AL118">
        <f t="shared" si="126"/>
        <v>1.7359351549929229E-2</v>
      </c>
      <c r="AM118">
        <f t="shared" si="127"/>
        <v>1.3610920999994029E-2</v>
      </c>
    </row>
    <row r="119" spans="1:39" x14ac:dyDescent="0.2">
      <c r="A119">
        <v>154</v>
      </c>
      <c r="B119">
        <f>[4]ST001!J130</f>
        <v>2.9769737053008612E-2</v>
      </c>
      <c r="C119">
        <f>[4]ST002!J130</f>
        <v>7.1889662701785415E-2</v>
      </c>
      <c r="D119">
        <f>[4]ST003!J130</f>
        <v>5.8116053248891034E-2</v>
      </c>
      <c r="E119">
        <f>[5]ST004!J130</f>
        <v>6.4984393042363434E-2</v>
      </c>
      <c r="F119">
        <f>[4]ROT001!J130</f>
        <v>7.0849651914443201E-2</v>
      </c>
      <c r="G119">
        <f>[4]ROT002!J130</f>
        <v>8.6804337474989793E-2</v>
      </c>
      <c r="H119">
        <f>[4]ROT003!J130</f>
        <v>9.6571555430900555E-2</v>
      </c>
      <c r="I119">
        <f>[5]ROT004!J130</f>
        <v>0.10249216352319065</v>
      </c>
      <c r="J119">
        <f>[5]MIX001!J130</f>
        <v>8.271921575090925E-2</v>
      </c>
      <c r="K119">
        <f>[5]MIX002!J130</f>
        <v>7.9718921573383367E-2</v>
      </c>
      <c r="L119">
        <f>[5]MIX003!J130</f>
        <v>8.1426262851257022E-2</v>
      </c>
      <c r="N119">
        <f>PUF!G119</f>
        <v>143</v>
      </c>
      <c r="O119">
        <f t="shared" si="128"/>
        <v>2.7414265580705522E-2</v>
      </c>
      <c r="P119">
        <f t="shared" si="129"/>
        <v>1.9319588327976041E-2</v>
      </c>
      <c r="Q119">
        <f t="shared" si="130"/>
        <v>1.5842253575262668E-2</v>
      </c>
      <c r="R119">
        <f t="shared" si="131"/>
        <v>2.8164483936263411E-2</v>
      </c>
      <c r="S119">
        <f t="shared" si="132"/>
        <v>8.0283589626793869E-3</v>
      </c>
      <c r="T119">
        <f t="shared" si="133"/>
        <v>8.9757854672895369E-3</v>
      </c>
      <c r="U119">
        <f t="shared" si="134"/>
        <v>2.1369773652110204E-2</v>
      </c>
      <c r="V119">
        <f t="shared" si="135"/>
        <v>6.3872530916338557E-2</v>
      </c>
      <c r="W119">
        <f t="shared" si="136"/>
        <v>4.236980086290499E-2</v>
      </c>
      <c r="X119">
        <f t="shared" si="137"/>
        <v>3.5342079875407467E-2</v>
      </c>
      <c r="Y119">
        <f t="shared" si="138"/>
        <v>2.3536694168644862E-2</v>
      </c>
      <c r="Z119">
        <f>[6]WB!N117</f>
        <v>1.2848433587167E-2</v>
      </c>
      <c r="AB119" t="str">
        <f>PUF!S119</f>
        <v xml:space="preserve">PCB142 </v>
      </c>
      <c r="AC119">
        <f t="shared" si="117"/>
        <v>2.7414265580705522E-2</v>
      </c>
      <c r="AD119">
        <f t="shared" si="118"/>
        <v>1.9319588327976041E-2</v>
      </c>
      <c r="AE119">
        <f t="shared" si="119"/>
        <v>1.5842253575262668E-2</v>
      </c>
      <c r="AF119">
        <f t="shared" si="120"/>
        <v>2.8164483936263411E-2</v>
      </c>
      <c r="AG119">
        <f t="shared" si="121"/>
        <v>0</v>
      </c>
      <c r="AH119">
        <f t="shared" si="122"/>
        <v>0</v>
      </c>
      <c r="AI119">
        <f t="shared" si="123"/>
        <v>2.1369773652110204E-2</v>
      </c>
      <c r="AJ119">
        <f t="shared" si="124"/>
        <v>6.3872530916338557E-2</v>
      </c>
      <c r="AK119">
        <f t="shared" si="125"/>
        <v>4.236980086290499E-2</v>
      </c>
      <c r="AL119">
        <f t="shared" si="126"/>
        <v>3.5342079875407467E-2</v>
      </c>
      <c r="AM119">
        <f t="shared" si="127"/>
        <v>2.3536694168644862E-2</v>
      </c>
    </row>
    <row r="120" spans="1:39" x14ac:dyDescent="0.2">
      <c r="A120">
        <v>144</v>
      </c>
      <c r="B120">
        <f>[4]ST001!J131</f>
        <v>9.5507172528794135E-2</v>
      </c>
      <c r="C120">
        <f>[4]ST002!J131</f>
        <v>0.22633437990897134</v>
      </c>
      <c r="D120">
        <f>[4]ST003!J131</f>
        <v>0.2363350967912399</v>
      </c>
      <c r="E120">
        <f>[5]ST004!J131</f>
        <v>0.22923709085933702</v>
      </c>
      <c r="F120">
        <f>[4]ROT001!J131</f>
        <v>0.22331147309623928</v>
      </c>
      <c r="G120">
        <f>[4]ROT002!J131</f>
        <v>0.35471442047498647</v>
      </c>
      <c r="H120">
        <f>[4]ROT003!J131</f>
        <v>0.38670682942667706</v>
      </c>
      <c r="I120">
        <f>[5]ROT004!J131</f>
        <v>0.48578306768588025</v>
      </c>
      <c r="J120">
        <f>[5]MIX001!J131</f>
        <v>0.41099766103398894</v>
      </c>
      <c r="K120">
        <f>[5]MIX002!J131</f>
        <v>0.3985397609167487</v>
      </c>
      <c r="L120">
        <f>[5]MIX003!J131</f>
        <v>0.42181725401653952</v>
      </c>
      <c r="N120">
        <f>PUF!G120</f>
        <v>144</v>
      </c>
      <c r="O120">
        <f t="shared" si="128"/>
        <v>5.5819504692457118E-2</v>
      </c>
      <c r="P120">
        <f t="shared" si="129"/>
        <v>0.11624775547456155</v>
      </c>
      <c r="Q120">
        <f t="shared" si="130"/>
        <v>0.1136226426880961</v>
      </c>
      <c r="R120">
        <f t="shared" si="131"/>
        <v>0.14629042173537782</v>
      </c>
      <c r="S120">
        <f t="shared" si="132"/>
        <v>0.11221682065137652</v>
      </c>
      <c r="T120">
        <f t="shared" si="133"/>
        <v>0.2115172453637367</v>
      </c>
      <c r="U120">
        <f t="shared" si="134"/>
        <v>0.25159845766211913</v>
      </c>
      <c r="V120">
        <f t="shared" si="135"/>
        <v>0.32043737974002656</v>
      </c>
      <c r="W120">
        <f t="shared" si="136"/>
        <v>0.26722864826657278</v>
      </c>
      <c r="X120">
        <f t="shared" si="137"/>
        <v>0.23333709655547349</v>
      </c>
      <c r="Y120">
        <f t="shared" si="138"/>
        <v>0.23858441969261285</v>
      </c>
      <c r="Z120">
        <f>[6]WB!N118</f>
        <v>1.4349203959744117E-2</v>
      </c>
      <c r="AB120" t="str">
        <f>PUF!S120</f>
        <v xml:space="preserve">PCB144 </v>
      </c>
      <c r="AC120">
        <f t="shared" si="117"/>
        <v>5.5819504692457118E-2</v>
      </c>
      <c r="AD120">
        <f t="shared" si="118"/>
        <v>0.11624775547456155</v>
      </c>
      <c r="AE120">
        <f t="shared" si="119"/>
        <v>0.1136226426880961</v>
      </c>
      <c r="AF120">
        <f t="shared" si="120"/>
        <v>0.14629042173537782</v>
      </c>
      <c r="AG120">
        <f t="shared" si="121"/>
        <v>0.11221682065137652</v>
      </c>
      <c r="AH120">
        <f t="shared" si="122"/>
        <v>0.2115172453637367</v>
      </c>
      <c r="AI120">
        <f t="shared" si="123"/>
        <v>0.25159845766211913</v>
      </c>
      <c r="AJ120">
        <f t="shared" si="124"/>
        <v>0.32043737974002656</v>
      </c>
      <c r="AK120">
        <f t="shared" si="125"/>
        <v>0.26722864826657278</v>
      </c>
      <c r="AL120">
        <f t="shared" si="126"/>
        <v>0.23333709655547349</v>
      </c>
      <c r="AM120">
        <f t="shared" si="127"/>
        <v>0.23858441969261285</v>
      </c>
    </row>
    <row r="121" spans="1:39" x14ac:dyDescent="0.2">
      <c r="A121" t="s">
        <v>208</v>
      </c>
      <c r="B121">
        <f>[4]ST001!J132</f>
        <v>1.0632074946493457</v>
      </c>
      <c r="C121">
        <f>[4]ST002!J132</f>
        <v>2.4831920450628693</v>
      </c>
      <c r="D121">
        <f>[4]ST003!J132</f>
        <v>2.8713724786431332</v>
      </c>
      <c r="E121">
        <f>[5]ST004!J132</f>
        <v>2.6995115698023646</v>
      </c>
      <c r="F121">
        <f>[4]ROT001!J132</f>
        <v>2.5104407598952481</v>
      </c>
      <c r="G121">
        <f>[4]ROT002!J132</f>
        <v>4.3095198302132998</v>
      </c>
      <c r="H121">
        <f>[4]ROT003!J132</f>
        <v>4.7494002888507678</v>
      </c>
      <c r="I121">
        <f>[5]ROT004!J132</f>
        <v>5.7935711003886654</v>
      </c>
      <c r="J121">
        <f>[5]MIX001!J132</f>
        <v>4.9673124845157766</v>
      </c>
      <c r="K121">
        <f>[5]MIX002!J132</f>
        <v>4.8112274080362845</v>
      </c>
      <c r="L121">
        <f>[5]MIX003!J132</f>
        <v>5.1437597414427163</v>
      </c>
      <c r="N121">
        <f>PUF!G121</f>
        <v>145</v>
      </c>
      <c r="O121">
        <f t="shared" si="128"/>
        <v>8.0643319503339722E-3</v>
      </c>
      <c r="P121">
        <f t="shared" si="129"/>
        <v>1.3780492336415408E-2</v>
      </c>
      <c r="Q121">
        <f t="shared" si="130"/>
        <v>1.3518182187121419E-2</v>
      </c>
      <c r="R121">
        <f t="shared" si="131"/>
        <v>1.1304846102639821E-2</v>
      </c>
      <c r="S121">
        <f t="shared" si="132"/>
        <v>1.2187145994875826E-2</v>
      </c>
      <c r="T121">
        <f t="shared" si="133"/>
        <v>1.7883273038410027E-2</v>
      </c>
      <c r="U121">
        <f t="shared" si="134"/>
        <v>1.5993686199137502E-2</v>
      </c>
      <c r="V121">
        <f t="shared" si="135"/>
        <v>1.9641003951946488E-2</v>
      </c>
      <c r="W121">
        <f t="shared" si="136"/>
        <v>2.1772870242739151E-2</v>
      </c>
      <c r="X121">
        <f t="shared" si="137"/>
        <v>1.5303409960265801E-2</v>
      </c>
      <c r="Y121">
        <f t="shared" si="138"/>
        <v>1.2866221404052563E-2</v>
      </c>
      <c r="Z121">
        <f>[6]WB!N119</f>
        <v>1.104947496876316E-2</v>
      </c>
      <c r="AB121" t="str">
        <f>PUF!S121</f>
        <v xml:space="preserve">PCB145 </v>
      </c>
      <c r="AC121">
        <f t="shared" si="117"/>
        <v>0</v>
      </c>
      <c r="AD121">
        <f t="shared" si="118"/>
        <v>1.3780492336415408E-2</v>
      </c>
      <c r="AE121">
        <f t="shared" si="119"/>
        <v>1.3518182187121419E-2</v>
      </c>
      <c r="AF121">
        <f t="shared" si="120"/>
        <v>1.1304846102639821E-2</v>
      </c>
      <c r="AG121">
        <f t="shared" si="121"/>
        <v>1.2187145994875826E-2</v>
      </c>
      <c r="AH121">
        <f t="shared" si="122"/>
        <v>1.7883273038410027E-2</v>
      </c>
      <c r="AI121">
        <f t="shared" si="123"/>
        <v>1.5993686199137502E-2</v>
      </c>
      <c r="AJ121">
        <f t="shared" si="124"/>
        <v>1.9641003951946488E-2</v>
      </c>
      <c r="AK121">
        <f t="shared" si="125"/>
        <v>2.1772870242739151E-2</v>
      </c>
      <c r="AL121">
        <f t="shared" si="126"/>
        <v>1.5303409960265801E-2</v>
      </c>
      <c r="AM121">
        <f t="shared" si="127"/>
        <v>1.2866221404052563E-2</v>
      </c>
    </row>
    <row r="122" spans="1:39" x14ac:dyDescent="0.2">
      <c r="A122">
        <v>134</v>
      </c>
      <c r="B122">
        <f>[4]ST001!J133</f>
        <v>7.8478783950858402E-2</v>
      </c>
      <c r="C122">
        <f>[4]ST002!J133</f>
        <v>0.33003687734993181</v>
      </c>
      <c r="D122">
        <f>[4]ST003!J133</f>
        <v>0.32944619355835214</v>
      </c>
      <c r="E122">
        <f>[5]ST004!J133</f>
        <v>0.37212740176325865</v>
      </c>
      <c r="F122">
        <f>[4]ROT001!J133</f>
        <v>0.33158885737284716</v>
      </c>
      <c r="G122">
        <f>[4]ROT002!J133</f>
        <v>0.59093820813987452</v>
      </c>
      <c r="H122">
        <f>[4]ROT003!J133</f>
        <v>0.65636106681207873</v>
      </c>
      <c r="I122">
        <f>[5]ROT004!J133</f>
        <v>0.71510406458790221</v>
      </c>
      <c r="J122">
        <f>[5]MIX001!J133</f>
        <v>0.66068131963536159</v>
      </c>
      <c r="K122">
        <f>[5]MIX002!J133</f>
        <v>0.65565813551675434</v>
      </c>
      <c r="L122">
        <f>[5]MIX003!J133</f>
        <v>0.64022310393933457</v>
      </c>
      <c r="N122">
        <f>PUF!G122</f>
        <v>146</v>
      </c>
      <c r="O122">
        <f t="shared" si="128"/>
        <v>5.7958780741754326E-2</v>
      </c>
      <c r="P122">
        <f t="shared" si="129"/>
        <v>0.12571648358805085</v>
      </c>
      <c r="Q122">
        <f t="shared" si="130"/>
        <v>0.1309714167443832</v>
      </c>
      <c r="R122">
        <f t="shared" si="131"/>
        <v>0.18223118259803234</v>
      </c>
      <c r="S122">
        <f t="shared" si="132"/>
        <v>9.991107426504521E-2</v>
      </c>
      <c r="T122">
        <f t="shared" si="133"/>
        <v>0.21462249156335247</v>
      </c>
      <c r="U122">
        <f t="shared" si="134"/>
        <v>0.2695002372084474</v>
      </c>
      <c r="V122">
        <f t="shared" si="135"/>
        <v>0.36707171354759854</v>
      </c>
      <c r="W122">
        <f t="shared" si="136"/>
        <v>0.30166275457552277</v>
      </c>
      <c r="X122">
        <f t="shared" si="137"/>
        <v>0.27062466034185112</v>
      </c>
      <c r="Y122">
        <f t="shared" si="138"/>
        <v>0.27270067662194331</v>
      </c>
      <c r="Z122">
        <f>[6]WB!N120</f>
        <v>1.6598033348383581E-2</v>
      </c>
      <c r="AB122" t="str">
        <f>PUF!S122</f>
        <v xml:space="preserve">PCB146 </v>
      </c>
      <c r="AC122">
        <f t="shared" si="117"/>
        <v>5.7958780741754326E-2</v>
      </c>
      <c r="AD122">
        <f t="shared" si="118"/>
        <v>0.12571648358805085</v>
      </c>
      <c r="AE122">
        <f t="shared" si="119"/>
        <v>0.1309714167443832</v>
      </c>
      <c r="AF122">
        <f t="shared" si="120"/>
        <v>0.18223118259803234</v>
      </c>
      <c r="AG122">
        <f t="shared" si="121"/>
        <v>9.991107426504521E-2</v>
      </c>
      <c r="AH122">
        <f t="shared" si="122"/>
        <v>0.21462249156335247</v>
      </c>
      <c r="AI122">
        <f t="shared" si="123"/>
        <v>0.2695002372084474</v>
      </c>
      <c r="AJ122">
        <f t="shared" si="124"/>
        <v>0.36707171354759854</v>
      </c>
      <c r="AK122">
        <f t="shared" si="125"/>
        <v>0.30166275457552277</v>
      </c>
      <c r="AL122">
        <f t="shared" si="126"/>
        <v>0.27062466034185112</v>
      </c>
      <c r="AM122">
        <f t="shared" si="127"/>
        <v>0.27270067662194331</v>
      </c>
    </row>
    <row r="123" spans="1:39" x14ac:dyDescent="0.2">
      <c r="A123">
        <v>143</v>
      </c>
      <c r="B123">
        <f>[4]ST001!J134</f>
        <v>4.690580840858715E-2</v>
      </c>
      <c r="C123">
        <f>[4]ST002!J134</f>
        <v>3.7615238474569351E-2</v>
      </c>
      <c r="D123">
        <f>[4]ST003!J134</f>
        <v>3.2951887436546354E-2</v>
      </c>
      <c r="E123">
        <f>[5]ST004!J134</f>
        <v>4.4133746328124765E-2</v>
      </c>
      <c r="F123">
        <f>[4]ROT001!J134</f>
        <v>1.5976434335731982E-2</v>
      </c>
      <c r="G123">
        <f>[4]ROT002!J134</f>
        <v>1.5052392228644552E-2</v>
      </c>
      <c r="H123">
        <f>[4]ROT003!J134</f>
        <v>3.284534210329338E-2</v>
      </c>
      <c r="I123">
        <f>[5]ROT004!J134</f>
        <v>9.6830756869169254E-2</v>
      </c>
      <c r="J123">
        <f>[5]MIX001!J134</f>
        <v>6.5164753727147876E-2</v>
      </c>
      <c r="K123">
        <f>[5]MIX002!J134</f>
        <v>6.0364272427195956E-2</v>
      </c>
      <c r="L123">
        <f>[5]MIX003!J134</f>
        <v>4.1612875290164116E-2</v>
      </c>
      <c r="N123" t="str">
        <f>PUF!G123</f>
        <v>147/149</v>
      </c>
      <c r="O123">
        <f t="shared" si="128"/>
        <v>0.62139537968985725</v>
      </c>
      <c r="P123">
        <f t="shared" si="129"/>
        <v>1.2753939625387105</v>
      </c>
      <c r="Q123">
        <f t="shared" si="130"/>
        <v>1.3804675378091986</v>
      </c>
      <c r="R123">
        <f t="shared" si="131"/>
        <v>1.7227259539262059</v>
      </c>
      <c r="S123">
        <f t="shared" si="132"/>
        <v>1.2615280200478634</v>
      </c>
      <c r="T123">
        <f t="shared" si="133"/>
        <v>2.5697792666745971</v>
      </c>
      <c r="U123">
        <f t="shared" si="134"/>
        <v>3.090045731197637</v>
      </c>
      <c r="V123">
        <f t="shared" si="135"/>
        <v>3.8216168208368506</v>
      </c>
      <c r="W123">
        <f t="shared" si="136"/>
        <v>3.2297220315447182</v>
      </c>
      <c r="X123">
        <f t="shared" si="137"/>
        <v>2.8168778735575435</v>
      </c>
      <c r="Y123">
        <f t="shared" si="138"/>
        <v>2.9093663695942964</v>
      </c>
      <c r="Z123">
        <f>[6]WB!N121</f>
        <v>6.178047385208299E-2</v>
      </c>
      <c r="AB123" t="str">
        <f>PUF!S123</f>
        <v xml:space="preserve">PCB147+149 </v>
      </c>
      <c r="AC123">
        <f t="shared" si="117"/>
        <v>0.62139537968985725</v>
      </c>
      <c r="AD123">
        <f t="shared" si="118"/>
        <v>1.2753939625387105</v>
      </c>
      <c r="AE123">
        <f t="shared" si="119"/>
        <v>1.3804675378091986</v>
      </c>
      <c r="AF123">
        <f t="shared" si="120"/>
        <v>1.7227259539262059</v>
      </c>
      <c r="AG123">
        <f t="shared" si="121"/>
        <v>1.2615280200478634</v>
      </c>
      <c r="AH123">
        <f t="shared" si="122"/>
        <v>2.5697792666745971</v>
      </c>
      <c r="AI123">
        <f t="shared" si="123"/>
        <v>3.090045731197637</v>
      </c>
      <c r="AJ123">
        <f t="shared" si="124"/>
        <v>3.8216168208368506</v>
      </c>
      <c r="AK123">
        <f t="shared" si="125"/>
        <v>3.2297220315447182</v>
      </c>
      <c r="AL123">
        <f t="shared" si="126"/>
        <v>2.8168778735575435</v>
      </c>
      <c r="AM123">
        <f t="shared" si="127"/>
        <v>2.9093663695942964</v>
      </c>
    </row>
    <row r="124" spans="1:39" x14ac:dyDescent="0.2">
      <c r="A124" t="s">
        <v>207</v>
      </c>
      <c r="B124">
        <f>[4]ST001!J135</f>
        <v>7.084396270178181E-2</v>
      </c>
      <c r="C124">
        <f>[4]ST002!J135</f>
        <v>0.14212081807291613</v>
      </c>
      <c r="D124">
        <f>[4]ST003!J135</f>
        <v>0.16952770838729561</v>
      </c>
      <c r="E124">
        <f>[5]ST004!J135</f>
        <v>0.10849911631902726</v>
      </c>
      <c r="F124">
        <f>[4]ROT001!J135</f>
        <v>0.14286104563503299</v>
      </c>
      <c r="G124">
        <f>[4]ROT002!J135</f>
        <v>0.2154615788315199</v>
      </c>
      <c r="H124">
        <f>[4]ROT003!J135</f>
        <v>0.23193929294310692</v>
      </c>
      <c r="I124">
        <f>[5]ROT004!J135</f>
        <v>0.24584623297699587</v>
      </c>
      <c r="J124">
        <f>[5]MIX001!J135</f>
        <v>0.22295520489397533</v>
      </c>
      <c r="K124">
        <f>[5]MIX002!J135</f>
        <v>0.22686733006469056</v>
      </c>
      <c r="L124">
        <f>[5]MIX003!J135</f>
        <v>0.22175412252191304</v>
      </c>
      <c r="N124">
        <f>PUF!G124</f>
        <v>148</v>
      </c>
      <c r="O124">
        <f t="shared" si="128"/>
        <v>8.0642904424759639E-3</v>
      </c>
      <c r="P124">
        <f t="shared" si="129"/>
        <v>1.8761121662576395E-2</v>
      </c>
      <c r="Q124">
        <f t="shared" si="130"/>
        <v>1.4876040661609477E-2</v>
      </c>
      <c r="R124">
        <f t="shared" si="131"/>
        <v>1.2751771090048951E-2</v>
      </c>
      <c r="S124">
        <f t="shared" si="132"/>
        <v>1.6378750278605303E-2</v>
      </c>
      <c r="T124">
        <f t="shared" si="133"/>
        <v>1.9527611427564925E-2</v>
      </c>
      <c r="U124">
        <f t="shared" si="134"/>
        <v>2.1670820639403475E-2</v>
      </c>
      <c r="V124">
        <f t="shared" si="135"/>
        <v>1.8416946004327212E-2</v>
      </c>
      <c r="W124">
        <f t="shared" si="136"/>
        <v>1.323303406068971E-2</v>
      </c>
      <c r="X124">
        <f t="shared" si="137"/>
        <v>1.2384133546009748E-2</v>
      </c>
      <c r="Y124">
        <f t="shared" si="138"/>
        <v>1.4146959450683031E-2</v>
      </c>
      <c r="Z124">
        <f>[6]WB!N122</f>
        <v>1.5672333670630909E-2</v>
      </c>
      <c r="AB124" t="str">
        <f>PUF!S124</f>
        <v xml:space="preserve">PCB148 </v>
      </c>
      <c r="AC124">
        <f t="shared" si="117"/>
        <v>0</v>
      </c>
      <c r="AD124">
        <f t="shared" si="118"/>
        <v>1.8761121662576395E-2</v>
      </c>
      <c r="AE124">
        <f t="shared" si="119"/>
        <v>0</v>
      </c>
      <c r="AF124">
        <f t="shared" si="120"/>
        <v>0</v>
      </c>
      <c r="AG124">
        <f t="shared" si="121"/>
        <v>1.6378750278605303E-2</v>
      </c>
      <c r="AH124">
        <f t="shared" si="122"/>
        <v>1.9527611427564925E-2</v>
      </c>
      <c r="AI124">
        <f t="shared" si="123"/>
        <v>2.1670820639403475E-2</v>
      </c>
      <c r="AJ124">
        <f t="shared" si="124"/>
        <v>1.8416946004327212E-2</v>
      </c>
      <c r="AK124">
        <f t="shared" si="125"/>
        <v>0</v>
      </c>
      <c r="AL124">
        <f t="shared" si="126"/>
        <v>0</v>
      </c>
      <c r="AM124">
        <f t="shared" si="127"/>
        <v>0</v>
      </c>
    </row>
    <row r="125" spans="1:39" x14ac:dyDescent="0.2">
      <c r="A125">
        <v>131</v>
      </c>
      <c r="B125">
        <f>[4]ST001!J136</f>
        <v>5.0671083617380312E-2</v>
      </c>
      <c r="C125">
        <f>[4]ST002!J136</f>
        <v>0.10827901579352467</v>
      </c>
      <c r="D125">
        <f>[4]ST003!J136</f>
        <v>9.8736177912316717E-2</v>
      </c>
      <c r="E125">
        <f>[5]ST004!J136</f>
        <v>9.6841450275322788E-2</v>
      </c>
      <c r="F125">
        <f>[4]ROT001!J136</f>
        <v>9.5631725133125969E-2</v>
      </c>
      <c r="G125">
        <f>[4]ROT002!J136</f>
        <v>0.15433544678881295</v>
      </c>
      <c r="H125">
        <f>[4]ROT003!J136</f>
        <v>0.17817162466244613</v>
      </c>
      <c r="I125">
        <f>[5]ROT004!J136</f>
        <v>0.2073124379968021</v>
      </c>
      <c r="J125">
        <f>[5]MIX001!J136</f>
        <v>0.17673452123839986</v>
      </c>
      <c r="K125">
        <f>[5]MIX002!J136</f>
        <v>0.16025674164609602</v>
      </c>
      <c r="L125">
        <f>[5]MIX003!J136</f>
        <v>0.18126720600182267</v>
      </c>
      <c r="N125">
        <f>PUF!G125</f>
        <v>150</v>
      </c>
      <c r="O125">
        <f t="shared" si="128"/>
        <v>7.5192772922918162E-3</v>
      </c>
      <c r="P125">
        <f t="shared" si="129"/>
        <v>1.1935635052736713E-2</v>
      </c>
      <c r="Q125">
        <f t="shared" si="130"/>
        <v>1.2095728456972234E-2</v>
      </c>
      <c r="R125">
        <f t="shared" si="131"/>
        <v>1.24928137813335E-2</v>
      </c>
      <c r="S125">
        <f t="shared" si="132"/>
        <v>1.1937689437034174E-2</v>
      </c>
      <c r="T125">
        <f t="shared" si="133"/>
        <v>1.6952151728999641E-2</v>
      </c>
      <c r="U125">
        <f t="shared" si="134"/>
        <v>2.3052012782427345E-2</v>
      </c>
      <c r="V125">
        <f t="shared" si="135"/>
        <v>2.2942668319472396E-2</v>
      </c>
      <c r="W125">
        <f t="shared" si="136"/>
        <v>1.8532319286785583E-2</v>
      </c>
      <c r="X125">
        <f t="shared" si="137"/>
        <v>1.6867000141784962E-2</v>
      </c>
      <c r="Y125">
        <f t="shared" si="138"/>
        <v>1.5765103850874134E-2</v>
      </c>
      <c r="Z125">
        <f>[6]WB!N123</f>
        <v>1.2215383735672342E-2</v>
      </c>
      <c r="AB125" t="str">
        <f>PUF!S125</f>
        <v xml:space="preserve">PCB150 </v>
      </c>
      <c r="AC125">
        <f t="shared" si="117"/>
        <v>0</v>
      </c>
      <c r="AD125">
        <f t="shared" si="118"/>
        <v>0</v>
      </c>
      <c r="AE125">
        <f t="shared" si="119"/>
        <v>0</v>
      </c>
      <c r="AF125">
        <f t="shared" si="120"/>
        <v>1.24928137813335E-2</v>
      </c>
      <c r="AG125">
        <f t="shared" si="121"/>
        <v>0</v>
      </c>
      <c r="AH125">
        <f t="shared" si="122"/>
        <v>1.6952151728999641E-2</v>
      </c>
      <c r="AI125">
        <f t="shared" si="123"/>
        <v>2.3052012782427345E-2</v>
      </c>
      <c r="AJ125">
        <f t="shared" si="124"/>
        <v>2.2942668319472396E-2</v>
      </c>
      <c r="AK125">
        <f t="shared" si="125"/>
        <v>1.8532319286785583E-2</v>
      </c>
      <c r="AL125">
        <f t="shared" si="126"/>
        <v>1.6867000141784962E-2</v>
      </c>
      <c r="AM125">
        <f t="shared" si="127"/>
        <v>1.5765103850874134E-2</v>
      </c>
    </row>
    <row r="126" spans="1:39" x14ac:dyDescent="0.2">
      <c r="A126">
        <v>142</v>
      </c>
      <c r="B126">
        <f>[4]ST001!J137</f>
        <v>1.3779485148172253E-2</v>
      </c>
      <c r="C126">
        <f>[4]ST002!J137</f>
        <v>2.7497110161746503E-2</v>
      </c>
      <c r="D126">
        <f>[4]ST003!J137</f>
        <v>1.6140067838440308E-2</v>
      </c>
      <c r="E126">
        <f>[5]ST004!J137</f>
        <v>1.2416976869603876E-2</v>
      </c>
      <c r="F126">
        <f>[4]ROT001!J137</f>
        <v>1.8134986034277056E-2</v>
      </c>
      <c r="G126">
        <f>[4]ROT002!J137</f>
        <v>2.8592517132144946E-2</v>
      </c>
      <c r="H126">
        <f>[4]ROT003!J137</f>
        <v>2.6236938136578406E-2</v>
      </c>
      <c r="I126">
        <f>[5]ROT004!J137</f>
        <v>2.3878801672315143E-2</v>
      </c>
      <c r="J126">
        <f>[5]MIX001!J137</f>
        <v>2.6481483481330902E-2</v>
      </c>
      <c r="K126">
        <f>[5]MIX002!J137</f>
        <v>2.9649772447279125E-2</v>
      </c>
      <c r="L126">
        <f>[5]MIX003!J137</f>
        <v>2.4064108327989442E-2</v>
      </c>
      <c r="N126">
        <f>PUF!G126</f>
        <v>152</v>
      </c>
      <c r="O126">
        <f t="shared" si="128"/>
        <v>8.1633865064622488E-3</v>
      </c>
      <c r="P126">
        <f t="shared" si="129"/>
        <v>1.2394660467539875E-2</v>
      </c>
      <c r="Q126">
        <f t="shared" si="130"/>
        <v>1.1866139728057976E-2</v>
      </c>
      <c r="R126">
        <f t="shared" si="131"/>
        <v>1.4589494818489699E-2</v>
      </c>
      <c r="S126">
        <f t="shared" si="132"/>
        <v>1.3657073978895068E-2</v>
      </c>
      <c r="T126">
        <f t="shared" si="133"/>
        <v>2.1471672722083723E-2</v>
      </c>
      <c r="U126">
        <f t="shared" si="134"/>
        <v>2.1214662766123778E-2</v>
      </c>
      <c r="V126">
        <f t="shared" si="135"/>
        <v>2.3049567837633216E-2</v>
      </c>
      <c r="W126">
        <f t="shared" si="136"/>
        <v>2.3301632272598106E-2</v>
      </c>
      <c r="X126">
        <f t="shared" si="137"/>
        <v>1.7357388925094377E-2</v>
      </c>
      <c r="Y126">
        <f t="shared" si="138"/>
        <v>2.0161113102725413E-2</v>
      </c>
      <c r="Z126">
        <f>[6]WB!N124</f>
        <v>9.539826332690458E-3</v>
      </c>
      <c r="AB126" t="str">
        <f>PUF!S126</f>
        <v xml:space="preserve">PCB152 </v>
      </c>
      <c r="AC126">
        <f t="shared" si="117"/>
        <v>0</v>
      </c>
      <c r="AD126">
        <f t="shared" si="118"/>
        <v>1.2394660467539875E-2</v>
      </c>
      <c r="AE126">
        <f t="shared" si="119"/>
        <v>1.1866139728057976E-2</v>
      </c>
      <c r="AF126">
        <f t="shared" si="120"/>
        <v>1.4589494818489699E-2</v>
      </c>
      <c r="AG126">
        <f t="shared" si="121"/>
        <v>1.3657073978895068E-2</v>
      </c>
      <c r="AH126">
        <f t="shared" si="122"/>
        <v>2.1471672722083723E-2</v>
      </c>
      <c r="AI126">
        <f t="shared" si="123"/>
        <v>2.1214662766123778E-2</v>
      </c>
      <c r="AJ126">
        <f t="shared" si="124"/>
        <v>2.3049567837633216E-2</v>
      </c>
      <c r="AK126">
        <f t="shared" si="125"/>
        <v>2.3301632272598106E-2</v>
      </c>
      <c r="AL126">
        <f t="shared" si="126"/>
        <v>1.7357388925094377E-2</v>
      </c>
      <c r="AM126">
        <f t="shared" si="127"/>
        <v>2.0161113102725413E-2</v>
      </c>
    </row>
    <row r="127" spans="1:39" x14ac:dyDescent="0.2">
      <c r="A127">
        <v>132</v>
      </c>
      <c r="B127">
        <f>[4]ST001!J138</f>
        <v>0.42622426938343749</v>
      </c>
      <c r="C127">
        <f>[4]ST002!J138</f>
        <v>0.98218569099899133</v>
      </c>
      <c r="D127">
        <f>[4]ST003!J138</f>
        <v>1.0913982378882015</v>
      </c>
      <c r="E127">
        <f>[5]ST004!J138</f>
        <v>1.0900403356572825</v>
      </c>
      <c r="F127">
        <f>[4]ROT001!J138</f>
        <v>0.84251248952671098</v>
      </c>
      <c r="G127">
        <f>[4]ROT002!J138</f>
        <v>1.6167941072197685</v>
      </c>
      <c r="H127">
        <f>[4]ROT003!J138</f>
        <v>1.8248897377934592</v>
      </c>
      <c r="I127">
        <f>[5]ROT004!J138</f>
        <v>2.3053299021466307</v>
      </c>
      <c r="J127">
        <f>[5]MIX001!J138</f>
        <v>2.0117022609803361</v>
      </c>
      <c r="K127">
        <f>[5]MIX002!J138</f>
        <v>1.954944157218198</v>
      </c>
      <c r="L127">
        <f>[5]MIX003!J138</f>
        <v>2.1078446509115532</v>
      </c>
      <c r="N127" t="str">
        <f>PUF!G127</f>
        <v>153/168</v>
      </c>
      <c r="O127">
        <f t="shared" si="128"/>
        <v>0.3514199230879187</v>
      </c>
      <c r="P127">
        <f t="shared" si="129"/>
        <v>0.69387160650490876</v>
      </c>
      <c r="Q127">
        <f t="shared" si="130"/>
        <v>0.73483304393998128</v>
      </c>
      <c r="R127">
        <f t="shared" si="131"/>
        <v>0.93588168056301169</v>
      </c>
      <c r="S127">
        <f t="shared" si="132"/>
        <v>0.56771440096359871</v>
      </c>
      <c r="T127">
        <f t="shared" si="133"/>
        <v>1.1319699406038821</v>
      </c>
      <c r="U127">
        <f t="shared" si="134"/>
        <v>1.6864997192971654</v>
      </c>
      <c r="V127">
        <f t="shared" si="135"/>
        <v>1.9148390287638801</v>
      </c>
      <c r="W127">
        <f t="shared" si="136"/>
        <v>1.6735768345319399</v>
      </c>
      <c r="X127">
        <f t="shared" si="137"/>
        <v>1.5126514852155026</v>
      </c>
      <c r="Y127">
        <f t="shared" si="138"/>
        <v>1.4955023310650257</v>
      </c>
      <c r="Z127">
        <f>[6]WB!N125</f>
        <v>4.4202210082206067E-2</v>
      </c>
      <c r="AB127" t="str">
        <f>PUF!S127</f>
        <v xml:space="preserve">PCB153+168 </v>
      </c>
      <c r="AC127">
        <f t="shared" si="117"/>
        <v>0.3514199230879187</v>
      </c>
      <c r="AD127">
        <f t="shared" si="118"/>
        <v>0.69387160650490876</v>
      </c>
      <c r="AE127">
        <f t="shared" si="119"/>
        <v>0.73483304393998128</v>
      </c>
      <c r="AF127">
        <f t="shared" si="120"/>
        <v>0.93588168056301169</v>
      </c>
      <c r="AG127">
        <f t="shared" si="121"/>
        <v>0.56771440096359871</v>
      </c>
      <c r="AH127">
        <f t="shared" si="122"/>
        <v>1.1319699406038821</v>
      </c>
      <c r="AI127">
        <f t="shared" si="123"/>
        <v>1.6864997192971654</v>
      </c>
      <c r="AJ127">
        <f t="shared" si="124"/>
        <v>1.9148390287638801</v>
      </c>
      <c r="AK127">
        <f t="shared" si="125"/>
        <v>1.6735768345319399</v>
      </c>
      <c r="AL127">
        <f t="shared" si="126"/>
        <v>1.5126514852155026</v>
      </c>
      <c r="AM127">
        <f t="shared" si="127"/>
        <v>1.4955023310650257</v>
      </c>
    </row>
    <row r="128" spans="1:39" x14ac:dyDescent="0.2">
      <c r="A128">
        <v>133</v>
      </c>
      <c r="B128">
        <f>[4]ST001!J139</f>
        <v>3.7360214896521284E-2</v>
      </c>
      <c r="C128">
        <f>[4]ST002!J139</f>
        <v>5.5567236427332571E-2</v>
      </c>
      <c r="D128">
        <f>[4]ST003!J139</f>
        <v>7.7622694227330424E-2</v>
      </c>
      <c r="E128">
        <f>[5]ST004!J139</f>
        <v>6.2510223956057098E-2</v>
      </c>
      <c r="F128">
        <f>[4]ROT001!J139</f>
        <v>4.8291229479298189E-2</v>
      </c>
      <c r="G128">
        <f>[4]ROT002!J139</f>
        <v>8.6317267063804978E-2</v>
      </c>
      <c r="H128">
        <f>[4]ROT003!J139</f>
        <v>0.1080751231558722</v>
      </c>
      <c r="I128">
        <f>[5]ROT004!J139</f>
        <v>9.2102829977807513E-2</v>
      </c>
      <c r="J128">
        <f>[5]MIX001!J139</f>
        <v>7.8776769046173117E-2</v>
      </c>
      <c r="K128">
        <f>[5]MIX002!J139</f>
        <v>8.1693430288696439E-2</v>
      </c>
      <c r="L128">
        <f>[5]MIX003!J139</f>
        <v>8.5895892009806477E-2</v>
      </c>
      <c r="N128">
        <f>PUF!G128</f>
        <v>154</v>
      </c>
      <c r="O128">
        <f t="shared" si="128"/>
        <v>1.7399028084750797E-2</v>
      </c>
      <c r="P128">
        <f t="shared" si="129"/>
        <v>3.6923298768251366E-2</v>
      </c>
      <c r="Q128">
        <f t="shared" si="130"/>
        <v>2.7940410215812995E-2</v>
      </c>
      <c r="R128">
        <f t="shared" si="131"/>
        <v>4.1470576287404873E-2</v>
      </c>
      <c r="S128">
        <f t="shared" si="132"/>
        <v>3.5602840158011656E-2</v>
      </c>
      <c r="T128">
        <f t="shared" si="133"/>
        <v>5.1761680068568745E-2</v>
      </c>
      <c r="U128">
        <f t="shared" si="134"/>
        <v>6.2831200670722551E-2</v>
      </c>
      <c r="V128">
        <f t="shared" si="135"/>
        <v>6.7606968023212838E-2</v>
      </c>
      <c r="W128">
        <f t="shared" si="136"/>
        <v>5.3783625325688721E-2</v>
      </c>
      <c r="X128">
        <f t="shared" si="137"/>
        <v>4.667384167059916E-2</v>
      </c>
      <c r="Y128">
        <f t="shared" si="138"/>
        <v>4.6055578535778859E-2</v>
      </c>
      <c r="Z128">
        <f>[6]WB!N126</f>
        <v>1.2759870111528139E-2</v>
      </c>
      <c r="AB128" t="str">
        <f>PUF!S128</f>
        <v xml:space="preserve">PCB154 </v>
      </c>
      <c r="AC128">
        <f t="shared" si="117"/>
        <v>1.7399028084750797E-2</v>
      </c>
      <c r="AD128">
        <f t="shared" si="118"/>
        <v>3.6923298768251366E-2</v>
      </c>
      <c r="AE128">
        <f t="shared" si="119"/>
        <v>2.7940410215812995E-2</v>
      </c>
      <c r="AF128">
        <f t="shared" si="120"/>
        <v>4.1470576287404873E-2</v>
      </c>
      <c r="AG128">
        <f t="shared" si="121"/>
        <v>3.5602840158011656E-2</v>
      </c>
      <c r="AH128">
        <f t="shared" si="122"/>
        <v>5.1761680068568745E-2</v>
      </c>
      <c r="AI128">
        <f t="shared" si="123"/>
        <v>6.2831200670722551E-2</v>
      </c>
      <c r="AJ128">
        <f t="shared" si="124"/>
        <v>6.7606968023212838E-2</v>
      </c>
      <c r="AK128">
        <f t="shared" si="125"/>
        <v>5.3783625325688721E-2</v>
      </c>
      <c r="AL128">
        <f t="shared" si="126"/>
        <v>4.667384167059916E-2</v>
      </c>
      <c r="AM128">
        <f t="shared" si="127"/>
        <v>4.6055578535778859E-2</v>
      </c>
    </row>
    <row r="129" spans="1:39" x14ac:dyDescent="0.2">
      <c r="A129">
        <v>165</v>
      </c>
      <c r="B129">
        <f>[4]ST001!J140</f>
        <v>1.1888833775466012E-2</v>
      </c>
      <c r="C129">
        <f>[4]ST002!J140</f>
        <v>2.4820254387348598E-2</v>
      </c>
      <c r="D129">
        <f>[4]ST003!J140</f>
        <v>1.1894720432367386E-2</v>
      </c>
      <c r="E129">
        <f>[5]ST004!J140</f>
        <v>1.3219265428771174E-2</v>
      </c>
      <c r="F129">
        <f>[4]ROT001!J140</f>
        <v>1.2957445326179031E-2</v>
      </c>
      <c r="G129">
        <f>[4]ROT002!J140</f>
        <v>2.3581047759009165E-2</v>
      </c>
      <c r="H129">
        <f>[4]ROT003!J140</f>
        <v>1.324984795720271E-2</v>
      </c>
      <c r="I129">
        <f>[5]ROT004!J140</f>
        <v>1.8710344914568432E-2</v>
      </c>
      <c r="J129">
        <f>[5]MIX001!J140</f>
        <v>1.8709575594283281E-2</v>
      </c>
      <c r="K129">
        <f>[5]MIX002!J140</f>
        <v>2.5185247619041968E-2</v>
      </c>
      <c r="L129">
        <f>[5]MIX003!J140</f>
        <v>2.4318878202101005E-2</v>
      </c>
      <c r="N129">
        <f>PUF!G129</f>
        <v>155</v>
      </c>
      <c r="O129">
        <f t="shared" si="128"/>
        <v>9.1628084323638753E-3</v>
      </c>
      <c r="P129">
        <f t="shared" si="129"/>
        <v>1.0401045423290472E-2</v>
      </c>
      <c r="Q129">
        <f t="shared" si="130"/>
        <v>9.8387427877544842E-3</v>
      </c>
      <c r="R129">
        <f t="shared" si="131"/>
        <v>7.7436158451000226E-3</v>
      </c>
      <c r="S129">
        <f t="shared" si="132"/>
        <v>1.1509645578371181E-2</v>
      </c>
      <c r="T129">
        <f t="shared" si="133"/>
        <v>1.3113902602195207E-2</v>
      </c>
      <c r="U129">
        <f t="shared" si="134"/>
        <v>9.9845682690719844E-3</v>
      </c>
      <c r="V129">
        <f t="shared" si="135"/>
        <v>7.7615709789856787E-3</v>
      </c>
      <c r="W129">
        <f t="shared" si="136"/>
        <v>9.0388022587947342E-3</v>
      </c>
      <c r="X129">
        <f t="shared" si="137"/>
        <v>8.6379017354743463E-3</v>
      </c>
      <c r="Y129">
        <f t="shared" si="138"/>
        <v>5.982744860036155E-3</v>
      </c>
      <c r="Z129">
        <f>[6]WB!N127</f>
        <v>1.3047568589886326E-2</v>
      </c>
      <c r="AB129" t="str">
        <f>PUF!S129</f>
        <v xml:space="preserve">PCB155 </v>
      </c>
      <c r="AC129">
        <f t="shared" si="117"/>
        <v>0</v>
      </c>
      <c r="AD129">
        <f t="shared" si="118"/>
        <v>0</v>
      </c>
      <c r="AE129">
        <f t="shared" si="119"/>
        <v>0</v>
      </c>
      <c r="AF129">
        <f t="shared" si="120"/>
        <v>0</v>
      </c>
      <c r="AG129">
        <f t="shared" si="121"/>
        <v>0</v>
      </c>
      <c r="AH129">
        <f t="shared" si="122"/>
        <v>1.3113902602195207E-2</v>
      </c>
      <c r="AI129">
        <f t="shared" si="123"/>
        <v>0</v>
      </c>
      <c r="AJ129">
        <f t="shared" si="124"/>
        <v>0</v>
      </c>
      <c r="AK129">
        <f t="shared" si="125"/>
        <v>0</v>
      </c>
      <c r="AL129">
        <f t="shared" si="126"/>
        <v>0</v>
      </c>
      <c r="AM129">
        <f t="shared" si="127"/>
        <v>0</v>
      </c>
    </row>
    <row r="130" spans="1:39" x14ac:dyDescent="0.2">
      <c r="A130">
        <v>146</v>
      </c>
      <c r="B130">
        <f>[4]ST001!J141</f>
        <v>9.9167473849141652E-2</v>
      </c>
      <c r="C130">
        <f>[4]ST002!J141</f>
        <v>0.24476999354593501</v>
      </c>
      <c r="D130">
        <f>[4]ST003!J141</f>
        <v>0.27242054682831707</v>
      </c>
      <c r="E130">
        <f>[5]ST004!J141</f>
        <v>0.28555626313111665</v>
      </c>
      <c r="F130">
        <f>[4]ROT001!J141</f>
        <v>0.19882303778743995</v>
      </c>
      <c r="G130">
        <f>[4]ROT002!J141</f>
        <v>0.35992191835174209</v>
      </c>
      <c r="H130">
        <f>[4]ROT003!J141</f>
        <v>0.41422186458938365</v>
      </c>
      <c r="I130">
        <f>[5]ROT004!J141</f>
        <v>0.55648071773815944</v>
      </c>
      <c r="J130">
        <f>[5]MIX001!J141</f>
        <v>0.463957316537154</v>
      </c>
      <c r="K130">
        <f>[5]MIX002!J141</f>
        <v>0.4622269198638817</v>
      </c>
      <c r="L130">
        <f>[5]MIX003!J141</f>
        <v>0.48213479626759581</v>
      </c>
      <c r="N130" t="str">
        <f>PUF!G130</f>
        <v>156/157</v>
      </c>
      <c r="O130">
        <f t="shared" si="128"/>
        <v>3.3814320998694067E-2</v>
      </c>
      <c r="P130">
        <f t="shared" si="129"/>
        <v>0.25505012115064246</v>
      </c>
      <c r="Q130">
        <f t="shared" si="130"/>
        <v>0.10413905576187145</v>
      </c>
      <c r="R130">
        <f t="shared" si="131"/>
        <v>0.13771517153205762</v>
      </c>
      <c r="S130">
        <f t="shared" si="132"/>
        <v>2.8588237629328547E-2</v>
      </c>
      <c r="T130">
        <f t="shared" si="133"/>
        <v>6.0120912616771237E-2</v>
      </c>
      <c r="U130">
        <f t="shared" si="134"/>
        <v>8.5091505289023886E-2</v>
      </c>
      <c r="V130">
        <f t="shared" si="135"/>
        <v>0.26679938030858658</v>
      </c>
      <c r="W130">
        <f t="shared" si="136"/>
        <v>8.7728031514693633E-2</v>
      </c>
      <c r="X130">
        <f t="shared" si="137"/>
        <v>0.13073996976084876</v>
      </c>
      <c r="Y130">
        <f t="shared" si="138"/>
        <v>7.2442026412568084E-2</v>
      </c>
      <c r="Z130">
        <f>[6]WB!N128</f>
        <v>2.4218874440881898E-2</v>
      </c>
      <c r="AB130" t="str">
        <f>PUF!S130</f>
        <v xml:space="preserve">PCB156+157 </v>
      </c>
      <c r="AC130">
        <f t="shared" si="117"/>
        <v>3.3814320998694067E-2</v>
      </c>
      <c r="AD130">
        <f t="shared" si="118"/>
        <v>0.25505012115064246</v>
      </c>
      <c r="AE130">
        <f t="shared" si="119"/>
        <v>0.10413905576187145</v>
      </c>
      <c r="AF130">
        <f t="shared" si="120"/>
        <v>0.13771517153205762</v>
      </c>
      <c r="AG130">
        <f t="shared" si="121"/>
        <v>2.8588237629328547E-2</v>
      </c>
      <c r="AH130">
        <f t="shared" si="122"/>
        <v>6.0120912616771237E-2</v>
      </c>
      <c r="AI130">
        <f t="shared" si="123"/>
        <v>8.5091505289023886E-2</v>
      </c>
      <c r="AJ130">
        <f t="shared" si="124"/>
        <v>0.26679938030858658</v>
      </c>
      <c r="AK130">
        <f t="shared" si="125"/>
        <v>8.7728031514693633E-2</v>
      </c>
      <c r="AL130">
        <f t="shared" si="126"/>
        <v>0.13073996976084876</v>
      </c>
      <c r="AM130">
        <f t="shared" si="127"/>
        <v>7.2442026412568084E-2</v>
      </c>
    </row>
    <row r="131" spans="1:39" x14ac:dyDescent="0.2">
      <c r="A131">
        <v>161</v>
      </c>
      <c r="B131">
        <f>[4]ST001!J142</f>
        <v>1.2812680886987039E-2</v>
      </c>
      <c r="C131">
        <f>[4]ST002!J142</f>
        <v>2.353281381615616E-2</v>
      </c>
      <c r="D131">
        <f>[4]ST003!J142</f>
        <v>1.5814501311723014E-2</v>
      </c>
      <c r="E131">
        <f>[5]ST004!J142</f>
        <v>1.4480102443007686E-2</v>
      </c>
      <c r="F131">
        <f>[4]ROT001!J142</f>
        <v>1.2374964202464844E-2</v>
      </c>
      <c r="G131">
        <f>[4]ROT002!J142</f>
        <v>1.029991478847193E-2</v>
      </c>
      <c r="H131">
        <f>[4]ROT003!J142</f>
        <v>1.3990587414744992E-2</v>
      </c>
      <c r="I131">
        <f>[5]ROT004!J142</f>
        <v>1.9374784958953947E-2</v>
      </c>
      <c r="J131">
        <f>[5]MIX001!J142</f>
        <v>2.0818307274764001E-2</v>
      </c>
      <c r="K131">
        <f>[5]MIX002!J142</f>
        <v>1.697207013186762E-2</v>
      </c>
      <c r="L131">
        <f>[5]MIX003!J142</f>
        <v>1.955581488346694E-2</v>
      </c>
      <c r="N131">
        <f>PUF!G131</f>
        <v>158</v>
      </c>
      <c r="O131">
        <f t="shared" si="128"/>
        <v>4.2454776211125936E-2</v>
      </c>
      <c r="P131">
        <f t="shared" si="129"/>
        <v>9.1759952160558003E-2</v>
      </c>
      <c r="Q131">
        <f t="shared" si="130"/>
        <v>8.629456740740464E-2</v>
      </c>
      <c r="R131">
        <f t="shared" si="131"/>
        <v>0.11886434714767637</v>
      </c>
      <c r="S131">
        <f t="shared" si="132"/>
        <v>7.2266436881559246E-2</v>
      </c>
      <c r="T131">
        <f t="shared" si="133"/>
        <v>0.15103721202648629</v>
      </c>
      <c r="U131">
        <f t="shared" si="134"/>
        <v>0.19774680982193815</v>
      </c>
      <c r="V131">
        <f t="shared" si="135"/>
        <v>0.24092369782516596</v>
      </c>
      <c r="W131">
        <f t="shared" si="136"/>
        <v>0.1905678307315215</v>
      </c>
      <c r="X131">
        <f t="shared" si="137"/>
        <v>0.15449026929723164</v>
      </c>
      <c r="Y131">
        <f t="shared" si="138"/>
        <v>0.20310805587143679</v>
      </c>
      <c r="Z131">
        <f>[6]WB!N129</f>
        <v>1.4073981936423844E-2</v>
      </c>
      <c r="AB131" t="str">
        <f>PUF!S131</f>
        <v xml:space="preserve">PCB158 </v>
      </c>
      <c r="AC131">
        <f t="shared" si="117"/>
        <v>4.2454776211125936E-2</v>
      </c>
      <c r="AD131">
        <f t="shared" si="118"/>
        <v>9.1759952160558003E-2</v>
      </c>
      <c r="AE131">
        <f t="shared" si="119"/>
        <v>8.629456740740464E-2</v>
      </c>
      <c r="AF131">
        <f t="shared" si="120"/>
        <v>0.11886434714767637</v>
      </c>
      <c r="AG131">
        <f t="shared" si="121"/>
        <v>7.2266436881559246E-2</v>
      </c>
      <c r="AH131">
        <f t="shared" si="122"/>
        <v>0.15103721202648629</v>
      </c>
      <c r="AI131">
        <f t="shared" si="123"/>
        <v>0.19774680982193815</v>
      </c>
      <c r="AJ131">
        <f t="shared" si="124"/>
        <v>0.24092369782516596</v>
      </c>
      <c r="AK131">
        <f t="shared" si="125"/>
        <v>0.1905678307315215</v>
      </c>
      <c r="AL131">
        <f t="shared" si="126"/>
        <v>0.15449026929723164</v>
      </c>
      <c r="AM131">
        <f t="shared" si="127"/>
        <v>0.20310805587143679</v>
      </c>
    </row>
    <row r="132" spans="1:39" x14ac:dyDescent="0.2">
      <c r="A132" t="s">
        <v>209</v>
      </c>
      <c r="B132">
        <f>[4]ST001!J143</f>
        <v>0.60127948840342893</v>
      </c>
      <c r="C132">
        <f>[4]ST002!J143</f>
        <v>1.3509680178650574</v>
      </c>
      <c r="D132">
        <f>[4]ST003!J143</f>
        <v>1.528452731395161</v>
      </c>
      <c r="E132">
        <f>[5]ST004!J143</f>
        <v>1.4665265934422393</v>
      </c>
      <c r="F132">
        <f>[4]ROT001!J143</f>
        <v>1.1297516579175615</v>
      </c>
      <c r="G132">
        <f>[4]ROT002!J143</f>
        <v>1.8983135903927104</v>
      </c>
      <c r="H132">
        <f>[4]ROT003!J143</f>
        <v>2.5921500685597429</v>
      </c>
      <c r="I132">
        <f>[5]ROT004!J143</f>
        <v>2.9028959676060424</v>
      </c>
      <c r="J132">
        <f>[5]MIX001!J143</f>
        <v>2.5739611715101236</v>
      </c>
      <c r="K132">
        <f>[5]MIX002!J143</f>
        <v>2.5836087367480784</v>
      </c>
      <c r="L132">
        <f>[5]MIX003!J143</f>
        <v>2.6440481213229656</v>
      </c>
      <c r="N132">
        <f>PUF!G132</f>
        <v>159</v>
      </c>
      <c r="O132">
        <f t="shared" si="128"/>
        <v>1.3550797789798501E-2</v>
      </c>
      <c r="P132">
        <f t="shared" si="129"/>
        <v>2.2098529404753396E-2</v>
      </c>
      <c r="Q132">
        <f t="shared" si="130"/>
        <v>1.286298539116794E-2</v>
      </c>
      <c r="R132">
        <f t="shared" si="131"/>
        <v>1.16254891738396E-2</v>
      </c>
      <c r="S132">
        <f t="shared" si="132"/>
        <v>1.4013268048414211E-2</v>
      </c>
      <c r="T132">
        <f t="shared" si="133"/>
        <v>1.3344011400444417E-2</v>
      </c>
      <c r="U132">
        <f t="shared" si="134"/>
        <v>1.8084492430496157E-2</v>
      </c>
      <c r="V132">
        <f t="shared" si="135"/>
        <v>1.2440698860125603E-2</v>
      </c>
      <c r="W132">
        <f t="shared" si="136"/>
        <v>1.1414724598771958E-2</v>
      </c>
      <c r="X132">
        <f t="shared" si="137"/>
        <v>9.9450202873923917E-3</v>
      </c>
      <c r="Y132">
        <f t="shared" si="138"/>
        <v>1.1350130232020132E-2</v>
      </c>
      <c r="Z132">
        <f>[6]WB!N130</f>
        <v>1.450247529900241E-2</v>
      </c>
      <c r="AB132" t="str">
        <f>PUF!S132</f>
        <v xml:space="preserve">PCB159 </v>
      </c>
      <c r="AC132">
        <f t="shared" si="117"/>
        <v>0</v>
      </c>
      <c r="AD132">
        <f t="shared" si="118"/>
        <v>2.2098529404753396E-2</v>
      </c>
      <c r="AE132">
        <f t="shared" si="119"/>
        <v>0</v>
      </c>
      <c r="AF132">
        <f t="shared" si="120"/>
        <v>0</v>
      </c>
      <c r="AG132">
        <f t="shared" si="121"/>
        <v>0</v>
      </c>
      <c r="AH132">
        <f t="shared" si="122"/>
        <v>0</v>
      </c>
      <c r="AI132">
        <f t="shared" si="123"/>
        <v>1.8084492430496157E-2</v>
      </c>
      <c r="AJ132">
        <f t="shared" si="124"/>
        <v>0</v>
      </c>
      <c r="AK132">
        <f t="shared" si="125"/>
        <v>0</v>
      </c>
      <c r="AL132">
        <f t="shared" si="126"/>
        <v>0</v>
      </c>
      <c r="AM132">
        <f t="shared" si="127"/>
        <v>0</v>
      </c>
    </row>
    <row r="133" spans="1:39" x14ac:dyDescent="0.2">
      <c r="A133">
        <v>141</v>
      </c>
      <c r="B133">
        <f>[4]ST001!J144</f>
        <v>0.14457404506484706</v>
      </c>
      <c r="C133">
        <f>[4]ST002!J144</f>
        <v>0.30974757963861843</v>
      </c>
      <c r="D133">
        <f>[4]ST003!J144</f>
        <v>0.36273437921133811</v>
      </c>
      <c r="E133">
        <f>[5]ST004!J144</f>
        <v>0.35894950823908933</v>
      </c>
      <c r="F133">
        <f>[4]ROT001!J144</f>
        <v>0.2864514310510145</v>
      </c>
      <c r="G133">
        <f>[4]ROT002!J144</f>
        <v>0.43600255967341139</v>
      </c>
      <c r="H133">
        <f>[4]ROT003!J144</f>
        <v>0.54991897302216652</v>
      </c>
      <c r="I133">
        <f>[5]ROT004!J144</f>
        <v>0.65088778464165398</v>
      </c>
      <c r="J133">
        <f>[5]MIX001!J144</f>
        <v>0.53403634019350654</v>
      </c>
      <c r="K133">
        <f>[5]MIX002!J144</f>
        <v>0.50525651801035576</v>
      </c>
      <c r="L133">
        <f>[5]MIX003!J144</f>
        <v>0.63852730433937077</v>
      </c>
      <c r="N133">
        <f>PUF!G133</f>
        <v>160</v>
      </c>
      <c r="O133">
        <f t="shared" si="128"/>
        <v>8.4401803720556851E-3</v>
      </c>
      <c r="P133">
        <f t="shared" si="129"/>
        <v>1.351391886418586E-2</v>
      </c>
      <c r="Q133">
        <f t="shared" si="130"/>
        <v>1.6215215354478896E-2</v>
      </c>
      <c r="R133">
        <f t="shared" si="131"/>
        <v>2.4523444343587084E-2</v>
      </c>
      <c r="S133">
        <f t="shared" si="132"/>
        <v>8.3568180868617472E-3</v>
      </c>
      <c r="T133">
        <f t="shared" si="133"/>
        <v>1.2262695436856845E-2</v>
      </c>
      <c r="U133">
        <f t="shared" si="134"/>
        <v>1.3191545983361138E-2</v>
      </c>
      <c r="V133">
        <f t="shared" si="135"/>
        <v>3.603589248492995E-2</v>
      </c>
      <c r="W133">
        <f t="shared" si="136"/>
        <v>4.4763625958006543E-2</v>
      </c>
      <c r="X133">
        <f t="shared" si="137"/>
        <v>3.3253870177541445E-2</v>
      </c>
      <c r="Y133">
        <f t="shared" si="138"/>
        <v>2.2796523822347724E-2</v>
      </c>
      <c r="Z133">
        <f>[6]WB!N131</f>
        <v>1.2077594281502003E-2</v>
      </c>
      <c r="AB133" t="str">
        <f>PUF!S133</f>
        <v xml:space="preserve">PCB160 </v>
      </c>
      <c r="AC133">
        <f t="shared" si="117"/>
        <v>0</v>
      </c>
      <c r="AD133">
        <f t="shared" si="118"/>
        <v>1.351391886418586E-2</v>
      </c>
      <c r="AE133">
        <f t="shared" si="119"/>
        <v>1.6215215354478896E-2</v>
      </c>
      <c r="AF133">
        <f t="shared" si="120"/>
        <v>2.4523444343587084E-2</v>
      </c>
      <c r="AG133">
        <f t="shared" si="121"/>
        <v>0</v>
      </c>
      <c r="AH133">
        <f t="shared" si="122"/>
        <v>1.2262695436856845E-2</v>
      </c>
      <c r="AI133">
        <f t="shared" si="123"/>
        <v>1.3191545983361138E-2</v>
      </c>
      <c r="AJ133">
        <f t="shared" si="124"/>
        <v>3.603589248492995E-2</v>
      </c>
      <c r="AK133">
        <f t="shared" si="125"/>
        <v>4.4763625958006543E-2</v>
      </c>
      <c r="AL133">
        <f t="shared" si="126"/>
        <v>3.3253870177541445E-2</v>
      </c>
      <c r="AM133">
        <f t="shared" si="127"/>
        <v>2.2796523822347724E-2</v>
      </c>
    </row>
    <row r="134" spans="1:39" x14ac:dyDescent="0.2">
      <c r="A134">
        <v>130</v>
      </c>
      <c r="B134">
        <f>[4]ST001!J145</f>
        <v>7.0298360775397167E-2</v>
      </c>
      <c r="C134">
        <f>[4]ST002!J145</f>
        <v>0.14380550792895624</v>
      </c>
      <c r="D134">
        <f>[4]ST003!J145</f>
        <v>0.15243818013582824</v>
      </c>
      <c r="E134">
        <f>[5]ST004!J145</f>
        <v>0.15227294184986129</v>
      </c>
      <c r="F134">
        <f>[4]ROT001!J145</f>
        <v>0.13185297054002024</v>
      </c>
      <c r="G134">
        <f>[4]ROT002!J145</f>
        <v>0.20380972890504995</v>
      </c>
      <c r="H134">
        <f>[4]ROT003!J145</f>
        <v>0.26538883129921181</v>
      </c>
      <c r="I134">
        <f>[5]ROT004!J145</f>
        <v>0.26538033768068947</v>
      </c>
      <c r="J134">
        <f>[5]MIX001!J145</f>
        <v>0.23572360314383492</v>
      </c>
      <c r="K134">
        <f>[5]MIX002!J145</f>
        <v>0.23749080030566849</v>
      </c>
      <c r="L134">
        <f>[5]MIX003!J145</f>
        <v>0.24757298849303536</v>
      </c>
      <c r="N134">
        <f>PUF!G134</f>
        <v>161</v>
      </c>
      <c r="O134">
        <f t="shared" si="128"/>
        <v>7.4884166493203027E-3</v>
      </c>
      <c r="P134">
        <f t="shared" si="129"/>
        <v>1.2086704579433056E-2</v>
      </c>
      <c r="Q134">
        <f t="shared" si="130"/>
        <v>7.6031256306360638E-3</v>
      </c>
      <c r="R134">
        <f t="shared" si="131"/>
        <v>9.2406524843699333E-3</v>
      </c>
      <c r="S134">
        <f t="shared" si="132"/>
        <v>6.2185749761129866E-3</v>
      </c>
      <c r="T134">
        <f t="shared" si="133"/>
        <v>6.1418692835253008E-3</v>
      </c>
      <c r="U134">
        <f t="shared" si="134"/>
        <v>9.1025292223454735E-3</v>
      </c>
      <c r="V134">
        <f t="shared" si="135"/>
        <v>1.2780201160259859E-2</v>
      </c>
      <c r="W134">
        <f t="shared" si="136"/>
        <v>1.3535960516751626E-2</v>
      </c>
      <c r="X134">
        <f t="shared" si="137"/>
        <v>9.9368092106953288E-3</v>
      </c>
      <c r="Y134">
        <f t="shared" si="138"/>
        <v>1.1060981268929265E-2</v>
      </c>
      <c r="Z134">
        <f>[6]WB!N132</f>
        <v>1.2146984423369537E-2</v>
      </c>
      <c r="AB134" t="str">
        <f>PUF!S134</f>
        <v xml:space="preserve">PCB161 </v>
      </c>
      <c r="AC134">
        <f t="shared" si="117"/>
        <v>0</v>
      </c>
      <c r="AD134">
        <f t="shared" si="118"/>
        <v>0</v>
      </c>
      <c r="AE134">
        <f t="shared" si="119"/>
        <v>0</v>
      </c>
      <c r="AF134">
        <f t="shared" si="120"/>
        <v>0</v>
      </c>
      <c r="AG134">
        <f t="shared" si="121"/>
        <v>0</v>
      </c>
      <c r="AH134">
        <f t="shared" si="122"/>
        <v>0</v>
      </c>
      <c r="AI134">
        <f t="shared" si="123"/>
        <v>0</v>
      </c>
      <c r="AJ134">
        <f t="shared" si="124"/>
        <v>1.2780201160259859E-2</v>
      </c>
      <c r="AK134">
        <f t="shared" si="125"/>
        <v>1.3535960516751626E-2</v>
      </c>
      <c r="AL134">
        <f t="shared" si="126"/>
        <v>0</v>
      </c>
      <c r="AM134">
        <f t="shared" si="127"/>
        <v>0</v>
      </c>
    </row>
    <row r="135" spans="1:39" x14ac:dyDescent="0.2">
      <c r="A135">
        <v>137</v>
      </c>
      <c r="B135">
        <f>[4]ST001!J146</f>
        <v>6.7597612207876176E-2</v>
      </c>
      <c r="C135">
        <f>[4]ST002!J146</f>
        <v>0.14765889327007758</v>
      </c>
      <c r="D135">
        <f>[4]ST003!J146</f>
        <v>0.2161206799757408</v>
      </c>
      <c r="E135">
        <f>[5]ST004!J146</f>
        <v>0.15804764882022598</v>
      </c>
      <c r="F135">
        <f>[4]ROT001!J146</f>
        <v>0.1244765319995523</v>
      </c>
      <c r="G135">
        <f>[4]ROT002!J146</f>
        <v>0.18888874985216944</v>
      </c>
      <c r="H135">
        <f>[4]ROT003!J146</f>
        <v>0.25330460579630959</v>
      </c>
      <c r="I135">
        <f>[5]ROT004!J146</f>
        <v>0.31188069367191262</v>
      </c>
      <c r="J135">
        <f>[5]MIX001!J146</f>
        <v>0.29610705386992181</v>
      </c>
      <c r="K135">
        <f>[5]MIX002!J146</f>
        <v>0.30036848128343552</v>
      </c>
      <c r="L135">
        <f>[5]MIX003!J146</f>
        <v>0.26446639902584479</v>
      </c>
      <c r="N135">
        <f>PUF!G135</f>
        <v>162</v>
      </c>
      <c r="O135">
        <f t="shared" si="128"/>
        <v>1.3064111927306787E-2</v>
      </c>
      <c r="P135">
        <f t="shared" si="129"/>
        <v>2.1122558656154398E-2</v>
      </c>
      <c r="Q135">
        <f t="shared" si="130"/>
        <v>1.8313555168009189E-2</v>
      </c>
      <c r="R135">
        <f t="shared" si="131"/>
        <v>1.122396127056326E-2</v>
      </c>
      <c r="S135">
        <f t="shared" si="132"/>
        <v>1.7956934344137025E-2</v>
      </c>
      <c r="T135">
        <f t="shared" si="133"/>
        <v>2.3670151971250664E-2</v>
      </c>
      <c r="U135">
        <f t="shared" si="134"/>
        <v>1.6469717744451898E-2</v>
      </c>
      <c r="V135">
        <f t="shared" si="135"/>
        <v>1.7126095195381066E-2</v>
      </c>
      <c r="W135">
        <f t="shared" si="136"/>
        <v>1.6984854810317786E-2</v>
      </c>
      <c r="X135">
        <f t="shared" si="137"/>
        <v>1.1416108903179614E-2</v>
      </c>
      <c r="Y135">
        <f t="shared" si="138"/>
        <v>1.4161301872045989E-2</v>
      </c>
      <c r="Z135">
        <f>[6]WB!N133</f>
        <v>1.918614668919838E-2</v>
      </c>
      <c r="AB135" t="str">
        <f>PUF!S135</f>
        <v xml:space="preserve">PCB162 </v>
      </c>
      <c r="AC135">
        <f t="shared" si="117"/>
        <v>0</v>
      </c>
      <c r="AD135">
        <f t="shared" si="118"/>
        <v>2.1122558656154398E-2</v>
      </c>
      <c r="AE135">
        <f t="shared" si="119"/>
        <v>0</v>
      </c>
      <c r="AF135">
        <f t="shared" si="120"/>
        <v>0</v>
      </c>
      <c r="AG135">
        <f t="shared" si="121"/>
        <v>0</v>
      </c>
      <c r="AH135">
        <f t="shared" si="122"/>
        <v>2.3670151971250664E-2</v>
      </c>
      <c r="AI135">
        <f t="shared" si="123"/>
        <v>0</v>
      </c>
      <c r="AJ135">
        <f t="shared" si="124"/>
        <v>0</v>
      </c>
      <c r="AK135">
        <f t="shared" si="125"/>
        <v>0</v>
      </c>
      <c r="AL135">
        <f t="shared" si="126"/>
        <v>0</v>
      </c>
      <c r="AM135">
        <f t="shared" si="127"/>
        <v>0</v>
      </c>
    </row>
    <row r="136" spans="1:39" x14ac:dyDescent="0.2">
      <c r="A136">
        <v>164</v>
      </c>
      <c r="B136">
        <f>[4]ST001!J147</f>
        <v>5.231400295327563E-2</v>
      </c>
      <c r="C136">
        <f>[4]ST002!J147</f>
        <v>9.9181900656059294E-2</v>
      </c>
      <c r="D136">
        <f>[4]ST003!J147</f>
        <v>6.6949689798146139E-2</v>
      </c>
      <c r="E136">
        <f>[5]ST004!J147</f>
        <v>9.11255929488623E-2</v>
      </c>
      <c r="F136">
        <f>[4]ROT001!J147</f>
        <v>8.5424654281698598E-2</v>
      </c>
      <c r="G136">
        <f>[4]ROT002!J147</f>
        <v>0.1363796320496598</v>
      </c>
      <c r="H136">
        <f>[4]ROT003!J147</f>
        <v>0.17450587923980285</v>
      </c>
      <c r="I136">
        <f>[5]ROT004!J147</f>
        <v>0.1703564735437802</v>
      </c>
      <c r="J136">
        <f>[5]MIX001!J147</f>
        <v>0.13872083202437152</v>
      </c>
      <c r="K136">
        <f>[5]MIX002!J147</f>
        <v>0.126029884325214</v>
      </c>
      <c r="L136">
        <f>[5]MIX003!J147</f>
        <v>0.19285970177965042</v>
      </c>
      <c r="N136">
        <f>PUF!G136</f>
        <v>164</v>
      </c>
      <c r="O136">
        <f t="shared" si="128"/>
        <v>3.0575104005421173E-2</v>
      </c>
      <c r="P136">
        <f t="shared" si="129"/>
        <v>5.0940883747334E-2</v>
      </c>
      <c r="Q136">
        <f t="shared" si="130"/>
        <v>3.2187350864493335E-2</v>
      </c>
      <c r="R136">
        <f t="shared" si="131"/>
        <v>5.8152899137755142E-2</v>
      </c>
      <c r="S136">
        <f t="shared" si="132"/>
        <v>4.2926961950602312E-2</v>
      </c>
      <c r="T136">
        <f t="shared" si="133"/>
        <v>8.132357307672021E-2</v>
      </c>
      <c r="U136">
        <f t="shared" si="134"/>
        <v>0.11353668135315735</v>
      </c>
      <c r="V136">
        <f t="shared" si="135"/>
        <v>0.11237234402624023</v>
      </c>
      <c r="W136">
        <f t="shared" si="136"/>
        <v>9.0195599495690199E-2</v>
      </c>
      <c r="X136">
        <f t="shared" si="137"/>
        <v>7.3787988480804451E-2</v>
      </c>
      <c r="Y136">
        <f t="shared" si="138"/>
        <v>0.1090835417305715</v>
      </c>
      <c r="Z136">
        <f>[6]WB!N134</f>
        <v>1.1180376943863615E-2</v>
      </c>
      <c r="AB136" t="str">
        <f>PUF!S136</f>
        <v xml:space="preserve">PCB164 </v>
      </c>
      <c r="AC136">
        <f t="shared" si="117"/>
        <v>3.0575104005421173E-2</v>
      </c>
      <c r="AD136">
        <f t="shared" si="118"/>
        <v>5.0940883747334E-2</v>
      </c>
      <c r="AE136">
        <f t="shared" si="119"/>
        <v>3.2187350864493335E-2</v>
      </c>
      <c r="AF136">
        <f t="shared" si="120"/>
        <v>5.8152899137755142E-2</v>
      </c>
      <c r="AG136">
        <f t="shared" si="121"/>
        <v>4.2926961950602312E-2</v>
      </c>
      <c r="AH136">
        <f t="shared" si="122"/>
        <v>8.132357307672021E-2</v>
      </c>
      <c r="AI136">
        <f t="shared" si="123"/>
        <v>0.11353668135315735</v>
      </c>
      <c r="AJ136">
        <f t="shared" si="124"/>
        <v>0.11237234402624023</v>
      </c>
      <c r="AK136">
        <f t="shared" si="125"/>
        <v>9.0195599495690199E-2</v>
      </c>
      <c r="AL136">
        <f t="shared" si="126"/>
        <v>7.3787988480804451E-2</v>
      </c>
      <c r="AM136">
        <f t="shared" si="127"/>
        <v>0.1090835417305715</v>
      </c>
    </row>
    <row r="137" spans="1:39" x14ac:dyDescent="0.2">
      <c r="A137" t="s">
        <v>205</v>
      </c>
      <c r="B137">
        <f>[4]ST001!J148</f>
        <v>0.67123994391719832</v>
      </c>
      <c r="C137">
        <f>[4]ST002!J148</f>
        <v>1.6290747723090682</v>
      </c>
      <c r="D137">
        <f>[4]ST003!J148</f>
        <v>1.7643808938374883</v>
      </c>
      <c r="E137">
        <f>[5]ST004!J148</f>
        <v>1.7322001093443204</v>
      </c>
      <c r="F137">
        <f>[4]ROT001!J148</f>
        <v>1.2719269505762485</v>
      </c>
      <c r="G137">
        <f>[4]ROT002!J148</f>
        <v>2.1730416594077289</v>
      </c>
      <c r="H137">
        <f>[4]ROT003!J148</f>
        <v>2.9010905756077494</v>
      </c>
      <c r="I137">
        <f>[5]ROT004!J148</f>
        <v>3.4542982903010824</v>
      </c>
      <c r="J137">
        <f>[5]MIX001!J148</f>
        <v>2.965186140040375</v>
      </c>
      <c r="K137">
        <f>[5]MIX002!J148</f>
        <v>2.9795987497418581</v>
      </c>
      <c r="L137">
        <f>[5]MIX003!J148</f>
        <v>3.1066443975117406</v>
      </c>
      <c r="N137">
        <f>PUF!G137</f>
        <v>165</v>
      </c>
      <c r="O137">
        <f t="shared" si="128"/>
        <v>6.9484709383202878E-3</v>
      </c>
      <c r="P137">
        <f t="shared" si="129"/>
        <v>1.2747947810656701E-2</v>
      </c>
      <c r="Q137">
        <f t="shared" si="130"/>
        <v>5.7186155924843201E-3</v>
      </c>
      <c r="R137">
        <f t="shared" si="131"/>
        <v>8.4360340962164482E-3</v>
      </c>
      <c r="S137">
        <f t="shared" si="132"/>
        <v>6.511279058381423E-3</v>
      </c>
      <c r="T137">
        <f t="shared" si="133"/>
        <v>1.4061447679790796E-2</v>
      </c>
      <c r="U137">
        <f t="shared" si="134"/>
        <v>8.6205907333784717E-3</v>
      </c>
      <c r="V137">
        <f t="shared" si="135"/>
        <v>1.2341916170559651E-2</v>
      </c>
      <c r="W137">
        <f t="shared" si="136"/>
        <v>1.2164873598363641E-2</v>
      </c>
      <c r="X137">
        <f t="shared" si="137"/>
        <v>1.4745461135270473E-2</v>
      </c>
      <c r="Y137">
        <f t="shared" si="138"/>
        <v>1.3755021607523192E-2</v>
      </c>
      <c r="Z137">
        <f>[6]WB!N135</f>
        <v>1.2379534615000624E-2</v>
      </c>
      <c r="AB137" t="str">
        <f>PUF!S137</f>
        <v xml:space="preserve">PCB165 </v>
      </c>
      <c r="AC137">
        <f t="shared" si="117"/>
        <v>0</v>
      </c>
      <c r="AD137">
        <f t="shared" si="118"/>
        <v>1.2747947810656701E-2</v>
      </c>
      <c r="AE137">
        <f t="shared" si="119"/>
        <v>0</v>
      </c>
      <c r="AF137">
        <f t="shared" si="120"/>
        <v>0</v>
      </c>
      <c r="AG137">
        <f t="shared" si="121"/>
        <v>0</v>
      </c>
      <c r="AH137">
        <f t="shared" si="122"/>
        <v>1.4061447679790796E-2</v>
      </c>
      <c r="AI137">
        <f t="shared" si="123"/>
        <v>0</v>
      </c>
      <c r="AJ137">
        <f t="shared" si="124"/>
        <v>0</v>
      </c>
      <c r="AK137">
        <f t="shared" si="125"/>
        <v>0</v>
      </c>
      <c r="AL137">
        <f t="shared" si="126"/>
        <v>1.4745461135270473E-2</v>
      </c>
      <c r="AM137">
        <f t="shared" si="127"/>
        <v>1.3755021607523192E-2</v>
      </c>
    </row>
    <row r="138" spans="1:39" x14ac:dyDescent="0.2">
      <c r="A138">
        <v>160</v>
      </c>
      <c r="B138">
        <f>[4]ST001!J149</f>
        <v>1.4441148616587279E-2</v>
      </c>
      <c r="C138">
        <f>[4]ST002!J149</f>
        <v>2.631160002856987E-2</v>
      </c>
      <c r="D138">
        <f>[4]ST003!J149</f>
        <v>3.3727647937316106E-2</v>
      </c>
      <c r="E138">
        <f>[5]ST004!J149</f>
        <v>3.8428237286400962E-2</v>
      </c>
      <c r="F138">
        <f>[4]ROT001!J149</f>
        <v>1.6630067992854877E-2</v>
      </c>
      <c r="G138">
        <f>[4]ROT002!J149</f>
        <v>2.0564540247608929E-2</v>
      </c>
      <c r="H138">
        <f>[4]ROT003!J149</f>
        <v>2.0275406176426067E-2</v>
      </c>
      <c r="I138">
        <f>[5]ROT004!J149</f>
        <v>5.4630413007153801E-2</v>
      </c>
      <c r="J138">
        <f>[5]MIX001!J149</f>
        <v>6.8846456723414065E-2</v>
      </c>
      <c r="K138">
        <f>[5]MIX002!J149</f>
        <v>5.6797610263240789E-2</v>
      </c>
      <c r="L138">
        <f>[5]MIX003!J149</f>
        <v>4.0304254117910776E-2</v>
      </c>
      <c r="N138">
        <f>PUF!G138</f>
        <v>167</v>
      </c>
      <c r="O138">
        <f t="shared" si="128"/>
        <v>1.9086978788984431E-2</v>
      </c>
      <c r="P138">
        <f t="shared" si="129"/>
        <v>3.2773690328627252E-2</v>
      </c>
      <c r="Q138">
        <f t="shared" si="130"/>
        <v>3.5700905136268217E-2</v>
      </c>
      <c r="R138">
        <f t="shared" si="131"/>
        <v>2.7751400100647809E-2</v>
      </c>
      <c r="S138">
        <f t="shared" si="132"/>
        <v>2.6179014001869835E-2</v>
      </c>
      <c r="T138">
        <f t="shared" si="133"/>
        <v>4.3415513455812356E-2</v>
      </c>
      <c r="U138">
        <f t="shared" si="134"/>
        <v>5.1031804624140989E-2</v>
      </c>
      <c r="V138">
        <f t="shared" si="135"/>
        <v>4.8511379162824358E-2</v>
      </c>
      <c r="W138">
        <f t="shared" si="136"/>
        <v>4.1745762997379865E-2</v>
      </c>
      <c r="X138">
        <f t="shared" si="137"/>
        <v>3.6351759620067883E-2</v>
      </c>
      <c r="Y138">
        <f t="shared" si="138"/>
        <v>3.8900143775919618E-2</v>
      </c>
      <c r="Z138">
        <f>[6]WB!N136</f>
        <v>2.0454076923308272E-2</v>
      </c>
      <c r="AB138" t="str">
        <f>PUF!S138</f>
        <v xml:space="preserve">PCB167 </v>
      </c>
      <c r="AC138">
        <f t="shared" si="117"/>
        <v>0</v>
      </c>
      <c r="AD138">
        <f t="shared" si="118"/>
        <v>3.2773690328627252E-2</v>
      </c>
      <c r="AE138">
        <f t="shared" si="119"/>
        <v>3.5700905136268217E-2</v>
      </c>
      <c r="AF138">
        <f t="shared" si="120"/>
        <v>2.7751400100647809E-2</v>
      </c>
      <c r="AG138">
        <f t="shared" si="121"/>
        <v>2.6179014001869835E-2</v>
      </c>
      <c r="AH138">
        <f t="shared" si="122"/>
        <v>4.3415513455812356E-2</v>
      </c>
      <c r="AI138">
        <f t="shared" si="123"/>
        <v>5.1031804624140989E-2</v>
      </c>
      <c r="AJ138">
        <f t="shared" si="124"/>
        <v>4.8511379162824358E-2</v>
      </c>
      <c r="AK138">
        <f t="shared" si="125"/>
        <v>4.1745762997379865E-2</v>
      </c>
      <c r="AL138">
        <f t="shared" si="126"/>
        <v>3.6351759620067883E-2</v>
      </c>
      <c r="AM138">
        <f t="shared" si="127"/>
        <v>3.8900143775919618E-2</v>
      </c>
    </row>
    <row r="139" spans="1:39" x14ac:dyDescent="0.2">
      <c r="A139">
        <v>158</v>
      </c>
      <c r="B139">
        <f>[4]ST001!J150</f>
        <v>7.2640122097236484E-2</v>
      </c>
      <c r="C139">
        <f>[4]ST002!J150</f>
        <v>0.17865662685660644</v>
      </c>
      <c r="D139">
        <f>[4]ST003!J150</f>
        <v>0.17949270020740166</v>
      </c>
      <c r="E139">
        <f>[5]ST004!J150</f>
        <v>0.18626043198040887</v>
      </c>
      <c r="F139">
        <f>[4]ROT001!J150</f>
        <v>0.14381020939430289</v>
      </c>
      <c r="G139">
        <f>[4]ROT002!J150</f>
        <v>0.25328940456841753</v>
      </c>
      <c r="H139">
        <f>[4]ROT003!J150</f>
        <v>0.30393684669631893</v>
      </c>
      <c r="I139">
        <f>[5]ROT004!J150</f>
        <v>0.36524032590295158</v>
      </c>
      <c r="J139">
        <f>[5]MIX001!J150</f>
        <v>0.29309332366508006</v>
      </c>
      <c r="K139">
        <f>[5]MIX002!J150</f>
        <v>0.26386937995967163</v>
      </c>
      <c r="L139">
        <f>[5]MIX003!J150</f>
        <v>0.35909504278070026</v>
      </c>
      <c r="N139">
        <f>PUF!G139</f>
        <v>169</v>
      </c>
      <c r="O139">
        <f t="shared" si="128"/>
        <v>2.2116246575248619E-2</v>
      </c>
      <c r="P139">
        <f t="shared" si="129"/>
        <v>4.0921816453870823E-2</v>
      </c>
      <c r="Q139">
        <f t="shared" si="130"/>
        <v>2.389945104601892E-2</v>
      </c>
      <c r="R139">
        <f t="shared" si="131"/>
        <v>2.3456175999393293E-2</v>
      </c>
      <c r="S139">
        <f t="shared" si="132"/>
        <v>1.8268337072722417E-2</v>
      </c>
      <c r="T139">
        <f t="shared" si="133"/>
        <v>2.5386515815132085E-2</v>
      </c>
      <c r="U139">
        <f t="shared" si="134"/>
        <v>3.5395801643816976E-2</v>
      </c>
      <c r="V139">
        <f t="shared" si="135"/>
        <v>2.412524290734119E-2</v>
      </c>
      <c r="W139">
        <f t="shared" si="136"/>
        <v>2.6389968957147E-2</v>
      </c>
      <c r="X139">
        <f t="shared" si="137"/>
        <v>2.9340939383742205E-2</v>
      </c>
      <c r="Y139">
        <f t="shared" si="138"/>
        <v>2.1014296663936168E-2</v>
      </c>
      <c r="Z139">
        <f>[6]WB!N137</f>
        <v>3.4661731228458621E-2</v>
      </c>
      <c r="AB139" t="str">
        <f>PUF!S139</f>
        <v xml:space="preserve">PCB169 </v>
      </c>
      <c r="AC139">
        <f t="shared" ref="AC139:AC175" si="139">IF(O139&gt;$Z139,O139,0)</f>
        <v>0</v>
      </c>
      <c r="AD139">
        <f t="shared" ref="AD139:AD175" si="140">IF(P139&gt;$Z139,P139,0)</f>
        <v>4.0921816453870823E-2</v>
      </c>
      <c r="AE139">
        <f t="shared" ref="AE139:AE175" si="141">IF(Q139&gt;$Z139,Q139,0)</f>
        <v>0</v>
      </c>
      <c r="AF139">
        <f t="shared" ref="AF139:AF175" si="142">IF(R139&gt;$Z139,R139,0)</f>
        <v>0</v>
      </c>
      <c r="AG139">
        <f t="shared" ref="AG139:AG175" si="143">IF(S139&gt;$Z139,S139,0)</f>
        <v>0</v>
      </c>
      <c r="AH139">
        <f t="shared" ref="AH139:AH175" si="144">IF(T139&gt;$Z139,T139,0)</f>
        <v>0</v>
      </c>
      <c r="AI139">
        <f t="shared" ref="AI139:AI175" si="145">IF(U139&gt;$Z139,U139,0)</f>
        <v>3.5395801643816976E-2</v>
      </c>
      <c r="AJ139">
        <f t="shared" ref="AJ139:AJ175" si="146">IF(V139&gt;$Z139,V139,0)</f>
        <v>0</v>
      </c>
      <c r="AK139">
        <f t="shared" ref="AK139:AK175" si="147">IF(W139&gt;$Z139,W139,0)</f>
        <v>0</v>
      </c>
      <c r="AL139">
        <f t="shared" ref="AL139:AL175" si="148">IF(X139&gt;$Z139,X139,0)</f>
        <v>0</v>
      </c>
      <c r="AM139">
        <f t="shared" ref="AM139:AM175" si="149">IF(Y139&gt;$Z139,Y139,0)</f>
        <v>0</v>
      </c>
    </row>
    <row r="140" spans="1:39" x14ac:dyDescent="0.2">
      <c r="A140" t="s">
        <v>221</v>
      </c>
      <c r="B140">
        <f>[4]ST001!J151</f>
        <v>9.2447792370001558E-2</v>
      </c>
      <c r="C140">
        <f>[4]ST002!J151</f>
        <v>0.21288789213650702</v>
      </c>
      <c r="D140">
        <f>[4]ST003!J151</f>
        <v>0.20465893681561517</v>
      </c>
      <c r="E140">
        <f>[5]ST004!J151</f>
        <v>0.18570550018021001</v>
      </c>
      <c r="F140">
        <f>[4]ROT001!J151</f>
        <v>0.15436784253767866</v>
      </c>
      <c r="G140">
        <f>[4]ROT002!J151</f>
        <v>0.24310971936256812</v>
      </c>
      <c r="H140">
        <f>[4]ROT003!J151</f>
        <v>0.30771944429816089</v>
      </c>
      <c r="I140">
        <f>[5]ROT004!J151</f>
        <v>0.33747004732487251</v>
      </c>
      <c r="J140">
        <f>[5]MIX001!J151</f>
        <v>0.27833093844378476</v>
      </c>
      <c r="K140">
        <f>[5]MIX002!J151</f>
        <v>0.3244842279447826</v>
      </c>
      <c r="L140">
        <f>[5]MIX003!J151</f>
        <v>0.32271690112579343</v>
      </c>
      <c r="N140">
        <f>PUF!G140</f>
        <v>170</v>
      </c>
      <c r="O140">
        <f t="shared" si="128"/>
        <v>3.7533837310626858E-2</v>
      </c>
      <c r="P140">
        <f t="shared" si="129"/>
        <v>5.1216848633793437E-2</v>
      </c>
      <c r="Q140">
        <f t="shared" si="130"/>
        <v>4.4561575100340027E-2</v>
      </c>
      <c r="R140">
        <f t="shared" si="131"/>
        <v>4.9704272226831464E-2</v>
      </c>
      <c r="S140">
        <f t="shared" si="132"/>
        <v>3.5206000251722595E-2</v>
      </c>
      <c r="T140">
        <f t="shared" si="133"/>
        <v>4.9764861432212197E-2</v>
      </c>
      <c r="U140">
        <f t="shared" si="134"/>
        <v>5.3120184559790916E-2</v>
      </c>
      <c r="V140">
        <f t="shared" si="135"/>
        <v>5.8699087888416046E-2</v>
      </c>
      <c r="W140">
        <f t="shared" si="136"/>
        <v>6.567773259158978E-2</v>
      </c>
      <c r="X140">
        <f t="shared" si="137"/>
        <v>5.2698677084310898E-2</v>
      </c>
      <c r="Y140">
        <f t="shared" si="138"/>
        <v>4.8867609167931494E-2</v>
      </c>
      <c r="Z140">
        <f>[6]WB!N138</f>
        <v>4.6408720489835131E-2</v>
      </c>
      <c r="AB140" t="str">
        <f>PUF!S140</f>
        <v xml:space="preserve">PCB170 </v>
      </c>
      <c r="AC140">
        <f t="shared" si="139"/>
        <v>0</v>
      </c>
      <c r="AD140">
        <f t="shared" si="140"/>
        <v>5.1216848633793437E-2</v>
      </c>
      <c r="AE140">
        <f t="shared" si="141"/>
        <v>0</v>
      </c>
      <c r="AF140">
        <f t="shared" si="142"/>
        <v>4.9704272226831464E-2</v>
      </c>
      <c r="AG140">
        <f t="shared" si="143"/>
        <v>0</v>
      </c>
      <c r="AH140">
        <f t="shared" si="144"/>
        <v>4.9764861432212197E-2</v>
      </c>
      <c r="AI140">
        <f t="shared" si="145"/>
        <v>5.3120184559790916E-2</v>
      </c>
      <c r="AJ140">
        <f t="shared" si="146"/>
        <v>5.8699087888416046E-2</v>
      </c>
      <c r="AK140">
        <f t="shared" si="147"/>
        <v>6.567773259158978E-2</v>
      </c>
      <c r="AL140">
        <f t="shared" si="148"/>
        <v>5.2698677084310898E-2</v>
      </c>
      <c r="AM140">
        <f t="shared" si="149"/>
        <v>4.8867609167931494E-2</v>
      </c>
    </row>
    <row r="141" spans="1:39" x14ac:dyDescent="0.2">
      <c r="A141">
        <v>159</v>
      </c>
      <c r="B141">
        <f>[4]ST001!J152</f>
        <v>2.3185415018345236E-2</v>
      </c>
      <c r="C141">
        <f>[4]ST002!J152</f>
        <v>4.3025836751054862E-2</v>
      </c>
      <c r="D141">
        <f>[4]ST003!J152</f>
        <v>2.6755009613629317E-2</v>
      </c>
      <c r="E141">
        <f>[5]ST004!J152</f>
        <v>1.8217141535406652E-2</v>
      </c>
      <c r="F141">
        <f>[4]ROT001!J152</f>
        <v>2.7886403416344279E-2</v>
      </c>
      <c r="G141">
        <f>[4]ROT002!J152</f>
        <v>2.2377907118545287E-2</v>
      </c>
      <c r="H141">
        <f>[4]ROT003!J152</f>
        <v>2.7795864865672589E-2</v>
      </c>
      <c r="I141">
        <f>[5]ROT004!J152</f>
        <v>1.8860099471950414E-2</v>
      </c>
      <c r="J141">
        <f>[5]MIX001!J152</f>
        <v>1.7555846432911273E-2</v>
      </c>
      <c r="K141">
        <f>[5]MIX002!J152</f>
        <v>1.6986094650866205E-2</v>
      </c>
      <c r="L141">
        <f>[5]MIX003!J152</f>
        <v>2.0067030250211594E-2</v>
      </c>
      <c r="N141" t="str">
        <f>PUF!G141</f>
        <v>171/173</v>
      </c>
      <c r="O141">
        <f t="shared" si="128"/>
        <v>3.4644829247554153E-2</v>
      </c>
      <c r="P141">
        <f t="shared" si="129"/>
        <v>5.082851221690108E-2</v>
      </c>
      <c r="Q141">
        <f t="shared" si="130"/>
        <v>4.4223700301965027E-2</v>
      </c>
      <c r="R141">
        <f t="shared" si="131"/>
        <v>3.8080860300396598E-2</v>
      </c>
      <c r="S141">
        <f t="shared" si="132"/>
        <v>3.4037487782642178E-2</v>
      </c>
      <c r="T141">
        <f t="shared" si="133"/>
        <v>5.5626148905007319E-2</v>
      </c>
      <c r="U141">
        <f t="shared" si="134"/>
        <v>5.7727081880072036E-2</v>
      </c>
      <c r="V141">
        <f t="shared" si="135"/>
        <v>5.3973843849436785E-2</v>
      </c>
      <c r="W141">
        <f t="shared" si="136"/>
        <v>5.5168958270248307E-2</v>
      </c>
      <c r="X141">
        <f t="shared" si="137"/>
        <v>3.5198039953090322E-2</v>
      </c>
      <c r="Y141">
        <f t="shared" si="138"/>
        <v>3.3098553407248953E-2</v>
      </c>
      <c r="Z141">
        <f>[6]WB!N139</f>
        <v>3.9733061260032079E-2</v>
      </c>
      <c r="AB141" t="str">
        <f>PUF!S141</f>
        <v xml:space="preserve">PCB171+173 </v>
      </c>
      <c r="AC141">
        <f t="shared" si="139"/>
        <v>0</v>
      </c>
      <c r="AD141">
        <f t="shared" si="140"/>
        <v>5.082851221690108E-2</v>
      </c>
      <c r="AE141">
        <f t="shared" si="141"/>
        <v>4.4223700301965027E-2</v>
      </c>
      <c r="AF141">
        <f t="shared" si="142"/>
        <v>0</v>
      </c>
      <c r="AG141">
        <f t="shared" si="143"/>
        <v>0</v>
      </c>
      <c r="AH141">
        <f t="shared" si="144"/>
        <v>5.5626148905007319E-2</v>
      </c>
      <c r="AI141">
        <f t="shared" si="145"/>
        <v>5.7727081880072036E-2</v>
      </c>
      <c r="AJ141">
        <f t="shared" si="146"/>
        <v>5.3973843849436785E-2</v>
      </c>
      <c r="AK141">
        <f t="shared" si="147"/>
        <v>5.5168958270248307E-2</v>
      </c>
      <c r="AL141">
        <f t="shared" si="148"/>
        <v>0</v>
      </c>
      <c r="AM141">
        <f t="shared" si="149"/>
        <v>0</v>
      </c>
    </row>
    <row r="142" spans="1:39" x14ac:dyDescent="0.2">
      <c r="A142">
        <v>162</v>
      </c>
      <c r="B142">
        <f>[4]ST001!J153</f>
        <v>2.2352695507621912E-2</v>
      </c>
      <c r="C142">
        <f>[4]ST002!J153</f>
        <v>4.1125621703532615E-2</v>
      </c>
      <c r="D142">
        <f>[4]ST003!J153</f>
        <v>3.8092194749459116E-2</v>
      </c>
      <c r="E142">
        <f>[5]ST004!J153</f>
        <v>1.7587947310972629E-2</v>
      </c>
      <c r="F142">
        <f>[4]ROT001!J153</f>
        <v>3.573429934483268E-2</v>
      </c>
      <c r="G142">
        <f>[4]ROT002!J153</f>
        <v>3.9694844855787365E-2</v>
      </c>
      <c r="H142">
        <f>[4]ROT003!J153</f>
        <v>2.5313956173222563E-2</v>
      </c>
      <c r="I142">
        <f>[5]ROT004!J153</f>
        <v>2.5963160316197696E-2</v>
      </c>
      <c r="J142">
        <f>[5]MIX001!J153</f>
        <v>2.6122706698268754E-2</v>
      </c>
      <c r="K142">
        <f>[5]MIX002!J153</f>
        <v>1.949871400663078E-2</v>
      </c>
      <c r="L142">
        <f>[5]MIX003!J153</f>
        <v>2.5037181709777308E-2</v>
      </c>
      <c r="N142">
        <f>PUF!G142</f>
        <v>172</v>
      </c>
      <c r="O142">
        <f t="shared" si="128"/>
        <v>3.1605664037154486E-2</v>
      </c>
      <c r="P142">
        <f t="shared" si="129"/>
        <v>4.2315101794776433E-2</v>
      </c>
      <c r="Q142">
        <f t="shared" si="130"/>
        <v>3.6816548397753335E-2</v>
      </c>
      <c r="R142">
        <f t="shared" si="131"/>
        <v>2.8938599771066439E-2</v>
      </c>
      <c r="S142">
        <f t="shared" si="132"/>
        <v>2.5647163444400201E-2</v>
      </c>
      <c r="T142">
        <f t="shared" si="133"/>
        <v>4.4515174973704913E-2</v>
      </c>
      <c r="U142">
        <f t="shared" si="134"/>
        <v>5.2751490312408549E-2</v>
      </c>
      <c r="V142">
        <f t="shared" si="135"/>
        <v>2.9089720138490847E-2</v>
      </c>
      <c r="W142">
        <f t="shared" si="136"/>
        <v>3.2612192086186875E-2</v>
      </c>
      <c r="X142">
        <f t="shared" si="137"/>
        <v>2.5083984228856108E-2</v>
      </c>
      <c r="Y142">
        <f t="shared" si="138"/>
        <v>2.739811266338734E-2</v>
      </c>
      <c r="Z142">
        <f>[6]WB!N140</f>
        <v>3.3916085738085883E-2</v>
      </c>
      <c r="AB142" t="str">
        <f>PUF!S142</f>
        <v xml:space="preserve">PCB172 </v>
      </c>
      <c r="AC142">
        <f t="shared" si="139"/>
        <v>0</v>
      </c>
      <c r="AD142">
        <f t="shared" si="140"/>
        <v>4.2315101794776433E-2</v>
      </c>
      <c r="AE142">
        <f t="shared" si="141"/>
        <v>3.6816548397753335E-2</v>
      </c>
      <c r="AF142">
        <f t="shared" si="142"/>
        <v>0</v>
      </c>
      <c r="AG142">
        <f t="shared" si="143"/>
        <v>0</v>
      </c>
      <c r="AH142">
        <f t="shared" si="144"/>
        <v>4.4515174973704913E-2</v>
      </c>
      <c r="AI142">
        <f t="shared" si="145"/>
        <v>5.2751490312408549E-2</v>
      </c>
      <c r="AJ142">
        <f t="shared" si="146"/>
        <v>0</v>
      </c>
      <c r="AK142">
        <f t="shared" si="147"/>
        <v>0</v>
      </c>
      <c r="AL142">
        <f t="shared" si="148"/>
        <v>0</v>
      </c>
      <c r="AM142">
        <f t="shared" si="149"/>
        <v>0</v>
      </c>
    </row>
    <row r="143" spans="1:39" x14ac:dyDescent="0.2">
      <c r="A143">
        <v>167</v>
      </c>
      <c r="B143">
        <f>[4]ST001!J154</f>
        <v>3.2657820707952361E-2</v>
      </c>
      <c r="C143">
        <f>[4]ST002!J154</f>
        <v>6.3810375069837263E-2</v>
      </c>
      <c r="D143">
        <f>[4]ST003!J154</f>
        <v>7.4257882683437901E-2</v>
      </c>
      <c r="E143">
        <f>[5]ST004!J154</f>
        <v>4.3486443957715115E-2</v>
      </c>
      <c r="F143">
        <f>[4]ROT001!J154</f>
        <v>5.2096237863720973E-2</v>
      </c>
      <c r="G143">
        <f>[4]ROT002!J154</f>
        <v>7.2807816065397324E-2</v>
      </c>
      <c r="H143">
        <f>[4]ROT003!J154</f>
        <v>7.8435883707304699E-2</v>
      </c>
      <c r="I143">
        <f>[5]ROT004!J154</f>
        <v>7.3543250810841732E-2</v>
      </c>
      <c r="J143">
        <f>[5]MIX001!J154</f>
        <v>6.4204983489970238E-2</v>
      </c>
      <c r="K143">
        <f>[5]MIX002!J154</f>
        <v>6.2088805431075943E-2</v>
      </c>
      <c r="L143">
        <f>[5]MIX003!J154</f>
        <v>6.8775454195825883E-2</v>
      </c>
      <c r="N143">
        <f>PUF!G143</f>
        <v>174</v>
      </c>
      <c r="O143">
        <f t="shared" si="128"/>
        <v>3.0561779990873613E-2</v>
      </c>
      <c r="P143">
        <f t="shared" si="129"/>
        <v>3.7475843239920995E-2</v>
      </c>
      <c r="Q143">
        <f t="shared" si="130"/>
        <v>3.2606117860255003E-2</v>
      </c>
      <c r="R143">
        <f t="shared" si="131"/>
        <v>4.8507293730915432E-2</v>
      </c>
      <c r="S143">
        <f t="shared" si="132"/>
        <v>4.5136975890633486E-2</v>
      </c>
      <c r="T143">
        <f t="shared" si="133"/>
        <v>6.2739763213851246E-2</v>
      </c>
      <c r="U143">
        <f t="shared" si="134"/>
        <v>8.3828590862818395E-2</v>
      </c>
      <c r="V143">
        <f t="shared" si="135"/>
        <v>9.3369698963136696E-2</v>
      </c>
      <c r="W143">
        <f t="shared" si="136"/>
        <v>6.1519383769213253E-2</v>
      </c>
      <c r="X143">
        <f t="shared" si="137"/>
        <v>5.9168381777047786E-2</v>
      </c>
      <c r="Y143">
        <f t="shared" si="138"/>
        <v>4.9767487076693144E-2</v>
      </c>
      <c r="Z143">
        <f>[6]WB!N141</f>
        <v>2.2214406559257292E-2</v>
      </c>
      <c r="AB143" t="str">
        <f>PUF!S143</f>
        <v xml:space="preserve">PCB174 </v>
      </c>
      <c r="AC143">
        <f t="shared" si="139"/>
        <v>3.0561779990873613E-2</v>
      </c>
      <c r="AD143">
        <f t="shared" si="140"/>
        <v>3.7475843239920995E-2</v>
      </c>
      <c r="AE143">
        <f t="shared" si="141"/>
        <v>3.2606117860255003E-2</v>
      </c>
      <c r="AF143">
        <f t="shared" si="142"/>
        <v>4.8507293730915432E-2</v>
      </c>
      <c r="AG143">
        <f t="shared" si="143"/>
        <v>4.5136975890633486E-2</v>
      </c>
      <c r="AH143">
        <f t="shared" si="144"/>
        <v>6.2739763213851246E-2</v>
      </c>
      <c r="AI143">
        <f t="shared" si="145"/>
        <v>8.3828590862818395E-2</v>
      </c>
      <c r="AJ143">
        <f t="shared" si="146"/>
        <v>9.3369698963136696E-2</v>
      </c>
      <c r="AK143">
        <f t="shared" si="147"/>
        <v>6.1519383769213253E-2</v>
      </c>
      <c r="AL143">
        <f t="shared" si="148"/>
        <v>5.9168381777047786E-2</v>
      </c>
      <c r="AM143">
        <f t="shared" si="149"/>
        <v>4.9767487076693144E-2</v>
      </c>
    </row>
    <row r="144" spans="1:39" x14ac:dyDescent="0.2">
      <c r="A144" t="s">
        <v>210</v>
      </c>
      <c r="B144">
        <f>[4]ST001!J155</f>
        <v>5.7856303228765553E-2</v>
      </c>
      <c r="C144">
        <f>[4]ST002!J155</f>
        <v>0.49658258588030085</v>
      </c>
      <c r="D144">
        <f>[4]ST003!J155</f>
        <v>0.21660923598469262</v>
      </c>
      <c r="E144">
        <f>[5]ST004!J155</f>
        <v>0.21579967379073428</v>
      </c>
      <c r="F144">
        <f>[4]ROT001!J155</f>
        <v>5.6890592882363811E-2</v>
      </c>
      <c r="G144">
        <f>[4]ROT002!J155</f>
        <v>0.10082277045832537</v>
      </c>
      <c r="H144">
        <f>[4]ROT003!J155</f>
        <v>0.1307856436292297</v>
      </c>
      <c r="I144">
        <f>[5]ROT004!J155</f>
        <v>0.40446786054781725</v>
      </c>
      <c r="J144">
        <f>[5]MIX001!J155</f>
        <v>0.13492571246959881</v>
      </c>
      <c r="K144">
        <f>[5]MIX002!J155</f>
        <v>0.22330386835152968</v>
      </c>
      <c r="L144">
        <f>[5]MIX003!J155</f>
        <v>0.12807750269742038</v>
      </c>
      <c r="N144">
        <f>PUF!G144</f>
        <v>175</v>
      </c>
      <c r="O144">
        <f t="shared" ref="O144:O175" si="150">VLOOKUP($N144,$A$3:$L$187,O$1,FALSE)/B$189</f>
        <v>1.5982693671883652E-2</v>
      </c>
      <c r="P144">
        <f t="shared" ref="P144:P175" si="151">VLOOKUP($N144,$A$3:$L$187,P$1,FALSE)/C$189</f>
        <v>2.4340632073326762E-2</v>
      </c>
      <c r="Q144">
        <f t="shared" ref="Q144:Q175" si="152">VLOOKUP($N144,$A$3:$L$187,Q$1,FALSE)/D$189</f>
        <v>2.117773609775802E-2</v>
      </c>
      <c r="R144">
        <f t="shared" ref="R144:R175" si="153">VLOOKUP($N144,$A$3:$L$187,R$1,FALSE)/E$189</f>
        <v>8.8754116090446616E-3</v>
      </c>
      <c r="S144">
        <f t="shared" ref="S144:S175" si="154">VLOOKUP($N144,$A$3:$L$187,S$1,FALSE)/F$189</f>
        <v>1.8040955339156211E-2</v>
      </c>
      <c r="T144">
        <f t="shared" ref="T144:T175" si="155">VLOOKUP($N144,$A$3:$L$187,T$1,FALSE)/G$189</f>
        <v>2.4144771350257454E-2</v>
      </c>
      <c r="U144">
        <f t="shared" ref="U144:U175" si="156">VLOOKUP($N144,$A$3:$L$187,U$1,FALSE)/H$189</f>
        <v>2.88043433246697E-2</v>
      </c>
      <c r="V144">
        <f t="shared" ref="V144:V175" si="157">VLOOKUP($N144,$A$3:$L$187,V$1,FALSE)/I$189</f>
        <v>1.2006854483057865E-2</v>
      </c>
      <c r="W144">
        <f t="shared" ref="W144:W175" si="158">VLOOKUP($N144,$A$3:$L$187,W$1,FALSE)/J$189</f>
        <v>1.5157814290066768E-2</v>
      </c>
      <c r="X144">
        <f t="shared" ref="X144:X175" si="159">VLOOKUP($N144,$A$3:$L$187,X$1,FALSE)/K$189</f>
        <v>1.2069162126176064E-2</v>
      </c>
      <c r="Y144">
        <f t="shared" ref="Y144:Y175" si="160">VLOOKUP($N144,$A$3:$L$187,Y$1,FALSE)/L$189</f>
        <v>1.1563688868224675E-2</v>
      </c>
      <c r="Z144">
        <f>[6]WB!N142</f>
        <v>1.787607888847971E-2</v>
      </c>
      <c r="AB144" t="str">
        <f>PUF!S144</f>
        <v xml:space="preserve">PCB175 </v>
      </c>
      <c r="AC144">
        <f t="shared" si="139"/>
        <v>0</v>
      </c>
      <c r="AD144">
        <f t="shared" si="140"/>
        <v>2.4340632073326762E-2</v>
      </c>
      <c r="AE144">
        <f t="shared" si="141"/>
        <v>2.117773609775802E-2</v>
      </c>
      <c r="AF144">
        <f t="shared" si="142"/>
        <v>0</v>
      </c>
      <c r="AG144">
        <f t="shared" si="143"/>
        <v>1.8040955339156211E-2</v>
      </c>
      <c r="AH144">
        <f t="shared" si="144"/>
        <v>2.4144771350257454E-2</v>
      </c>
      <c r="AI144">
        <f t="shared" si="145"/>
        <v>2.88043433246697E-2</v>
      </c>
      <c r="AJ144">
        <f t="shared" si="146"/>
        <v>0</v>
      </c>
      <c r="AK144">
        <f t="shared" si="147"/>
        <v>0</v>
      </c>
      <c r="AL144">
        <f t="shared" si="148"/>
        <v>0</v>
      </c>
      <c r="AM144">
        <f t="shared" si="149"/>
        <v>0</v>
      </c>
    </row>
    <row r="145" spans="1:39" x14ac:dyDescent="0.2">
      <c r="A145">
        <v>169</v>
      </c>
      <c r="B145">
        <f>[4]ST001!J156</f>
        <v>3.7840897890250386E-2</v>
      </c>
      <c r="C145">
        <f>[4]ST002!J156</f>
        <v>7.9674776635686492E-2</v>
      </c>
      <c r="D145">
        <f>[4]ST003!J156</f>
        <v>4.9710858175719352E-2</v>
      </c>
      <c r="E145">
        <f>[5]ST004!J156</f>
        <v>3.6755827791049286E-2</v>
      </c>
      <c r="F145">
        <f>[4]ROT001!J156</f>
        <v>3.6353990774717612E-2</v>
      </c>
      <c r="G145">
        <f>[4]ROT002!J156</f>
        <v>4.2573187021976509E-2</v>
      </c>
      <c r="H145">
        <f>[4]ROT003!J156</f>
        <v>5.4403347126546694E-2</v>
      </c>
      <c r="I145">
        <f>[5]ROT004!J156</f>
        <v>3.6573868247529243E-2</v>
      </c>
      <c r="J145">
        <f>[5]MIX001!J156</f>
        <v>4.0587772256092086E-2</v>
      </c>
      <c r="K145">
        <f>[5]MIX002!J156</f>
        <v>5.0114324467431685E-2</v>
      </c>
      <c r="L145">
        <f>[5]MIX003!J156</f>
        <v>3.7153276501839146E-2</v>
      </c>
      <c r="N145">
        <f>PUF!G145</f>
        <v>176</v>
      </c>
      <c r="O145">
        <f t="shared" si="150"/>
        <v>1.8160381109077393E-2</v>
      </c>
      <c r="P145">
        <f t="shared" si="151"/>
        <v>2.3827666043402515E-2</v>
      </c>
      <c r="Q145">
        <f t="shared" si="152"/>
        <v>2.073142643841458E-2</v>
      </c>
      <c r="R145">
        <f t="shared" si="153"/>
        <v>2.3871635270121486E-2</v>
      </c>
      <c r="S145">
        <f t="shared" si="154"/>
        <v>2.3678225546646208E-2</v>
      </c>
      <c r="T145">
        <f t="shared" si="155"/>
        <v>3.1877409614079741E-2</v>
      </c>
      <c r="U145">
        <f t="shared" si="156"/>
        <v>3.9905671439540283E-2</v>
      </c>
      <c r="V145">
        <f t="shared" si="157"/>
        <v>4.6254541412588029E-2</v>
      </c>
      <c r="W145">
        <f t="shared" si="158"/>
        <v>3.8272955523077502E-2</v>
      </c>
      <c r="X145">
        <f t="shared" si="159"/>
        <v>3.388542199010515E-2</v>
      </c>
      <c r="Y145">
        <f t="shared" si="160"/>
        <v>3.1879678326926057E-2</v>
      </c>
      <c r="Z145">
        <f>[6]WB!N143</f>
        <v>1.4127316988740545E-2</v>
      </c>
      <c r="AB145" t="str">
        <f>PUF!S145</f>
        <v xml:space="preserve">PCB176 </v>
      </c>
      <c r="AC145">
        <f t="shared" si="139"/>
        <v>1.8160381109077393E-2</v>
      </c>
      <c r="AD145">
        <f t="shared" si="140"/>
        <v>2.3827666043402515E-2</v>
      </c>
      <c r="AE145">
        <f t="shared" si="141"/>
        <v>2.073142643841458E-2</v>
      </c>
      <c r="AF145">
        <f t="shared" si="142"/>
        <v>2.3871635270121486E-2</v>
      </c>
      <c r="AG145">
        <f t="shared" si="143"/>
        <v>2.3678225546646208E-2</v>
      </c>
      <c r="AH145">
        <f t="shared" si="144"/>
        <v>3.1877409614079741E-2</v>
      </c>
      <c r="AI145">
        <f t="shared" si="145"/>
        <v>3.9905671439540283E-2</v>
      </c>
      <c r="AJ145">
        <f t="shared" si="146"/>
        <v>4.6254541412588029E-2</v>
      </c>
      <c r="AK145">
        <f t="shared" si="147"/>
        <v>3.8272955523077502E-2</v>
      </c>
      <c r="AL145">
        <f t="shared" si="148"/>
        <v>3.388542199010515E-2</v>
      </c>
      <c r="AM145">
        <f t="shared" si="149"/>
        <v>3.1879678326926057E-2</v>
      </c>
    </row>
    <row r="146" spans="1:39" x14ac:dyDescent="0.2">
      <c r="A146" t="s">
        <v>222</v>
      </c>
      <c r="B146">
        <f>[4]ST001!J157</f>
        <v>10.97793759836105</v>
      </c>
      <c r="C146">
        <f>[4]ST002!J157</f>
        <v>10.97793759836105</v>
      </c>
      <c r="D146">
        <f>[4]ST003!J157</f>
        <v>10.97793759836105</v>
      </c>
      <c r="E146">
        <f>[5]ST004!J157</f>
        <v>10.067520571079502</v>
      </c>
      <c r="F146">
        <f>[4]ROT001!J157</f>
        <v>10.97793759836105</v>
      </c>
      <c r="G146">
        <f>[4]ROT002!J157</f>
        <v>10.97793759836105</v>
      </c>
      <c r="H146">
        <f>[4]ROT003!J157</f>
        <v>10.97793759836105</v>
      </c>
      <c r="I146">
        <f>[5]ROT004!J157</f>
        <v>10.067520571079502</v>
      </c>
      <c r="J146">
        <f>[5]MIX001!J157</f>
        <v>10.067520571079502</v>
      </c>
      <c r="K146">
        <f>[5]MIX002!J157</f>
        <v>10.067520571079502</v>
      </c>
      <c r="L146">
        <f>[5]MIX003!J157</f>
        <v>10.067520571079502</v>
      </c>
      <c r="N146">
        <f>PUF!G146</f>
        <v>177</v>
      </c>
      <c r="O146">
        <f t="shared" si="150"/>
        <v>3.3495043264223166E-2</v>
      </c>
      <c r="P146">
        <f t="shared" si="151"/>
        <v>4.8734188448026496E-2</v>
      </c>
      <c r="Q146">
        <f t="shared" si="152"/>
        <v>4.2401519351738533E-2</v>
      </c>
      <c r="R146">
        <f t="shared" si="153"/>
        <v>4.6292210629923197E-2</v>
      </c>
      <c r="S146">
        <f t="shared" si="154"/>
        <v>3.617835701600644E-2</v>
      </c>
      <c r="T146">
        <f t="shared" si="155"/>
        <v>5.1681458453641638E-2</v>
      </c>
      <c r="U146">
        <f t="shared" si="156"/>
        <v>6.3092799026347499E-2</v>
      </c>
      <c r="V146">
        <f t="shared" si="157"/>
        <v>6.3819256790888318E-2</v>
      </c>
      <c r="W146">
        <f t="shared" si="158"/>
        <v>5.9370093241630187E-2</v>
      </c>
      <c r="X146">
        <f t="shared" si="159"/>
        <v>4.7207907806772038E-2</v>
      </c>
      <c r="Y146">
        <f t="shared" si="160"/>
        <v>4.863940363512298E-2</v>
      </c>
      <c r="Z146">
        <f>[6]WB!N144</f>
        <v>3.5426097148027968E-2</v>
      </c>
      <c r="AB146" t="str">
        <f>PUF!S146</f>
        <v xml:space="preserve">PCB177 </v>
      </c>
      <c r="AC146">
        <f t="shared" si="139"/>
        <v>0</v>
      </c>
      <c r="AD146">
        <f t="shared" si="140"/>
        <v>4.8734188448026496E-2</v>
      </c>
      <c r="AE146">
        <f t="shared" si="141"/>
        <v>4.2401519351738533E-2</v>
      </c>
      <c r="AF146">
        <f t="shared" si="142"/>
        <v>4.6292210629923197E-2</v>
      </c>
      <c r="AG146">
        <f t="shared" si="143"/>
        <v>3.617835701600644E-2</v>
      </c>
      <c r="AH146">
        <f t="shared" si="144"/>
        <v>5.1681458453641638E-2</v>
      </c>
      <c r="AI146">
        <f t="shared" si="145"/>
        <v>6.3092799026347499E-2</v>
      </c>
      <c r="AJ146">
        <f t="shared" si="146"/>
        <v>6.3819256790888318E-2</v>
      </c>
      <c r="AK146">
        <f t="shared" si="147"/>
        <v>5.9370093241630187E-2</v>
      </c>
      <c r="AL146">
        <f t="shared" si="148"/>
        <v>4.7207907806772038E-2</v>
      </c>
      <c r="AM146">
        <f t="shared" si="149"/>
        <v>4.863940363512298E-2</v>
      </c>
    </row>
    <row r="147" spans="1:39" x14ac:dyDescent="0.2">
      <c r="A147">
        <v>188</v>
      </c>
      <c r="B147">
        <f>[4]ST001!J158</f>
        <v>0.1311770656618923</v>
      </c>
      <c r="C147">
        <f>[4]ST002!J158</f>
        <v>0.16243538176948713</v>
      </c>
      <c r="D147">
        <f>[4]ST003!J158</f>
        <v>0.15098218193414858</v>
      </c>
      <c r="E147">
        <f>[5]ST004!J158</f>
        <v>0.10484516263612273</v>
      </c>
      <c r="F147">
        <f>[4]ROT001!J158</f>
        <v>0.16058825444248351</v>
      </c>
      <c r="G147">
        <f>[4]ROT002!J158</f>
        <v>0.19659145886594365</v>
      </c>
      <c r="H147">
        <f>[4]ROT003!J158</f>
        <v>0.21375492129919982</v>
      </c>
      <c r="I147">
        <f>[5]ROT004!J158</f>
        <v>7.2831297084627364E-2</v>
      </c>
      <c r="J147">
        <f>[5]MIX001!J158</f>
        <v>7.4789859994652222E-2</v>
      </c>
      <c r="K147">
        <f>[5]MIX002!J158</f>
        <v>7.9210425712917545E-2</v>
      </c>
      <c r="L147">
        <f>[5]MIX003!J158</f>
        <v>8.5254222597133847E-2</v>
      </c>
      <c r="N147">
        <f>PUF!G147</f>
        <v>178</v>
      </c>
      <c r="O147">
        <f t="shared" si="150"/>
        <v>2.3240241414443624E-2</v>
      </c>
      <c r="P147">
        <f t="shared" si="151"/>
        <v>3.228648491193755E-2</v>
      </c>
      <c r="Q147">
        <f t="shared" si="152"/>
        <v>2.8091080582025623E-2</v>
      </c>
      <c r="R147">
        <f t="shared" si="153"/>
        <v>2.6045878552552103E-2</v>
      </c>
      <c r="S147">
        <f t="shared" si="154"/>
        <v>2.9269607699292943E-2</v>
      </c>
      <c r="T147">
        <f t="shared" si="155"/>
        <v>4.1086867722111405E-2</v>
      </c>
      <c r="U147">
        <f t="shared" si="156"/>
        <v>4.8765604396728779E-2</v>
      </c>
      <c r="V147">
        <f t="shared" si="157"/>
        <v>4.2491164389146713E-2</v>
      </c>
      <c r="W147">
        <f t="shared" si="158"/>
        <v>3.6522297290680274E-2</v>
      </c>
      <c r="X147">
        <f t="shared" si="159"/>
        <v>2.9335373068986936E-2</v>
      </c>
      <c r="Y147">
        <f t="shared" si="160"/>
        <v>3.2877585116002778E-2</v>
      </c>
      <c r="Z147">
        <f>[6]WB!N145</f>
        <v>2.6931260094410627E-2</v>
      </c>
      <c r="AB147" t="str">
        <f>PUF!S147</f>
        <v xml:space="preserve">PCB178 </v>
      </c>
      <c r="AC147">
        <f t="shared" si="139"/>
        <v>0</v>
      </c>
      <c r="AD147">
        <f t="shared" si="140"/>
        <v>3.228648491193755E-2</v>
      </c>
      <c r="AE147">
        <f t="shared" si="141"/>
        <v>2.8091080582025623E-2</v>
      </c>
      <c r="AF147">
        <f t="shared" si="142"/>
        <v>0</v>
      </c>
      <c r="AG147">
        <f t="shared" si="143"/>
        <v>2.9269607699292943E-2</v>
      </c>
      <c r="AH147">
        <f t="shared" si="144"/>
        <v>4.1086867722111405E-2</v>
      </c>
      <c r="AI147">
        <f t="shared" si="145"/>
        <v>4.8765604396728779E-2</v>
      </c>
      <c r="AJ147">
        <f t="shared" si="146"/>
        <v>4.2491164389146713E-2</v>
      </c>
      <c r="AK147">
        <f t="shared" si="147"/>
        <v>3.6522297290680274E-2</v>
      </c>
      <c r="AL147">
        <f t="shared" si="148"/>
        <v>2.9335373068986936E-2</v>
      </c>
      <c r="AM147">
        <f t="shared" si="149"/>
        <v>3.2877585116002778E-2</v>
      </c>
    </row>
    <row r="148" spans="1:39" x14ac:dyDescent="0.2">
      <c r="A148">
        <v>179</v>
      </c>
      <c r="B148">
        <f>[4]ST001!J159</f>
        <v>3.8018634270769451E-2</v>
      </c>
      <c r="C148">
        <f>[4]ST002!J159</f>
        <v>9.4464594535691504E-2</v>
      </c>
      <c r="D148">
        <f>[4]ST003!J159</f>
        <v>8.7803965140817022E-2</v>
      </c>
      <c r="E148">
        <f>[5]ST004!J159</f>
        <v>8.5962977510509922E-2</v>
      </c>
      <c r="F148">
        <f>[4]ROT001!J159</f>
        <v>8.5790826919524485E-2</v>
      </c>
      <c r="G148">
        <f>[4]ROT002!J159</f>
        <v>0.13785023979796227</v>
      </c>
      <c r="H148">
        <f>[4]ROT003!J159</f>
        <v>0.14162106702082725</v>
      </c>
      <c r="I148">
        <f>[5]ROT004!J159</f>
        <v>0.17496163241972976</v>
      </c>
      <c r="J148">
        <f>[5]MIX001!J159</f>
        <v>0.16463179434328817</v>
      </c>
      <c r="K148">
        <f>[5]MIX002!J159</f>
        <v>0.14482856390308296</v>
      </c>
      <c r="L148">
        <f>[5]MIX003!J159</f>
        <v>0.15182346316226059</v>
      </c>
      <c r="N148">
        <f>PUF!G148</f>
        <v>179</v>
      </c>
      <c r="O148">
        <f t="shared" si="150"/>
        <v>2.2220125231308854E-2</v>
      </c>
      <c r="P148">
        <f t="shared" si="151"/>
        <v>4.8518024928449664E-2</v>
      </c>
      <c r="Q148">
        <f t="shared" si="152"/>
        <v>4.2213444779238954E-2</v>
      </c>
      <c r="R148">
        <f t="shared" si="153"/>
        <v>5.4858313663375832E-2</v>
      </c>
      <c r="S148">
        <f t="shared" si="154"/>
        <v>4.3110968301268586E-2</v>
      </c>
      <c r="T148">
        <f t="shared" si="155"/>
        <v>8.2200500773978682E-2</v>
      </c>
      <c r="U148">
        <f t="shared" si="156"/>
        <v>9.2141227729881106E-2</v>
      </c>
      <c r="V148">
        <f t="shared" si="157"/>
        <v>0.11541004777027029</v>
      </c>
      <c r="W148">
        <f t="shared" si="158"/>
        <v>0.10704277915688437</v>
      </c>
      <c r="X148">
        <f t="shared" si="159"/>
        <v>8.4794241161055606E-2</v>
      </c>
      <c r="Y148">
        <f t="shared" si="160"/>
        <v>8.5872999526165492E-2</v>
      </c>
      <c r="Z148">
        <f>[6]WB!N146</f>
        <v>1.1872814802135387E-2</v>
      </c>
      <c r="AB148" t="str">
        <f>PUF!S148</f>
        <v xml:space="preserve">PCB179 </v>
      </c>
      <c r="AC148">
        <f t="shared" si="139"/>
        <v>2.2220125231308854E-2</v>
      </c>
      <c r="AD148">
        <f t="shared" si="140"/>
        <v>4.8518024928449664E-2</v>
      </c>
      <c r="AE148">
        <f t="shared" si="141"/>
        <v>4.2213444779238954E-2</v>
      </c>
      <c r="AF148">
        <f t="shared" si="142"/>
        <v>5.4858313663375832E-2</v>
      </c>
      <c r="AG148">
        <f t="shared" si="143"/>
        <v>4.3110968301268586E-2</v>
      </c>
      <c r="AH148">
        <f t="shared" si="144"/>
        <v>8.2200500773978682E-2</v>
      </c>
      <c r="AI148">
        <f t="shared" si="145"/>
        <v>9.2141227729881106E-2</v>
      </c>
      <c r="AJ148">
        <f t="shared" si="146"/>
        <v>0.11541004777027029</v>
      </c>
      <c r="AK148">
        <f t="shared" si="147"/>
        <v>0.10704277915688437</v>
      </c>
      <c r="AL148">
        <f t="shared" si="148"/>
        <v>8.4794241161055606E-2</v>
      </c>
      <c r="AM148">
        <f t="shared" si="149"/>
        <v>8.5872999526165492E-2</v>
      </c>
    </row>
    <row r="149" spans="1:39" x14ac:dyDescent="0.2">
      <c r="A149">
        <v>184</v>
      </c>
      <c r="B149">
        <f>[4]ST001!J160</f>
        <v>0.1703045665510986</v>
      </c>
      <c r="C149">
        <f>[4]ST002!J160</f>
        <v>0.23816948796886347</v>
      </c>
      <c r="D149">
        <f>[4]ST003!J160</f>
        <v>0.2213763317570063</v>
      </c>
      <c r="E149">
        <f>[5]ST004!J160</f>
        <v>0.16096985817842405</v>
      </c>
      <c r="F149">
        <f>[4]ROT001!J160</f>
        <v>0.20908400195377452</v>
      </c>
      <c r="G149">
        <f>[4]ROT002!J160</f>
        <v>0.20760515399383983</v>
      </c>
      <c r="H149">
        <f>[4]ROT003!J160</f>
        <v>0.32122477769400348</v>
      </c>
      <c r="I149">
        <f>[5]ROT004!J160</f>
        <v>0.11648384168911539</v>
      </c>
      <c r="J149">
        <f>[5]MIX001!J160</f>
        <v>0.10990360366971708</v>
      </c>
      <c r="K149">
        <f>[5]MIX002!J160</f>
        <v>0.10860468987909401</v>
      </c>
      <c r="L149">
        <f>[5]MIX003!J160</f>
        <v>0.12483342465678615</v>
      </c>
      <c r="N149" t="str">
        <f>PUF!G149</f>
        <v>180/193</v>
      </c>
      <c r="O149">
        <f t="shared" si="150"/>
        <v>4.953671857998395E-2</v>
      </c>
      <c r="P149">
        <f t="shared" si="151"/>
        <v>6.5284442828764416E-2</v>
      </c>
      <c r="Q149">
        <f t="shared" si="152"/>
        <v>5.6801183196545452E-2</v>
      </c>
      <c r="R149">
        <f t="shared" si="153"/>
        <v>5.9261755436044013E-2</v>
      </c>
      <c r="S149">
        <f t="shared" si="154"/>
        <v>4.8035728664853734E-2</v>
      </c>
      <c r="T149">
        <f t="shared" si="155"/>
        <v>8.3324207068922365E-2</v>
      </c>
      <c r="U149">
        <f t="shared" si="156"/>
        <v>9.8073735700908063E-2</v>
      </c>
      <c r="V149">
        <f t="shared" si="157"/>
        <v>8.7422899242082464E-2</v>
      </c>
      <c r="W149">
        <f t="shared" si="158"/>
        <v>8.8092029132635835E-2</v>
      </c>
      <c r="X149">
        <f t="shared" si="159"/>
        <v>6.8842185669338085E-2</v>
      </c>
      <c r="Y149">
        <f t="shared" si="160"/>
        <v>6.7621083895418321E-2</v>
      </c>
      <c r="Z149">
        <f>[6]WB!N147</f>
        <v>4.6871911247376385E-2</v>
      </c>
      <c r="AB149" t="str">
        <f>PUF!S149</f>
        <v xml:space="preserve">PCB180+193 </v>
      </c>
      <c r="AC149">
        <f t="shared" si="139"/>
        <v>4.953671857998395E-2</v>
      </c>
      <c r="AD149">
        <f t="shared" si="140"/>
        <v>6.5284442828764416E-2</v>
      </c>
      <c r="AE149">
        <f t="shared" si="141"/>
        <v>5.6801183196545452E-2</v>
      </c>
      <c r="AF149">
        <f t="shared" si="142"/>
        <v>5.9261755436044013E-2</v>
      </c>
      <c r="AG149">
        <f t="shared" si="143"/>
        <v>4.8035728664853734E-2</v>
      </c>
      <c r="AH149">
        <f t="shared" si="144"/>
        <v>8.3324207068922365E-2</v>
      </c>
      <c r="AI149">
        <f t="shared" si="145"/>
        <v>9.8073735700908063E-2</v>
      </c>
      <c r="AJ149">
        <f t="shared" si="146"/>
        <v>8.7422899242082464E-2</v>
      </c>
      <c r="AK149">
        <f t="shared" si="147"/>
        <v>8.8092029132635835E-2</v>
      </c>
      <c r="AL149">
        <f t="shared" si="148"/>
        <v>6.8842185669338085E-2</v>
      </c>
      <c r="AM149">
        <f t="shared" si="149"/>
        <v>6.7621083895418321E-2</v>
      </c>
    </row>
    <row r="150" spans="1:39" x14ac:dyDescent="0.2">
      <c r="A150">
        <v>176</v>
      </c>
      <c r="B150">
        <f>[4]ST001!J161</f>
        <v>3.1072412077631423E-2</v>
      </c>
      <c r="C150">
        <f>[4]ST002!J161</f>
        <v>4.6392465786504695E-2</v>
      </c>
      <c r="D150">
        <f>[4]ST003!J161</f>
        <v>4.3121366991902325E-2</v>
      </c>
      <c r="E150">
        <f>[5]ST004!J161</f>
        <v>3.740685246828037E-2</v>
      </c>
      <c r="F150">
        <f>[4]ROT001!J161</f>
        <v>4.7119668837825951E-2</v>
      </c>
      <c r="G150">
        <f>[4]ROT002!J161</f>
        <v>5.3458415922811725E-2</v>
      </c>
      <c r="H150">
        <f>[4]ROT003!J161</f>
        <v>6.1335017002573412E-2</v>
      </c>
      <c r="I150">
        <f>[5]ROT004!J161</f>
        <v>7.0121884781483457E-2</v>
      </c>
      <c r="J150">
        <f>[5]MIX001!J161</f>
        <v>5.8863805594493203E-2</v>
      </c>
      <c r="K150">
        <f>[5]MIX002!J161</f>
        <v>5.7876300759099594E-2</v>
      </c>
      <c r="L150">
        <f>[5]MIX003!J161</f>
        <v>5.6363271282005266E-2</v>
      </c>
      <c r="N150">
        <f>PUF!G150</f>
        <v>181</v>
      </c>
      <c r="O150">
        <f t="shared" si="150"/>
        <v>6.1272331802977469E-2</v>
      </c>
      <c r="P150">
        <f t="shared" si="151"/>
        <v>7.457315923506487E-2</v>
      </c>
      <c r="Q150">
        <f t="shared" si="152"/>
        <v>6.4882895460505616E-2</v>
      </c>
      <c r="R150">
        <f t="shared" si="153"/>
        <v>4.6535664236569518E-2</v>
      </c>
      <c r="S150">
        <f t="shared" si="154"/>
        <v>7.1515231526500661E-2</v>
      </c>
      <c r="T150">
        <f t="shared" si="155"/>
        <v>8.1886348176750987E-2</v>
      </c>
      <c r="U150">
        <f t="shared" si="156"/>
        <v>0.11031714963350805</v>
      </c>
      <c r="V150">
        <f t="shared" si="157"/>
        <v>4.326282078469456E-2</v>
      </c>
      <c r="W150">
        <f t="shared" si="158"/>
        <v>4.6407524439429762E-2</v>
      </c>
      <c r="X150">
        <f t="shared" si="159"/>
        <v>3.6823231761180915E-2</v>
      </c>
      <c r="Y150">
        <f t="shared" si="160"/>
        <v>3.4916582372363017E-2</v>
      </c>
      <c r="Z150">
        <f>[6]WB!N148</f>
        <v>7.7236454104744404E-2</v>
      </c>
      <c r="AB150" t="str">
        <f>PUF!S150</f>
        <v xml:space="preserve">PCB181 </v>
      </c>
      <c r="AC150">
        <f t="shared" si="139"/>
        <v>0</v>
      </c>
      <c r="AD150">
        <f t="shared" si="140"/>
        <v>0</v>
      </c>
      <c r="AE150">
        <f t="shared" si="141"/>
        <v>0</v>
      </c>
      <c r="AF150">
        <f t="shared" si="142"/>
        <v>0</v>
      </c>
      <c r="AG150">
        <f t="shared" si="143"/>
        <v>0</v>
      </c>
      <c r="AH150">
        <f t="shared" si="144"/>
        <v>8.1886348176750987E-2</v>
      </c>
      <c r="AI150">
        <f t="shared" si="145"/>
        <v>0.11031714963350805</v>
      </c>
      <c r="AJ150">
        <f t="shared" si="146"/>
        <v>0</v>
      </c>
      <c r="AK150">
        <f t="shared" si="147"/>
        <v>0</v>
      </c>
      <c r="AL150">
        <f t="shared" si="148"/>
        <v>0</v>
      </c>
      <c r="AM150">
        <f t="shared" si="149"/>
        <v>0</v>
      </c>
    </row>
    <row r="151" spans="1:39" x14ac:dyDescent="0.2">
      <c r="A151">
        <v>186</v>
      </c>
      <c r="B151">
        <f>[4]ST001!J162</f>
        <v>3.2322571341548346E-2</v>
      </c>
      <c r="C151">
        <f>[4]ST002!J162</f>
        <v>5.2602318792296002E-2</v>
      </c>
      <c r="D151">
        <f>[4]ST003!J162</f>
        <v>4.8893367809034777E-2</v>
      </c>
      <c r="E151">
        <f>[5]ST004!J162</f>
        <v>2.8385119474947609E-2</v>
      </c>
      <c r="F151">
        <f>[4]ROT001!J162</f>
        <v>4.4460347413503562E-2</v>
      </c>
      <c r="G151">
        <f>[4]ROT002!J162</f>
        <v>3.7145169088883011E-2</v>
      </c>
      <c r="H151">
        <f>[4]ROT003!J162</f>
        <v>5.5913235756506155E-2</v>
      </c>
      <c r="I151">
        <f>[5]ROT004!J162</f>
        <v>2.0208316217774257E-2</v>
      </c>
      <c r="J151">
        <f>[5]MIX001!J162</f>
        <v>2.6958265737756677E-2</v>
      </c>
      <c r="K151">
        <f>[5]MIX002!J162</f>
        <v>2.1711806768658352E-2</v>
      </c>
      <c r="L151">
        <f>[5]MIX003!J162</f>
        <v>2.2617173698408488E-2</v>
      </c>
      <c r="N151">
        <f>PUF!G151</f>
        <v>182</v>
      </c>
      <c r="O151">
        <f t="shared" si="150"/>
        <v>0.11148152198272006</v>
      </c>
      <c r="P151">
        <f t="shared" si="151"/>
        <v>0.13237231299728669</v>
      </c>
      <c r="Q151">
        <f t="shared" si="152"/>
        <v>0.11517145088349437</v>
      </c>
      <c r="R151">
        <f t="shared" si="153"/>
        <v>8.5976243469726918E-2</v>
      </c>
      <c r="S151">
        <f t="shared" si="154"/>
        <v>0.12266054558774085</v>
      </c>
      <c r="T151">
        <f t="shared" si="155"/>
        <v>0.13625997223603911</v>
      </c>
      <c r="U151">
        <f t="shared" si="156"/>
        <v>0.22500063150085381</v>
      </c>
      <c r="V151">
        <f t="shared" si="157"/>
        <v>6.6864865839034088E-2</v>
      </c>
      <c r="W151">
        <f t="shared" si="158"/>
        <v>6.8632301383162925E-2</v>
      </c>
      <c r="X151">
        <f t="shared" si="159"/>
        <v>5.2448826356730739E-2</v>
      </c>
      <c r="Y151">
        <f t="shared" si="160"/>
        <v>6.4912100160466668E-2</v>
      </c>
      <c r="Z151">
        <f>[6]WB!N149</f>
        <v>0.13165655206759391</v>
      </c>
      <c r="AB151" t="str">
        <f>PUF!S151</f>
        <v xml:space="preserve">PCB182 </v>
      </c>
      <c r="AC151">
        <f t="shared" si="139"/>
        <v>0</v>
      </c>
      <c r="AD151">
        <f t="shared" si="140"/>
        <v>0.13237231299728669</v>
      </c>
      <c r="AE151">
        <f t="shared" si="141"/>
        <v>0</v>
      </c>
      <c r="AF151">
        <f t="shared" si="142"/>
        <v>0</v>
      </c>
      <c r="AG151">
        <f t="shared" si="143"/>
        <v>0</v>
      </c>
      <c r="AH151">
        <f t="shared" si="144"/>
        <v>0.13625997223603911</v>
      </c>
      <c r="AI151">
        <f t="shared" si="145"/>
        <v>0.22500063150085381</v>
      </c>
      <c r="AJ151">
        <f t="shared" si="146"/>
        <v>0</v>
      </c>
      <c r="AK151">
        <f t="shared" si="147"/>
        <v>0</v>
      </c>
      <c r="AL151">
        <f t="shared" si="148"/>
        <v>0</v>
      </c>
      <c r="AM151">
        <f t="shared" si="149"/>
        <v>0</v>
      </c>
    </row>
    <row r="152" spans="1:39" x14ac:dyDescent="0.2">
      <c r="A152">
        <v>178</v>
      </c>
      <c r="B152">
        <f>[4]ST001!J163</f>
        <v>3.976405306011304E-2</v>
      </c>
      <c r="C152">
        <f>[4]ST002!J163</f>
        <v>6.2861786123542415E-2</v>
      </c>
      <c r="D152">
        <f>[4]ST003!J163</f>
        <v>5.8429447610613298E-2</v>
      </c>
      <c r="E152">
        <f>[5]ST004!J163</f>
        <v>4.0813891691849145E-2</v>
      </c>
      <c r="F152">
        <f>[4]ROT001!J163</f>
        <v>5.8246519321592957E-2</v>
      </c>
      <c r="G152">
        <f>[4]ROT002!J163</f>
        <v>6.890267716998083E-2</v>
      </c>
      <c r="H152">
        <f>[4]ROT003!J163</f>
        <v>7.4952733957772133E-2</v>
      </c>
      <c r="I152">
        <f>[5]ROT004!J163</f>
        <v>6.4416605213946418E-2</v>
      </c>
      <c r="J152">
        <f>[5]MIX001!J163</f>
        <v>5.6171293233066265E-2</v>
      </c>
      <c r="K152">
        <f>[5]MIX002!J163</f>
        <v>5.0104817201829688E-2</v>
      </c>
      <c r="L152">
        <f>[5]MIX003!J163</f>
        <v>5.8127570485092914E-2</v>
      </c>
      <c r="N152">
        <f>PUF!G152</f>
        <v>183</v>
      </c>
      <c r="O152">
        <f t="shared" si="150"/>
        <v>2.7809083789303565E-2</v>
      </c>
      <c r="P152">
        <f t="shared" si="151"/>
        <v>4.6957730827743835E-2</v>
      </c>
      <c r="Q152">
        <f t="shared" si="152"/>
        <v>4.085590005319846E-2</v>
      </c>
      <c r="R152">
        <f t="shared" si="153"/>
        <v>4.1139970782035754E-2</v>
      </c>
      <c r="S152">
        <f t="shared" si="154"/>
        <v>3.7474713509801652E-2</v>
      </c>
      <c r="T152">
        <f t="shared" si="155"/>
        <v>5.4194108960732769E-2</v>
      </c>
      <c r="U152">
        <f t="shared" si="156"/>
        <v>7.6862796342731354E-2</v>
      </c>
      <c r="V152">
        <f t="shared" si="157"/>
        <v>7.5003901143569626E-2</v>
      </c>
      <c r="W152">
        <f t="shared" si="158"/>
        <v>6.2105380878256698E-2</v>
      </c>
      <c r="X152">
        <f t="shared" si="159"/>
        <v>5.9072322469537378E-2</v>
      </c>
      <c r="Y152">
        <f t="shared" si="160"/>
        <v>5.8491954098828264E-2</v>
      </c>
      <c r="Z152">
        <f>[6]WB!N150</f>
        <v>1.729201298266473E-2</v>
      </c>
      <c r="AB152" t="str">
        <f>PUF!S152</f>
        <v xml:space="preserve">PCB183 </v>
      </c>
      <c r="AC152">
        <f t="shared" si="139"/>
        <v>2.7809083789303565E-2</v>
      </c>
      <c r="AD152">
        <f t="shared" si="140"/>
        <v>4.6957730827743835E-2</v>
      </c>
      <c r="AE152">
        <f t="shared" si="141"/>
        <v>4.085590005319846E-2</v>
      </c>
      <c r="AF152">
        <f t="shared" si="142"/>
        <v>4.1139970782035754E-2</v>
      </c>
      <c r="AG152">
        <f t="shared" si="143"/>
        <v>3.7474713509801652E-2</v>
      </c>
      <c r="AH152">
        <f t="shared" si="144"/>
        <v>5.4194108960732769E-2</v>
      </c>
      <c r="AI152">
        <f t="shared" si="145"/>
        <v>7.6862796342731354E-2</v>
      </c>
      <c r="AJ152">
        <f t="shared" si="146"/>
        <v>7.5003901143569626E-2</v>
      </c>
      <c r="AK152">
        <f t="shared" si="147"/>
        <v>6.2105380878256698E-2</v>
      </c>
      <c r="AL152">
        <f t="shared" si="148"/>
        <v>5.9072322469537378E-2</v>
      </c>
      <c r="AM152">
        <f t="shared" si="149"/>
        <v>5.8491954098828264E-2</v>
      </c>
    </row>
    <row r="153" spans="1:39" x14ac:dyDescent="0.2">
      <c r="A153">
        <v>175</v>
      </c>
      <c r="B153">
        <f>[4]ST001!J164</f>
        <v>2.7346388872592928E-2</v>
      </c>
      <c r="C153">
        <f>[4]ST002!J164</f>
        <v>4.7391210646767205E-2</v>
      </c>
      <c r="D153">
        <f>[4]ST003!J164</f>
        <v>4.404969108333668E-2</v>
      </c>
      <c r="E153">
        <f>[5]ST004!J164</f>
        <v>1.3907769991372984E-2</v>
      </c>
      <c r="F153">
        <f>[4]ROT001!J164</f>
        <v>3.5901501124920861E-2</v>
      </c>
      <c r="G153">
        <f>[4]ROT002!J164</f>
        <v>4.0490781554381752E-2</v>
      </c>
      <c r="H153">
        <f>[4]ROT003!J164</f>
        <v>4.4272275690017328E-2</v>
      </c>
      <c r="I153">
        <f>[5]ROT004!J164</f>
        <v>1.8202391396315725E-2</v>
      </c>
      <c r="J153">
        <f>[5]MIX001!J164</f>
        <v>2.3312718378122689E-2</v>
      </c>
      <c r="K153">
        <f>[5]MIX002!J164</f>
        <v>2.0614128911508718E-2</v>
      </c>
      <c r="L153">
        <f>[5]MIX003!J164</f>
        <v>2.0444601919021227E-2</v>
      </c>
      <c r="N153">
        <f>PUF!G153</f>
        <v>184</v>
      </c>
      <c r="O153">
        <f t="shared" si="150"/>
        <v>9.9535106108181531E-2</v>
      </c>
      <c r="P153">
        <f t="shared" si="151"/>
        <v>0.12232639340979121</v>
      </c>
      <c r="Q153">
        <f t="shared" si="152"/>
        <v>0.10643092872932995</v>
      </c>
      <c r="R153">
        <f t="shared" si="153"/>
        <v>0.10272486163268925</v>
      </c>
      <c r="S153">
        <f t="shared" si="154"/>
        <v>0.10506733766521333</v>
      </c>
      <c r="T153">
        <f t="shared" si="155"/>
        <v>0.12379555992477032</v>
      </c>
      <c r="U153">
        <f t="shared" si="156"/>
        <v>0.20899465041900034</v>
      </c>
      <c r="V153">
        <f t="shared" si="157"/>
        <v>7.68363071827938E-2</v>
      </c>
      <c r="W153">
        <f t="shared" si="158"/>
        <v>7.1458780019321891E-2</v>
      </c>
      <c r="X153">
        <f t="shared" si="159"/>
        <v>6.3585884004153409E-2</v>
      </c>
      <c r="Y153">
        <f t="shared" si="160"/>
        <v>7.0607140642978586E-2</v>
      </c>
      <c r="Z153">
        <f>[6]WB!N151</f>
        <v>0.12943458307058014</v>
      </c>
      <c r="AB153" t="str">
        <f>PUF!S153</f>
        <v xml:space="preserve">PCB184 </v>
      </c>
      <c r="AC153">
        <f t="shared" si="139"/>
        <v>0</v>
      </c>
      <c r="AD153">
        <f t="shared" si="140"/>
        <v>0</v>
      </c>
      <c r="AE153">
        <f t="shared" si="141"/>
        <v>0</v>
      </c>
      <c r="AF153">
        <f t="shared" si="142"/>
        <v>0</v>
      </c>
      <c r="AG153">
        <f t="shared" si="143"/>
        <v>0</v>
      </c>
      <c r="AH153">
        <f t="shared" si="144"/>
        <v>0</v>
      </c>
      <c r="AI153">
        <f t="shared" si="145"/>
        <v>0.20899465041900034</v>
      </c>
      <c r="AJ153">
        <f t="shared" si="146"/>
        <v>0</v>
      </c>
      <c r="AK153">
        <f t="shared" si="147"/>
        <v>0</v>
      </c>
      <c r="AL153">
        <f t="shared" si="148"/>
        <v>0</v>
      </c>
      <c r="AM153">
        <f t="shared" si="149"/>
        <v>0</v>
      </c>
    </row>
    <row r="154" spans="1:39" x14ac:dyDescent="0.2">
      <c r="A154">
        <v>187</v>
      </c>
      <c r="B154">
        <f>[4]ST001!J165</f>
        <v>6.1445709350106709E-2</v>
      </c>
      <c r="C154">
        <f>[4]ST002!J165</f>
        <v>9.6200760600705384E-2</v>
      </c>
      <c r="D154">
        <f>[4]ST003!J165</f>
        <v>8.9417715407786633E-2</v>
      </c>
      <c r="E154">
        <f>[5]ST004!J165</f>
        <v>9.3193776570922648E-2</v>
      </c>
      <c r="F154">
        <f>[4]ROT001!J165</f>
        <v>0.10322103218687227</v>
      </c>
      <c r="G154">
        <f>[4]ROT002!J165</f>
        <v>0.13159345112431198</v>
      </c>
      <c r="H154">
        <f>[4]ROT003!J165</f>
        <v>0.16897143877974877</v>
      </c>
      <c r="I154">
        <f>[5]ROT004!J165</f>
        <v>0.17791753293057905</v>
      </c>
      <c r="J154">
        <f>[5]MIX001!J165</f>
        <v>0.16063320385290064</v>
      </c>
      <c r="K154">
        <f>[5]MIX002!J165</f>
        <v>0.15286741611230853</v>
      </c>
      <c r="L154">
        <f>[5]MIX003!J165</f>
        <v>0.16458835120039161</v>
      </c>
      <c r="N154">
        <f>PUF!G154</f>
        <v>185</v>
      </c>
      <c r="O154">
        <f t="shared" si="150"/>
        <v>1.7399479947240906E-2</v>
      </c>
      <c r="P154">
        <f t="shared" si="151"/>
        <v>2.5924811377781725E-2</v>
      </c>
      <c r="Q154">
        <f t="shared" si="152"/>
        <v>2.2556062311317664E-2</v>
      </c>
      <c r="R154">
        <f t="shared" si="153"/>
        <v>1.0956494948902841E-2</v>
      </c>
      <c r="S154">
        <f t="shared" si="154"/>
        <v>1.2628141506026948E-2</v>
      </c>
      <c r="T154">
        <f t="shared" si="155"/>
        <v>2.1884697760483785E-2</v>
      </c>
      <c r="U154">
        <f t="shared" si="156"/>
        <v>2.1894801266317584E-2</v>
      </c>
      <c r="V154">
        <f t="shared" si="157"/>
        <v>1.4399274613743823E-2</v>
      </c>
      <c r="W154">
        <f t="shared" si="158"/>
        <v>3.4642896360049205E-2</v>
      </c>
      <c r="X154">
        <f t="shared" si="159"/>
        <v>2.5042093000150593E-2</v>
      </c>
      <c r="Y154">
        <f t="shared" si="160"/>
        <v>3.1951425584355028E-2</v>
      </c>
      <c r="Z154">
        <f>[6]WB!N152</f>
        <v>1.9037033319449535E-2</v>
      </c>
      <c r="AB154" t="str">
        <f>PUF!S154</f>
        <v xml:space="preserve">PCB185 </v>
      </c>
      <c r="AC154">
        <f t="shared" si="139"/>
        <v>0</v>
      </c>
      <c r="AD154">
        <f t="shared" si="140"/>
        <v>2.5924811377781725E-2</v>
      </c>
      <c r="AE154">
        <f t="shared" si="141"/>
        <v>2.2556062311317664E-2</v>
      </c>
      <c r="AF154">
        <f t="shared" si="142"/>
        <v>0</v>
      </c>
      <c r="AG154">
        <f t="shared" si="143"/>
        <v>0</v>
      </c>
      <c r="AH154">
        <f t="shared" si="144"/>
        <v>2.1884697760483785E-2</v>
      </c>
      <c r="AI154">
        <f t="shared" si="145"/>
        <v>2.1894801266317584E-2</v>
      </c>
      <c r="AJ154">
        <f t="shared" si="146"/>
        <v>0</v>
      </c>
      <c r="AK154">
        <f t="shared" si="147"/>
        <v>3.4642896360049205E-2</v>
      </c>
      <c r="AL154">
        <f t="shared" si="148"/>
        <v>2.5042093000150593E-2</v>
      </c>
      <c r="AM154">
        <f t="shared" si="149"/>
        <v>3.1951425584355028E-2</v>
      </c>
    </row>
    <row r="155" spans="1:39" x14ac:dyDescent="0.2">
      <c r="A155">
        <v>182</v>
      </c>
      <c r="B155">
        <f>[4]ST001!J166</f>
        <v>0.19074488411243404</v>
      </c>
      <c r="C155">
        <f>[4]ST002!J166</f>
        <v>0.2577288934057172</v>
      </c>
      <c r="D155">
        <f>[4]ST003!J166</f>
        <v>0.2395566178376683</v>
      </c>
      <c r="E155">
        <f>[5]ST004!J166</f>
        <v>0.13472477351706208</v>
      </c>
      <c r="F155">
        <f>[4]ROT001!J166</f>
        <v>0.24409448571960429</v>
      </c>
      <c r="G155">
        <f>[4]ROT002!J166</f>
        <v>0.22850797343983759</v>
      </c>
      <c r="H155">
        <f>[4]ROT003!J166</f>
        <v>0.34582597061681231</v>
      </c>
      <c r="I155">
        <f>[5]ROT004!J166</f>
        <v>0.10136713661197568</v>
      </c>
      <c r="J155">
        <f>[5]MIX001!J166</f>
        <v>0.10555647952730458</v>
      </c>
      <c r="K155">
        <f>[5]MIX002!J166</f>
        <v>8.9582595417296101E-2</v>
      </c>
      <c r="L155">
        <f>[5]MIX003!J166</f>
        <v>0.11476459308370507</v>
      </c>
      <c r="N155">
        <f>PUF!G155</f>
        <v>186</v>
      </c>
      <c r="O155">
        <f t="shared" si="150"/>
        <v>1.8891041111366653E-2</v>
      </c>
      <c r="P155">
        <f t="shared" si="151"/>
        <v>2.701711288767129E-2</v>
      </c>
      <c r="Q155">
        <f t="shared" si="152"/>
        <v>2.3506426831266719E-2</v>
      </c>
      <c r="R155">
        <f t="shared" si="153"/>
        <v>1.8114307259060377E-2</v>
      </c>
      <c r="S155">
        <f t="shared" si="154"/>
        <v>2.2341883122363598E-2</v>
      </c>
      <c r="T155">
        <f t="shared" si="155"/>
        <v>2.2149772861587959E-2</v>
      </c>
      <c r="U155">
        <f t="shared" si="156"/>
        <v>3.6378162496100298E-2</v>
      </c>
      <c r="V155">
        <f t="shared" si="157"/>
        <v>1.3330023890352413E-2</v>
      </c>
      <c r="W155">
        <f t="shared" si="158"/>
        <v>1.7528131168892506E-2</v>
      </c>
      <c r="X155">
        <f t="shared" si="159"/>
        <v>1.2711830660806998E-2</v>
      </c>
      <c r="Y155">
        <f t="shared" si="160"/>
        <v>1.2792519060185796E-2</v>
      </c>
      <c r="Z155">
        <f>[6]WB!N153</f>
        <v>2.8531042867222092E-2</v>
      </c>
      <c r="AB155" t="str">
        <f>PUF!S155</f>
        <v xml:space="preserve">PCB186 </v>
      </c>
      <c r="AC155">
        <f t="shared" si="139"/>
        <v>0</v>
      </c>
      <c r="AD155">
        <f t="shared" si="140"/>
        <v>0</v>
      </c>
      <c r="AE155">
        <f t="shared" si="141"/>
        <v>0</v>
      </c>
      <c r="AF155">
        <f t="shared" si="142"/>
        <v>0</v>
      </c>
      <c r="AG155">
        <f t="shared" si="143"/>
        <v>0</v>
      </c>
      <c r="AH155">
        <f t="shared" si="144"/>
        <v>0</v>
      </c>
      <c r="AI155">
        <f t="shared" si="145"/>
        <v>3.6378162496100298E-2</v>
      </c>
      <c r="AJ155">
        <f t="shared" si="146"/>
        <v>0</v>
      </c>
      <c r="AK155">
        <f t="shared" si="147"/>
        <v>0</v>
      </c>
      <c r="AL155">
        <f t="shared" si="148"/>
        <v>0</v>
      </c>
      <c r="AM155">
        <f t="shared" si="149"/>
        <v>0</v>
      </c>
    </row>
    <row r="156" spans="1:39" x14ac:dyDescent="0.2">
      <c r="A156">
        <v>183</v>
      </c>
      <c r="B156">
        <f>[4]ST001!J167</f>
        <v>4.7581342363498404E-2</v>
      </c>
      <c r="C156">
        <f>[4]ST002!J167</f>
        <v>9.1426701921617254E-2</v>
      </c>
      <c r="D156">
        <f>[4]ST003!J167</f>
        <v>8.4980272110652802E-2</v>
      </c>
      <c r="E156">
        <f>[5]ST004!J167</f>
        <v>6.4466334215450019E-2</v>
      </c>
      <c r="F156">
        <f>[4]ROT001!J167</f>
        <v>7.4574679884505293E-2</v>
      </c>
      <c r="G156">
        <f>[4]ROT002!J167</f>
        <v>9.088352072714885E-2</v>
      </c>
      <c r="H156">
        <f>[4]ROT003!J167</f>
        <v>0.11813811797877809</v>
      </c>
      <c r="I156">
        <f>[5]ROT004!J167</f>
        <v>0.11370591413365155</v>
      </c>
      <c r="J156">
        <f>[5]MIX001!J167</f>
        <v>9.55180757907588E-2</v>
      </c>
      <c r="K156">
        <f>[5]MIX002!J167</f>
        <v>0.10089552677796984</v>
      </c>
      <c r="L156">
        <f>[5]MIX003!J167</f>
        <v>0.10341377484672837</v>
      </c>
      <c r="N156">
        <f>PUF!G156</f>
        <v>187</v>
      </c>
      <c r="O156">
        <f t="shared" si="150"/>
        <v>3.5912162098250558E-2</v>
      </c>
      <c r="P156">
        <f t="shared" si="151"/>
        <v>4.9409738367080319E-2</v>
      </c>
      <c r="Q156">
        <f t="shared" si="152"/>
        <v>4.2989286253743569E-2</v>
      </c>
      <c r="R156">
        <f t="shared" si="153"/>
        <v>5.947273552707253E-2</v>
      </c>
      <c r="S156">
        <f t="shared" si="154"/>
        <v>5.1869865420538827E-2</v>
      </c>
      <c r="T156">
        <f t="shared" si="155"/>
        <v>7.8469559406268319E-2</v>
      </c>
      <c r="U156">
        <f t="shared" si="156"/>
        <v>0.10993587428740974</v>
      </c>
      <c r="V156">
        <f t="shared" si="157"/>
        <v>0.11735985021806006</v>
      </c>
      <c r="W156">
        <f t="shared" si="158"/>
        <v>0.10444291537899912</v>
      </c>
      <c r="X156">
        <f t="shared" si="159"/>
        <v>8.9500829105567059E-2</v>
      </c>
      <c r="Y156">
        <f t="shared" si="160"/>
        <v>9.3092958823750918E-2</v>
      </c>
      <c r="Z156">
        <f>[6]WB!N154</f>
        <v>1.8117248252149089E-2</v>
      </c>
      <c r="AB156" t="str">
        <f>PUF!S156</f>
        <v xml:space="preserve">PCB187 </v>
      </c>
      <c r="AC156">
        <f t="shared" si="139"/>
        <v>3.5912162098250558E-2</v>
      </c>
      <c r="AD156">
        <f t="shared" si="140"/>
        <v>4.9409738367080319E-2</v>
      </c>
      <c r="AE156">
        <f t="shared" si="141"/>
        <v>4.2989286253743569E-2</v>
      </c>
      <c r="AF156">
        <f t="shared" si="142"/>
        <v>5.947273552707253E-2</v>
      </c>
      <c r="AG156">
        <f t="shared" si="143"/>
        <v>5.1869865420538827E-2</v>
      </c>
      <c r="AH156">
        <f t="shared" si="144"/>
        <v>7.8469559406268319E-2</v>
      </c>
      <c r="AI156">
        <f t="shared" si="145"/>
        <v>0.10993587428740974</v>
      </c>
      <c r="AJ156">
        <f t="shared" si="146"/>
        <v>0.11735985021806006</v>
      </c>
      <c r="AK156">
        <f t="shared" si="147"/>
        <v>0.10444291537899912</v>
      </c>
      <c r="AL156">
        <f t="shared" si="148"/>
        <v>8.9500829105567059E-2</v>
      </c>
      <c r="AM156">
        <f t="shared" si="149"/>
        <v>9.3092958823750918E-2</v>
      </c>
    </row>
    <row r="157" spans="1:39" x14ac:dyDescent="0.2">
      <c r="A157">
        <v>185</v>
      </c>
      <c r="B157">
        <f>[4]ST001!J168</f>
        <v>2.9770510189729194E-2</v>
      </c>
      <c r="C157">
        <f>[4]ST002!J168</f>
        <v>5.0475607752541021E-2</v>
      </c>
      <c r="D157">
        <f>[4]ST003!J168</f>
        <v>4.6916609607540745E-2</v>
      </c>
      <c r="E157">
        <f>[5]ST004!J168</f>
        <v>1.7168827584930751E-2</v>
      </c>
      <c r="F157">
        <f>[4]ROT001!J168</f>
        <v>2.5130001596993627E-2</v>
      </c>
      <c r="G157">
        <f>[4]ROT002!J168</f>
        <v>3.6700638144331311E-2</v>
      </c>
      <c r="H157">
        <f>[4]ROT003!J168</f>
        <v>3.3652309546330125E-2</v>
      </c>
      <c r="I157">
        <f>[5]ROT004!J168</f>
        <v>2.1829300314435637E-2</v>
      </c>
      <c r="J157">
        <f>[5]MIX001!J168</f>
        <v>5.3280774601755676E-2</v>
      </c>
      <c r="K157">
        <f>[5]MIX002!J168</f>
        <v>4.2771894844257211E-2</v>
      </c>
      <c r="L157">
        <f>[5]MIX003!J168</f>
        <v>5.6490120433139689E-2</v>
      </c>
      <c r="N157">
        <f>PUF!G157</f>
        <v>188</v>
      </c>
      <c r="O157">
        <f t="shared" si="150"/>
        <v>7.6666899860837107E-2</v>
      </c>
      <c r="P157">
        <f t="shared" si="151"/>
        <v>8.3428547390594313E-2</v>
      </c>
      <c r="Q157">
        <f t="shared" si="152"/>
        <v>7.2587587468340667E-2</v>
      </c>
      <c r="R157">
        <f t="shared" si="153"/>
        <v>6.6908208446791795E-2</v>
      </c>
      <c r="S157">
        <f t="shared" si="154"/>
        <v>8.069761529773041E-2</v>
      </c>
      <c r="T157">
        <f t="shared" si="155"/>
        <v>0.11722806133926275</v>
      </c>
      <c r="U157">
        <f t="shared" si="156"/>
        <v>0.1390728180216004</v>
      </c>
      <c r="V157">
        <f t="shared" si="157"/>
        <v>4.8041752694345227E-2</v>
      </c>
      <c r="W157">
        <f t="shared" si="158"/>
        <v>4.8627997395742667E-2</v>
      </c>
      <c r="X157">
        <f t="shared" si="159"/>
        <v>4.6376127466579362E-2</v>
      </c>
      <c r="Y157">
        <f t="shared" si="160"/>
        <v>4.8220714138650367E-2</v>
      </c>
      <c r="Z157">
        <f>[6]WB!N155</f>
        <v>8.8686985681651398E-2</v>
      </c>
      <c r="AB157" t="str">
        <f>PUF!S157</f>
        <v xml:space="preserve">PCB188 </v>
      </c>
      <c r="AC157">
        <f t="shared" si="139"/>
        <v>0</v>
      </c>
      <c r="AD157">
        <f t="shared" si="140"/>
        <v>0</v>
      </c>
      <c r="AE157">
        <f t="shared" si="141"/>
        <v>0</v>
      </c>
      <c r="AF157">
        <f t="shared" si="142"/>
        <v>0</v>
      </c>
      <c r="AG157">
        <f t="shared" si="143"/>
        <v>0</v>
      </c>
      <c r="AH157">
        <f t="shared" si="144"/>
        <v>0.11722806133926275</v>
      </c>
      <c r="AI157">
        <f t="shared" si="145"/>
        <v>0.1390728180216004</v>
      </c>
      <c r="AJ157">
        <f t="shared" si="146"/>
        <v>0</v>
      </c>
      <c r="AK157">
        <f t="shared" si="147"/>
        <v>0</v>
      </c>
      <c r="AL157">
        <f t="shared" si="148"/>
        <v>0</v>
      </c>
      <c r="AM157">
        <f t="shared" si="149"/>
        <v>0</v>
      </c>
    </row>
    <row r="158" spans="1:39" x14ac:dyDescent="0.2">
      <c r="A158">
        <v>174</v>
      </c>
      <c r="B158">
        <f>[4]ST001!J169</f>
        <v>5.2291205564384755E-2</v>
      </c>
      <c r="C158">
        <f>[4]ST002!J169</f>
        <v>7.2965466788126182E-2</v>
      </c>
      <c r="D158">
        <f>[4]ST003!J169</f>
        <v>6.7820725149330408E-2</v>
      </c>
      <c r="E158">
        <f>[5]ST004!J169</f>
        <v>7.601092927634448E-2</v>
      </c>
      <c r="F158">
        <f>[4]ROT001!J169</f>
        <v>8.9822582022360639E-2</v>
      </c>
      <c r="G158">
        <f>[4]ROT002!J169</f>
        <v>0.10521458290962854</v>
      </c>
      <c r="H158">
        <f>[4]ROT003!J169</f>
        <v>0.12884454415615187</v>
      </c>
      <c r="I158">
        <f>[5]ROT004!J169</f>
        <v>0.14154846362811524</v>
      </c>
      <c r="J158">
        <f>[5]MIX001!J169</f>
        <v>9.4616812237049985E-2</v>
      </c>
      <c r="K158">
        <f>[5]MIX002!J169</f>
        <v>0.10105959607519761</v>
      </c>
      <c r="L158">
        <f>[5]MIX003!J169</f>
        <v>8.7988917151593474E-2</v>
      </c>
      <c r="N158">
        <f>PUF!G158</f>
        <v>189</v>
      </c>
      <c r="O158">
        <f t="shared" si="150"/>
        <v>5.7836518369128884E-2</v>
      </c>
      <c r="P158">
        <f t="shared" si="151"/>
        <v>6.818695340800944E-2</v>
      </c>
      <c r="Q158">
        <f t="shared" si="152"/>
        <v>5.9326532697865982E-2</v>
      </c>
      <c r="R158">
        <f t="shared" si="153"/>
        <v>6.6951477826412781E-2</v>
      </c>
      <c r="S158">
        <f t="shared" si="154"/>
        <v>5.7257679946107462E-2</v>
      </c>
      <c r="T158">
        <f t="shared" si="155"/>
        <v>6.2824743116159362E-2</v>
      </c>
      <c r="U158">
        <f t="shared" si="156"/>
        <v>5.6883419297066286E-2</v>
      </c>
      <c r="V158">
        <f t="shared" si="157"/>
        <v>7.6338322973110037E-2</v>
      </c>
      <c r="W158">
        <f t="shared" si="158"/>
        <v>7.0379066735411416E-2</v>
      </c>
      <c r="X158">
        <f t="shared" si="159"/>
        <v>4.717648824174786E-2</v>
      </c>
      <c r="Y158">
        <f t="shared" si="160"/>
        <v>4.0823845868029729E-2</v>
      </c>
      <c r="Z158">
        <f>[6]WB!N156</f>
        <v>7.1788691797855617E-2</v>
      </c>
      <c r="AB158" t="str">
        <f>PUF!S158</f>
        <v xml:space="preserve">PCB189 </v>
      </c>
      <c r="AC158">
        <f t="shared" si="139"/>
        <v>0</v>
      </c>
      <c r="AD158">
        <f t="shared" si="140"/>
        <v>0</v>
      </c>
      <c r="AE158">
        <f t="shared" si="141"/>
        <v>0</v>
      </c>
      <c r="AF158">
        <f t="shared" si="142"/>
        <v>0</v>
      </c>
      <c r="AG158">
        <f t="shared" si="143"/>
        <v>0</v>
      </c>
      <c r="AH158">
        <f t="shared" si="144"/>
        <v>0</v>
      </c>
      <c r="AI158">
        <f t="shared" si="145"/>
        <v>0</v>
      </c>
      <c r="AJ158">
        <f t="shared" si="146"/>
        <v>7.6338322973110037E-2</v>
      </c>
      <c r="AK158">
        <f t="shared" si="147"/>
        <v>0</v>
      </c>
      <c r="AL158">
        <f t="shared" si="148"/>
        <v>0</v>
      </c>
      <c r="AM158">
        <f t="shared" si="149"/>
        <v>0</v>
      </c>
    </row>
    <row r="159" spans="1:39" x14ac:dyDescent="0.2">
      <c r="A159">
        <v>177</v>
      </c>
      <c r="B159">
        <f>[4]ST001!J170</f>
        <v>5.731001902508584E-2</v>
      </c>
      <c r="C159">
        <f>[4]ST002!J170</f>
        <v>9.4885464908307585E-2</v>
      </c>
      <c r="D159">
        <f>[4]ST003!J170</f>
        <v>8.8195160251616153E-2</v>
      </c>
      <c r="E159">
        <f>[5]ST004!J170</f>
        <v>7.2539894057089646E-2</v>
      </c>
      <c r="F159">
        <f>[4]ROT001!J170</f>
        <v>7.1994930461852819E-2</v>
      </c>
      <c r="G159">
        <f>[4]ROT002!J170</f>
        <v>8.6669805826757026E-2</v>
      </c>
      <c r="H159">
        <f>[4]ROT003!J170</f>
        <v>9.6973632103496105E-2</v>
      </c>
      <c r="I159">
        <f>[5]ROT004!J170</f>
        <v>9.6749993294986694E-2</v>
      </c>
      <c r="J159">
        <f>[5]MIX001!J170</f>
        <v>9.1311203405627234E-2</v>
      </c>
      <c r="K159">
        <f>[5]MIX002!J170</f>
        <v>8.0631106533966643E-2</v>
      </c>
      <c r="L159">
        <f>[5]MIX003!J170</f>
        <v>8.5994465626897429E-2</v>
      </c>
      <c r="N159">
        <f>PUF!G159</f>
        <v>190</v>
      </c>
      <c r="O159">
        <f t="shared" si="150"/>
        <v>3.6288056539446528E-2</v>
      </c>
      <c r="P159">
        <f t="shared" si="151"/>
        <v>4.7612419992322942E-2</v>
      </c>
      <c r="Q159">
        <f t="shared" si="152"/>
        <v>4.1425516910794838E-2</v>
      </c>
      <c r="R159">
        <f t="shared" si="153"/>
        <v>3.9555335875620726E-2</v>
      </c>
      <c r="S159">
        <f t="shared" si="154"/>
        <v>3.7536058600885963E-2</v>
      </c>
      <c r="T159">
        <f t="shared" si="155"/>
        <v>4.4184453361307052E-2</v>
      </c>
      <c r="U159">
        <f t="shared" si="156"/>
        <v>4.2913364083129422E-2</v>
      </c>
      <c r="V159">
        <f t="shared" si="157"/>
        <v>4.1710566290641307E-2</v>
      </c>
      <c r="W159">
        <f t="shared" si="158"/>
        <v>4.3932167686424696E-2</v>
      </c>
      <c r="X159">
        <f t="shared" si="159"/>
        <v>3.2614057497093028E-2</v>
      </c>
      <c r="Y159">
        <f t="shared" si="160"/>
        <v>1.7321214198106619E-2</v>
      </c>
      <c r="Z159">
        <f>[6]WB!N157</f>
        <v>4.782068752914452E-2</v>
      </c>
      <c r="AB159" t="str">
        <f>PUF!S159</f>
        <v xml:space="preserve">PCB190 </v>
      </c>
      <c r="AC159">
        <f t="shared" si="139"/>
        <v>0</v>
      </c>
      <c r="AD159">
        <f t="shared" si="140"/>
        <v>0</v>
      </c>
      <c r="AE159">
        <f t="shared" si="141"/>
        <v>0</v>
      </c>
      <c r="AF159">
        <f t="shared" si="142"/>
        <v>0</v>
      </c>
      <c r="AG159">
        <f t="shared" si="143"/>
        <v>0</v>
      </c>
      <c r="AH159">
        <f t="shared" si="144"/>
        <v>0</v>
      </c>
      <c r="AI159">
        <f t="shared" si="145"/>
        <v>0</v>
      </c>
      <c r="AJ159">
        <f t="shared" si="146"/>
        <v>0</v>
      </c>
      <c r="AK159">
        <f t="shared" si="147"/>
        <v>0</v>
      </c>
      <c r="AL159">
        <f t="shared" si="148"/>
        <v>0</v>
      </c>
      <c r="AM159">
        <f t="shared" si="149"/>
        <v>0</v>
      </c>
    </row>
    <row r="160" spans="1:39" x14ac:dyDescent="0.2">
      <c r="A160">
        <v>181</v>
      </c>
      <c r="B160">
        <f>[4]ST001!J171</f>
        <v>0.10483695971489446</v>
      </c>
      <c r="C160">
        <f>[4]ST002!J171</f>
        <v>0.14519394103067132</v>
      </c>
      <c r="D160">
        <f>[4]ST003!J171</f>
        <v>0.13495642255785167</v>
      </c>
      <c r="E160">
        <f>[5]ST004!J171</f>
        <v>7.2921385858704432E-2</v>
      </c>
      <c r="F160">
        <f>[4]ROT001!J171</f>
        <v>0.14231531073773632</v>
      </c>
      <c r="G160">
        <f>[4]ROT002!J171</f>
        <v>0.1373234058924114</v>
      </c>
      <c r="H160">
        <f>[4]ROT003!J171</f>
        <v>0.16955745898670188</v>
      </c>
      <c r="I160">
        <f>[5]ROT004!J171</f>
        <v>6.5586436309596957E-2</v>
      </c>
      <c r="J160">
        <f>[5]MIX001!J171</f>
        <v>7.1374772587842972E-2</v>
      </c>
      <c r="K160">
        <f>[5]MIX002!J171</f>
        <v>6.2894079848097001E-2</v>
      </c>
      <c r="L160">
        <f>[5]MIX003!J171</f>
        <v>6.1732517634337819E-2</v>
      </c>
      <c r="N160">
        <f>PUF!G160</f>
        <v>191</v>
      </c>
      <c r="O160">
        <f t="shared" si="150"/>
        <v>2.773518801074466E-2</v>
      </c>
      <c r="P160">
        <f t="shared" si="151"/>
        <v>4.1626508447848813E-2</v>
      </c>
      <c r="Q160">
        <f t="shared" si="152"/>
        <v>3.6217432970677581E-2</v>
      </c>
      <c r="R160">
        <f t="shared" si="153"/>
        <v>2.6007511237233272E-2</v>
      </c>
      <c r="S160">
        <f t="shared" si="154"/>
        <v>1.6274670110159345E-2</v>
      </c>
      <c r="T160">
        <f t="shared" si="155"/>
        <v>3.1983527584982914E-2</v>
      </c>
      <c r="U160">
        <f t="shared" si="156"/>
        <v>3.1711271687250554E-2</v>
      </c>
      <c r="V160">
        <f t="shared" si="157"/>
        <v>2.6864540634897356E-2</v>
      </c>
      <c r="W160">
        <f t="shared" si="158"/>
        <v>2.7685391214392212E-2</v>
      </c>
      <c r="X160">
        <f t="shared" si="159"/>
        <v>2.2594397988714671E-2</v>
      </c>
      <c r="Y160">
        <f t="shared" si="160"/>
        <v>1.7832458705826729E-2</v>
      </c>
      <c r="Z160">
        <f>[6]WB!N158</f>
        <v>3.6257124548766222E-2</v>
      </c>
      <c r="AB160" t="str">
        <f>PUF!S160</f>
        <v xml:space="preserve">PCB191 </v>
      </c>
      <c r="AC160">
        <f t="shared" si="139"/>
        <v>0</v>
      </c>
      <c r="AD160">
        <f t="shared" si="140"/>
        <v>4.1626508447848813E-2</v>
      </c>
      <c r="AE160">
        <f t="shared" si="141"/>
        <v>0</v>
      </c>
      <c r="AF160">
        <f t="shared" si="142"/>
        <v>0</v>
      </c>
      <c r="AG160">
        <f t="shared" si="143"/>
        <v>0</v>
      </c>
      <c r="AH160">
        <f t="shared" si="144"/>
        <v>0</v>
      </c>
      <c r="AI160">
        <f t="shared" si="145"/>
        <v>0</v>
      </c>
      <c r="AJ160">
        <f t="shared" si="146"/>
        <v>0</v>
      </c>
      <c r="AK160">
        <f t="shared" si="147"/>
        <v>0</v>
      </c>
      <c r="AL160">
        <f t="shared" si="148"/>
        <v>0</v>
      </c>
      <c r="AM160">
        <f t="shared" si="149"/>
        <v>0</v>
      </c>
    </row>
    <row r="161" spans="1:39" x14ac:dyDescent="0.2">
      <c r="A161" t="s">
        <v>211</v>
      </c>
      <c r="B161">
        <f>[4]ST001!J172</f>
        <v>5.927730284256516E-2</v>
      </c>
      <c r="C161">
        <f>[4]ST002!J172</f>
        <v>9.8963113286306401E-2</v>
      </c>
      <c r="D161">
        <f>[4]ST003!J172</f>
        <v>9.1985296628087257E-2</v>
      </c>
      <c r="E161">
        <f>[5]ST004!J172</f>
        <v>5.967270809072147E-2</v>
      </c>
      <c r="F161">
        <f>[4]ROT001!J172</f>
        <v>6.773460068745793E-2</v>
      </c>
      <c r="G161">
        <f>[4]ROT002!J172</f>
        <v>9.3285051713697276E-2</v>
      </c>
      <c r="H161">
        <f>[4]ROT003!J172</f>
        <v>8.872652484967071E-2</v>
      </c>
      <c r="I161">
        <f>[5]ROT004!J172</f>
        <v>8.1824347275746168E-2</v>
      </c>
      <c r="J161">
        <f>[5]MIX001!J172</f>
        <v>8.4849857819641897E-2</v>
      </c>
      <c r="K161">
        <f>[5]MIX002!J172</f>
        <v>6.0118252239878274E-2</v>
      </c>
      <c r="L161">
        <f>[5]MIX003!J172</f>
        <v>5.8518242424016147E-2</v>
      </c>
      <c r="N161">
        <f>PUF!G161</f>
        <v>192</v>
      </c>
      <c r="O161">
        <f t="shared" si="150"/>
        <v>2.0869590430446366E-2</v>
      </c>
      <c r="P161">
        <f t="shared" si="151"/>
        <v>2.9685521577477718E-2</v>
      </c>
      <c r="Q161">
        <f t="shared" si="152"/>
        <v>2.5828094356721464E-2</v>
      </c>
      <c r="R161">
        <f t="shared" si="153"/>
        <v>1.2391103416404982E-2</v>
      </c>
      <c r="S161">
        <f t="shared" si="154"/>
        <v>2.2470590484694544E-2</v>
      </c>
      <c r="T161">
        <f t="shared" si="155"/>
        <v>2.3737243962821442E-2</v>
      </c>
      <c r="U161">
        <f t="shared" si="156"/>
        <v>2.3757253115581231E-2</v>
      </c>
      <c r="V161">
        <f t="shared" si="157"/>
        <v>1.479693440593126E-2</v>
      </c>
      <c r="W161">
        <f t="shared" si="158"/>
        <v>2.121005233949461E-2</v>
      </c>
      <c r="X161">
        <f t="shared" si="159"/>
        <v>1.352156429158253E-2</v>
      </c>
      <c r="Y161">
        <f t="shared" si="160"/>
        <v>1.0882420429001369E-2</v>
      </c>
      <c r="Z161">
        <f>[6]WB!N159</f>
        <v>2.8899333794252961E-2</v>
      </c>
      <c r="AB161" t="str">
        <f>PUF!S161</f>
        <v xml:space="preserve">PCB192 </v>
      </c>
      <c r="AC161">
        <f t="shared" si="139"/>
        <v>0</v>
      </c>
      <c r="AD161">
        <f t="shared" si="140"/>
        <v>2.9685521577477718E-2</v>
      </c>
      <c r="AE161">
        <f t="shared" si="141"/>
        <v>0</v>
      </c>
      <c r="AF161">
        <f t="shared" si="142"/>
        <v>0</v>
      </c>
      <c r="AG161">
        <f t="shared" si="143"/>
        <v>0</v>
      </c>
      <c r="AH161">
        <f t="shared" si="144"/>
        <v>0</v>
      </c>
      <c r="AI161">
        <f t="shared" si="145"/>
        <v>0</v>
      </c>
      <c r="AJ161">
        <f t="shared" si="146"/>
        <v>0</v>
      </c>
      <c r="AK161">
        <f t="shared" si="147"/>
        <v>0</v>
      </c>
      <c r="AL161">
        <f t="shared" si="148"/>
        <v>0</v>
      </c>
      <c r="AM161">
        <f t="shared" si="149"/>
        <v>0</v>
      </c>
    </row>
    <row r="162" spans="1:39" x14ac:dyDescent="0.2">
      <c r="A162">
        <v>172</v>
      </c>
      <c r="B162">
        <f>[4]ST001!J173</f>
        <v>5.4077291167571324E-2</v>
      </c>
      <c r="C162">
        <f>[4]ST002!J173</f>
        <v>8.2387503194429723E-2</v>
      </c>
      <c r="D162">
        <f>[4]ST003!J173</f>
        <v>7.6578420667326938E-2</v>
      </c>
      <c r="E162">
        <f>[5]ST004!J173</f>
        <v>4.534678584126111E-2</v>
      </c>
      <c r="F162">
        <f>[4]ROT001!J173</f>
        <v>5.1037855254356397E-2</v>
      </c>
      <c r="G162">
        <f>[4]ROT002!J173</f>
        <v>7.4651948430903142E-2</v>
      </c>
      <c r="H162">
        <f>[4]ROT003!J173</f>
        <v>8.1079040610171932E-2</v>
      </c>
      <c r="I162">
        <f>[5]ROT004!J173</f>
        <v>4.4100015729952126E-2</v>
      </c>
      <c r="J162">
        <f>[5]MIX001!J173</f>
        <v>5.0157551428555415E-2</v>
      </c>
      <c r="K162">
        <f>[5]MIX002!J173</f>
        <v>4.2843445062886232E-2</v>
      </c>
      <c r="L162">
        <f>[5]MIX003!J173</f>
        <v>4.8439863188868816E-2</v>
      </c>
      <c r="N162">
        <f>PUF!G162</f>
        <v>194</v>
      </c>
      <c r="O162">
        <f t="shared" si="150"/>
        <v>3.4903733567483185E-2</v>
      </c>
      <c r="P162">
        <f t="shared" si="151"/>
        <v>5.5545911493198069E-2</v>
      </c>
      <c r="Q162">
        <f t="shared" si="152"/>
        <v>2.832615548301393E-2</v>
      </c>
      <c r="R162">
        <f t="shared" si="153"/>
        <v>3.3264846194945928E-2</v>
      </c>
      <c r="S162">
        <f t="shared" si="154"/>
        <v>2.5762375718708087E-2</v>
      </c>
      <c r="T162">
        <f t="shared" si="155"/>
        <v>5.8001143140347898E-2</v>
      </c>
      <c r="U162">
        <f t="shared" si="156"/>
        <v>5.6718842507518255E-2</v>
      </c>
      <c r="V162">
        <f t="shared" si="157"/>
        <v>3.4301353234228317E-2</v>
      </c>
      <c r="W162">
        <f t="shared" si="158"/>
        <v>4.4829132370109548E-2</v>
      </c>
      <c r="X162">
        <f t="shared" si="159"/>
        <v>2.4852482627552124E-2</v>
      </c>
      <c r="Y162">
        <f t="shared" si="160"/>
        <v>2.5464499738985617E-2</v>
      </c>
      <c r="Z162">
        <f>[6]WB!N160</f>
        <v>3.4998411099666046E-2</v>
      </c>
      <c r="AB162" t="str">
        <f>PUF!S162</f>
        <v xml:space="preserve">PCB194 </v>
      </c>
      <c r="AC162">
        <f t="shared" si="139"/>
        <v>0</v>
      </c>
      <c r="AD162">
        <f t="shared" si="140"/>
        <v>5.5545911493198069E-2</v>
      </c>
      <c r="AE162">
        <f t="shared" si="141"/>
        <v>0</v>
      </c>
      <c r="AF162">
        <f t="shared" si="142"/>
        <v>0</v>
      </c>
      <c r="AG162">
        <f t="shared" si="143"/>
        <v>0</v>
      </c>
      <c r="AH162">
        <f t="shared" si="144"/>
        <v>5.8001143140347898E-2</v>
      </c>
      <c r="AI162">
        <f t="shared" si="145"/>
        <v>5.6718842507518255E-2</v>
      </c>
      <c r="AJ162">
        <f t="shared" si="146"/>
        <v>0</v>
      </c>
      <c r="AK162">
        <f t="shared" si="147"/>
        <v>4.4829132370109548E-2</v>
      </c>
      <c r="AL162">
        <f t="shared" si="148"/>
        <v>0</v>
      </c>
      <c r="AM162">
        <f t="shared" si="149"/>
        <v>0</v>
      </c>
    </row>
    <row r="163" spans="1:39" x14ac:dyDescent="0.2">
      <c r="A163">
        <v>192</v>
      </c>
      <c r="B163">
        <f>[4]ST001!J174</f>
        <v>3.5707869226493737E-2</v>
      </c>
      <c r="C163">
        <f>[4]ST002!J174</f>
        <v>5.7797710511349118E-2</v>
      </c>
      <c r="D163">
        <f>[4]ST003!J174</f>
        <v>5.3722436261980644E-2</v>
      </c>
      <c r="E163">
        <f>[5]ST004!J174</f>
        <v>1.9416859053506607E-2</v>
      </c>
      <c r="F163">
        <f>[4]ROT001!J174</f>
        <v>4.4716475064542141E-2</v>
      </c>
      <c r="G163">
        <f>[4]ROT002!J174</f>
        <v>3.980735812565156E-2</v>
      </c>
      <c r="H163">
        <f>[4]ROT003!J174</f>
        <v>3.6514898038648352E-2</v>
      </c>
      <c r="I163">
        <f>[5]ROT004!J174</f>
        <v>2.243215255939179E-2</v>
      </c>
      <c r="J163">
        <f>[5]MIX001!J174</f>
        <v>3.2621060498142708E-2</v>
      </c>
      <c r="K163">
        <f>[5]MIX002!J174</f>
        <v>2.3094831810022962E-2</v>
      </c>
      <c r="L163">
        <f>[5]MIX003!J174</f>
        <v>1.924011931847442E-2</v>
      </c>
      <c r="N163">
        <f>PUF!G163</f>
        <v>195</v>
      </c>
      <c r="O163">
        <f t="shared" si="150"/>
        <v>2.5582733639710573E-2</v>
      </c>
      <c r="P163">
        <f t="shared" si="151"/>
        <v>3.176148024625286E-2</v>
      </c>
      <c r="Q163">
        <f t="shared" si="152"/>
        <v>2.6100410090798477E-2</v>
      </c>
      <c r="R163">
        <f t="shared" si="153"/>
        <v>2.4654195377124856E-2</v>
      </c>
      <c r="S163">
        <f t="shared" si="154"/>
        <v>2.5098075145467431E-2</v>
      </c>
      <c r="T163">
        <f t="shared" si="155"/>
        <v>4.7235564288699634E-2</v>
      </c>
      <c r="U163">
        <f t="shared" si="156"/>
        <v>3.5530724566529129E-2</v>
      </c>
      <c r="V163">
        <f t="shared" si="157"/>
        <v>2.8212022814135398E-2</v>
      </c>
      <c r="W163">
        <f t="shared" si="158"/>
        <v>2.689646929025306E-2</v>
      </c>
      <c r="X163">
        <f t="shared" si="159"/>
        <v>2.1590486265655538E-2</v>
      </c>
      <c r="Y163">
        <f t="shared" si="160"/>
        <v>1.8121999638040481E-2</v>
      </c>
      <c r="Z163">
        <f>[6]WB!N161</f>
        <v>3.2214306891275982E-2</v>
      </c>
      <c r="AB163" t="str">
        <f>PUF!S163</f>
        <v xml:space="preserve">PCB195 </v>
      </c>
      <c r="AC163">
        <f t="shared" si="139"/>
        <v>0</v>
      </c>
      <c r="AD163">
        <f t="shared" si="140"/>
        <v>0</v>
      </c>
      <c r="AE163">
        <f t="shared" si="141"/>
        <v>0</v>
      </c>
      <c r="AF163">
        <f t="shared" si="142"/>
        <v>0</v>
      </c>
      <c r="AG163">
        <f t="shared" si="143"/>
        <v>0</v>
      </c>
      <c r="AH163">
        <f t="shared" si="144"/>
        <v>4.7235564288699634E-2</v>
      </c>
      <c r="AI163">
        <f t="shared" si="145"/>
        <v>3.5530724566529129E-2</v>
      </c>
      <c r="AJ163">
        <f t="shared" si="146"/>
        <v>0</v>
      </c>
      <c r="AK163">
        <f t="shared" si="147"/>
        <v>0</v>
      </c>
      <c r="AL163">
        <f t="shared" si="148"/>
        <v>0</v>
      </c>
      <c r="AM163">
        <f t="shared" si="149"/>
        <v>0</v>
      </c>
    </row>
    <row r="164" spans="1:39" x14ac:dyDescent="0.2">
      <c r="A164" t="s">
        <v>212</v>
      </c>
      <c r="B164">
        <f>[4]ST001!J175</f>
        <v>8.4757325490352545E-2</v>
      </c>
      <c r="C164">
        <f>[4]ST002!J175</f>
        <v>0.12710881018760431</v>
      </c>
      <c r="D164">
        <f>[4]ST003!J175</f>
        <v>0.11814646104881454</v>
      </c>
      <c r="E164">
        <f>[5]ST004!J175</f>
        <v>9.2863170768280962E-2</v>
      </c>
      <c r="F164">
        <f>[4]ROT001!J175</f>
        <v>9.559110004305893E-2</v>
      </c>
      <c r="G164">
        <f>[4]ROT002!J175</f>
        <v>0.13973469525458282</v>
      </c>
      <c r="H164">
        <f>[4]ROT003!J175</f>
        <v>0.15073933177229568</v>
      </c>
      <c r="I164">
        <f>[5]ROT004!J175</f>
        <v>0.13253311525099701</v>
      </c>
      <c r="J164">
        <f>[5]MIX001!J175</f>
        <v>0.13548554080599393</v>
      </c>
      <c r="K164">
        <f>[5]MIX002!J175</f>
        <v>0.11758245312322946</v>
      </c>
      <c r="L164">
        <f>[5]MIX003!J175</f>
        <v>0.11955407632709959</v>
      </c>
      <c r="N164">
        <f>PUF!G164</f>
        <v>196</v>
      </c>
      <c r="O164">
        <f t="shared" si="150"/>
        <v>2.0641235816575992E-2</v>
      </c>
      <c r="P164">
        <f t="shared" si="151"/>
        <v>2.1965580810849771E-2</v>
      </c>
      <c r="Q164">
        <f t="shared" si="152"/>
        <v>1.7668480927334727E-2</v>
      </c>
      <c r="R164">
        <f t="shared" si="153"/>
        <v>1.6689630907295694E-2</v>
      </c>
      <c r="S164">
        <f t="shared" si="154"/>
        <v>2.394111459716388E-2</v>
      </c>
      <c r="T164">
        <f t="shared" si="155"/>
        <v>3.6711638897853685E-2</v>
      </c>
      <c r="U164">
        <f t="shared" si="156"/>
        <v>2.6869194763752179E-2</v>
      </c>
      <c r="V164">
        <f t="shared" si="157"/>
        <v>1.6047497052864231E-2</v>
      </c>
      <c r="W164">
        <f t="shared" si="158"/>
        <v>2.5841483863664711E-2</v>
      </c>
      <c r="X164">
        <f t="shared" si="159"/>
        <v>1.3387319261331068E-2</v>
      </c>
      <c r="Y164">
        <f t="shared" si="160"/>
        <v>1.3226611589356379E-2</v>
      </c>
      <c r="Z164">
        <f>[6]WB!N162</f>
        <v>2.1045030000727882E-2</v>
      </c>
      <c r="AB164" t="str">
        <f>PUF!S164</f>
        <v xml:space="preserve">PCB196 </v>
      </c>
      <c r="AC164">
        <f t="shared" si="139"/>
        <v>0</v>
      </c>
      <c r="AD164">
        <f t="shared" si="140"/>
        <v>2.1965580810849771E-2</v>
      </c>
      <c r="AE164">
        <f t="shared" si="141"/>
        <v>0</v>
      </c>
      <c r="AF164">
        <f t="shared" si="142"/>
        <v>0</v>
      </c>
      <c r="AG164">
        <f t="shared" si="143"/>
        <v>2.394111459716388E-2</v>
      </c>
      <c r="AH164">
        <f t="shared" si="144"/>
        <v>3.6711638897853685E-2</v>
      </c>
      <c r="AI164">
        <f t="shared" si="145"/>
        <v>2.6869194763752179E-2</v>
      </c>
      <c r="AJ164">
        <f t="shared" si="146"/>
        <v>0</v>
      </c>
      <c r="AK164">
        <f t="shared" si="147"/>
        <v>2.5841483863664711E-2</v>
      </c>
      <c r="AL164">
        <f t="shared" si="148"/>
        <v>0</v>
      </c>
      <c r="AM164">
        <f t="shared" si="149"/>
        <v>0</v>
      </c>
    </row>
    <row r="165" spans="1:39" x14ac:dyDescent="0.2">
      <c r="A165">
        <v>191</v>
      </c>
      <c r="B165">
        <f>[4]ST001!J176</f>
        <v>4.7454906686384114E-2</v>
      </c>
      <c r="C165">
        <f>[4]ST002!J176</f>
        <v>8.1046811947961636E-2</v>
      </c>
      <c r="D165">
        <f>[4]ST003!J176</f>
        <v>7.5332260579009366E-2</v>
      </c>
      <c r="E165">
        <f>[5]ST004!J176</f>
        <v>4.0753770108744536E-2</v>
      </c>
      <c r="F165">
        <f>[4]ROT001!J176</f>
        <v>3.2386593519217098E-2</v>
      </c>
      <c r="G165">
        <f>[4]ROT002!J176</f>
        <v>5.3636375760016348E-2</v>
      </c>
      <c r="H165">
        <f>[4]ROT003!J176</f>
        <v>4.8740224583304098E-2</v>
      </c>
      <c r="I165">
        <f>[5]ROT004!J176</f>
        <v>4.0726643602504393E-2</v>
      </c>
      <c r="J165">
        <f>[5]MIX001!J176</f>
        <v>4.2580131687735223E-2</v>
      </c>
      <c r="K165">
        <f>[5]MIX002!J176</f>
        <v>3.8591231764724655E-2</v>
      </c>
      <c r="L165">
        <f>[5]MIX003!J176</f>
        <v>3.152778699190166E-2</v>
      </c>
      <c r="N165">
        <f>PUF!G165</f>
        <v>197</v>
      </c>
      <c r="O165">
        <f t="shared" si="150"/>
        <v>1.5846905225974268E-2</v>
      </c>
      <c r="P165">
        <f t="shared" si="151"/>
        <v>2.3202049778021663E-2</v>
      </c>
      <c r="Q165">
        <f t="shared" si="152"/>
        <v>1.3937563315465699E-2</v>
      </c>
      <c r="R165">
        <f t="shared" si="153"/>
        <v>1.193016653691404E-2</v>
      </c>
      <c r="S165">
        <f t="shared" si="154"/>
        <v>1.3864467509660529E-2</v>
      </c>
      <c r="T165">
        <f t="shared" si="155"/>
        <v>2.0178952460140787E-2</v>
      </c>
      <c r="U165">
        <f t="shared" si="156"/>
        <v>1.658409683985225E-2</v>
      </c>
      <c r="V165">
        <f t="shared" si="157"/>
        <v>1.2096183942407945E-2</v>
      </c>
      <c r="W165">
        <f t="shared" si="158"/>
        <v>1.6386788405442575E-2</v>
      </c>
      <c r="X165">
        <f t="shared" si="159"/>
        <v>1.6455029101331654E-2</v>
      </c>
      <c r="Y165">
        <f t="shared" si="160"/>
        <v>1.6629288228216226E-2</v>
      </c>
      <c r="Z165">
        <f>[6]WB!N163</f>
        <v>2.6350697130935404E-2</v>
      </c>
      <c r="AB165" t="str">
        <f>PUF!S165</f>
        <v xml:space="preserve">PCB197 </v>
      </c>
      <c r="AC165">
        <f t="shared" si="139"/>
        <v>0</v>
      </c>
      <c r="AD165">
        <f t="shared" si="140"/>
        <v>0</v>
      </c>
      <c r="AE165">
        <f t="shared" si="141"/>
        <v>0</v>
      </c>
      <c r="AF165">
        <f t="shared" si="142"/>
        <v>0</v>
      </c>
      <c r="AG165">
        <f t="shared" si="143"/>
        <v>0</v>
      </c>
      <c r="AH165">
        <f t="shared" si="144"/>
        <v>0</v>
      </c>
      <c r="AI165">
        <f t="shared" si="145"/>
        <v>0</v>
      </c>
      <c r="AJ165">
        <f t="shared" si="146"/>
        <v>0</v>
      </c>
      <c r="AK165">
        <f t="shared" si="147"/>
        <v>0</v>
      </c>
      <c r="AL165">
        <f t="shared" si="148"/>
        <v>0</v>
      </c>
      <c r="AM165">
        <f t="shared" si="149"/>
        <v>0</v>
      </c>
    </row>
    <row r="166" spans="1:39" x14ac:dyDescent="0.2">
      <c r="A166">
        <v>170</v>
      </c>
      <c r="B166">
        <f>[4]ST001!J177</f>
        <v>6.4220395638482558E-2</v>
      </c>
      <c r="C166">
        <f>[4]ST002!J177</f>
        <v>9.9719204289995825E-2</v>
      </c>
      <c r="D166">
        <f>[4]ST003!J177</f>
        <v>9.2688076208707254E-2</v>
      </c>
      <c r="E166">
        <f>[5]ST004!J177</f>
        <v>7.7886594579444898E-2</v>
      </c>
      <c r="F166">
        <f>[4]ROT001!J177</f>
        <v>7.0059940500927967E-2</v>
      </c>
      <c r="G166">
        <f>[4]ROT002!J177</f>
        <v>8.3455672621819854E-2</v>
      </c>
      <c r="H166">
        <f>[4]ROT003!J177</f>
        <v>8.1645723668398631E-2</v>
      </c>
      <c r="I166">
        <f>[5]ROT004!J177</f>
        <v>8.8987817238838723E-2</v>
      </c>
      <c r="J166">
        <f>[5]MIX001!J177</f>
        <v>0.10101235272586508</v>
      </c>
      <c r="K166">
        <f>[5]MIX002!J177</f>
        <v>9.0009340460003015E-2</v>
      </c>
      <c r="L166">
        <f>[5]MIX003!J177</f>
        <v>8.6397933008902889E-2</v>
      </c>
      <c r="N166" t="str">
        <f>PUF!G166</f>
        <v>198/199</v>
      </c>
      <c r="O166">
        <f t="shared" si="150"/>
        <v>2.5481242033403944E-2</v>
      </c>
      <c r="P166">
        <f t="shared" si="151"/>
        <v>2.4912937639986081E-2</v>
      </c>
      <c r="Q166">
        <f t="shared" si="152"/>
        <v>2.4823395172829096E-2</v>
      </c>
      <c r="R166">
        <f t="shared" si="153"/>
        <v>2.4268180779705037E-2</v>
      </c>
      <c r="S166">
        <f t="shared" si="154"/>
        <v>2.9497159879461044E-2</v>
      </c>
      <c r="T166">
        <f t="shared" si="155"/>
        <v>4.6460069607338679E-2</v>
      </c>
      <c r="U166">
        <f t="shared" si="156"/>
        <v>4.1369982694215657E-2</v>
      </c>
      <c r="V166">
        <f t="shared" si="157"/>
        <v>2.9842713408834282E-2</v>
      </c>
      <c r="W166">
        <f t="shared" si="158"/>
        <v>3.0109218224047142E-2</v>
      </c>
      <c r="X166">
        <f t="shared" si="159"/>
        <v>2.5502928769818377E-2</v>
      </c>
      <c r="Y166">
        <f t="shared" si="160"/>
        <v>2.1716143402594229E-2</v>
      </c>
      <c r="Z166">
        <f>[6]WB!N164</f>
        <v>3.2717634291683596E-2</v>
      </c>
      <c r="AB166" t="str">
        <f>PUF!S166</f>
        <v xml:space="preserve">PCB198+199 </v>
      </c>
      <c r="AC166">
        <f t="shared" si="139"/>
        <v>0</v>
      </c>
      <c r="AD166">
        <f t="shared" si="140"/>
        <v>0</v>
      </c>
      <c r="AE166">
        <f t="shared" si="141"/>
        <v>0</v>
      </c>
      <c r="AF166">
        <f t="shared" si="142"/>
        <v>0</v>
      </c>
      <c r="AG166">
        <f t="shared" si="143"/>
        <v>0</v>
      </c>
      <c r="AH166">
        <f t="shared" si="144"/>
        <v>4.6460069607338679E-2</v>
      </c>
      <c r="AI166">
        <f t="shared" si="145"/>
        <v>4.1369982694215657E-2</v>
      </c>
      <c r="AJ166">
        <f t="shared" si="146"/>
        <v>0</v>
      </c>
      <c r="AK166">
        <f t="shared" si="147"/>
        <v>0</v>
      </c>
      <c r="AL166">
        <f t="shared" si="148"/>
        <v>0</v>
      </c>
      <c r="AM166">
        <f t="shared" si="149"/>
        <v>0</v>
      </c>
    </row>
    <row r="167" spans="1:39" x14ac:dyDescent="0.2">
      <c r="A167">
        <v>190</v>
      </c>
      <c r="B167">
        <f>[4]ST001!J178</f>
        <v>6.2088864738993013E-2</v>
      </c>
      <c r="C167">
        <f>[4]ST002!J178</f>
        <v>9.2701381725052767E-2</v>
      </c>
      <c r="D167">
        <f>[4]ST003!J178</f>
        <v>8.6165075174453265E-2</v>
      </c>
      <c r="E167">
        <f>[5]ST004!J178</f>
        <v>6.1983211317097671E-2</v>
      </c>
      <c r="F167">
        <f>[4]ROT001!J178</f>
        <v>7.4696756615763069E-2</v>
      </c>
      <c r="G167">
        <f>[4]ROT002!J178</f>
        <v>7.4097328286911929E-2</v>
      </c>
      <c r="H167">
        <f>[4]ROT003!J178</f>
        <v>6.5957840595769923E-2</v>
      </c>
      <c r="I167">
        <f>[5]ROT004!J178</f>
        <v>6.3233218496612217E-2</v>
      </c>
      <c r="J167">
        <f>[5]MIX001!J178</f>
        <v>6.7567673901721179E-2</v>
      </c>
      <c r="K167">
        <f>[5]MIX002!J178</f>
        <v>5.5704810205034885E-2</v>
      </c>
      <c r="L167">
        <f>[5]MIX003!J178</f>
        <v>3.0623906702252502E-2</v>
      </c>
      <c r="N167">
        <f>PUF!G167</f>
        <v>200</v>
      </c>
      <c r="O167">
        <f t="shared" si="150"/>
        <v>1.7203163303838791E-2</v>
      </c>
      <c r="P167">
        <f t="shared" si="151"/>
        <v>1.2372953513804626E-2</v>
      </c>
      <c r="Q167">
        <f t="shared" si="152"/>
        <v>1.0086940188193038E-2</v>
      </c>
      <c r="R167">
        <f t="shared" si="153"/>
        <v>1.2888106584719819E-2</v>
      </c>
      <c r="S167">
        <f t="shared" si="154"/>
        <v>7.2245081129966087E-3</v>
      </c>
      <c r="T167">
        <f t="shared" si="155"/>
        <v>1.9277252711452125E-2</v>
      </c>
      <c r="U167">
        <f t="shared" si="156"/>
        <v>1.3121156648373371E-2</v>
      </c>
      <c r="V167">
        <f t="shared" si="157"/>
        <v>1.4683238144427535E-2</v>
      </c>
      <c r="W167">
        <f t="shared" si="158"/>
        <v>1.8390245062858065E-2</v>
      </c>
      <c r="X167">
        <f t="shared" si="159"/>
        <v>1.3709822879310269E-2</v>
      </c>
      <c r="Y167">
        <f t="shared" si="160"/>
        <v>1.2974395155022132E-2</v>
      </c>
      <c r="Z167">
        <f>[6]WB!N165</f>
        <v>1.6109444734409673E-2</v>
      </c>
      <c r="AB167" t="str">
        <f>PUF!S167</f>
        <v xml:space="preserve">PCB200 </v>
      </c>
      <c r="AC167">
        <f t="shared" si="139"/>
        <v>1.7203163303838791E-2</v>
      </c>
      <c r="AD167">
        <f t="shared" si="140"/>
        <v>0</v>
      </c>
      <c r="AE167">
        <f t="shared" si="141"/>
        <v>0</v>
      </c>
      <c r="AF167">
        <f t="shared" si="142"/>
        <v>0</v>
      </c>
      <c r="AG167">
        <f t="shared" si="143"/>
        <v>0</v>
      </c>
      <c r="AH167">
        <f t="shared" si="144"/>
        <v>1.9277252711452125E-2</v>
      </c>
      <c r="AI167">
        <f t="shared" si="145"/>
        <v>0</v>
      </c>
      <c r="AJ167">
        <f t="shared" si="146"/>
        <v>0</v>
      </c>
      <c r="AK167">
        <f t="shared" si="147"/>
        <v>1.8390245062858065E-2</v>
      </c>
      <c r="AL167">
        <f t="shared" si="148"/>
        <v>0</v>
      </c>
      <c r="AM167">
        <f t="shared" si="149"/>
        <v>0</v>
      </c>
    </row>
    <row r="168" spans="1:39" x14ac:dyDescent="0.2">
      <c r="A168">
        <v>189</v>
      </c>
      <c r="B168">
        <f>[4]ST001!J179</f>
        <v>9.8958282929579519E-2</v>
      </c>
      <c r="C168">
        <f>[4]ST002!J179</f>
        <v>0.13275999828539439</v>
      </c>
      <c r="D168">
        <f>[4]ST003!J179</f>
        <v>0.12339918801156124</v>
      </c>
      <c r="E168">
        <f>[5]ST004!J179</f>
        <v>0.10491296575398883</v>
      </c>
      <c r="F168">
        <f>[4]ROT001!J179</f>
        <v>0.11394278309275385</v>
      </c>
      <c r="G168">
        <f>[4]ROT002!J179</f>
        <v>0.10535709420579925</v>
      </c>
      <c r="H168">
        <f>[4]ROT003!J179</f>
        <v>8.7429815459590873E-2</v>
      </c>
      <c r="I168">
        <f>[5]ROT004!J179</f>
        <v>0.11572889762723482</v>
      </c>
      <c r="J168">
        <f>[5]MIX001!J179</f>
        <v>0.10824300463906275</v>
      </c>
      <c r="K168">
        <f>[5]MIX002!J179</f>
        <v>8.0577441916905343E-2</v>
      </c>
      <c r="L168">
        <f>[5]MIX003!J179</f>
        <v>7.2176559494676565E-2</v>
      </c>
      <c r="N168">
        <f>PUF!G168</f>
        <v>201</v>
      </c>
      <c r="O168">
        <f t="shared" si="150"/>
        <v>1.278052977809568E-2</v>
      </c>
      <c r="P168">
        <f t="shared" si="151"/>
        <v>1.6501977145697785E-2</v>
      </c>
      <c r="Q168">
        <f t="shared" si="152"/>
        <v>1.0624491543056577E-2</v>
      </c>
      <c r="R168">
        <f t="shared" si="153"/>
        <v>4.9265184930356752E-3</v>
      </c>
      <c r="S168">
        <f t="shared" si="154"/>
        <v>1.1241329370226139E-2</v>
      </c>
      <c r="T168">
        <f t="shared" si="155"/>
        <v>2.13953140033512E-2</v>
      </c>
      <c r="U168">
        <f t="shared" si="156"/>
        <v>1.6946799166947059E-2</v>
      </c>
      <c r="V168">
        <f t="shared" si="157"/>
        <v>8.0775553155010872E-3</v>
      </c>
      <c r="W168">
        <f t="shared" si="158"/>
        <v>1.0749160646203213E-2</v>
      </c>
      <c r="X168">
        <f t="shared" si="159"/>
        <v>7.1186174031103947E-3</v>
      </c>
      <c r="Y168">
        <f t="shared" si="160"/>
        <v>7.7935040309895605E-3</v>
      </c>
      <c r="Z168">
        <f>[6]WB!N166</f>
        <v>1.0507442374200973E-2</v>
      </c>
      <c r="AB168" t="str">
        <f>PUF!S168</f>
        <v xml:space="preserve">PCB201 </v>
      </c>
      <c r="AC168">
        <f t="shared" si="139"/>
        <v>1.278052977809568E-2</v>
      </c>
      <c r="AD168">
        <f t="shared" si="140"/>
        <v>1.6501977145697785E-2</v>
      </c>
      <c r="AE168">
        <f t="shared" si="141"/>
        <v>1.0624491543056577E-2</v>
      </c>
      <c r="AF168">
        <f t="shared" si="142"/>
        <v>0</v>
      </c>
      <c r="AG168">
        <f t="shared" si="143"/>
        <v>1.1241329370226139E-2</v>
      </c>
      <c r="AH168">
        <f t="shared" si="144"/>
        <v>2.13953140033512E-2</v>
      </c>
      <c r="AI168">
        <f t="shared" si="145"/>
        <v>1.6946799166947059E-2</v>
      </c>
      <c r="AJ168">
        <f t="shared" si="146"/>
        <v>0</v>
      </c>
      <c r="AK168">
        <f t="shared" si="147"/>
        <v>1.0749160646203213E-2</v>
      </c>
      <c r="AL168">
        <f t="shared" si="148"/>
        <v>0</v>
      </c>
      <c r="AM168">
        <f t="shared" si="149"/>
        <v>0</v>
      </c>
    </row>
    <row r="169" spans="1:39" x14ac:dyDescent="0.2">
      <c r="A169" t="s">
        <v>223</v>
      </c>
      <c r="B169">
        <f>[4]ST001!J180</f>
        <v>11.051719677796537</v>
      </c>
      <c r="C169">
        <f>[4]ST002!J180</f>
        <v>11.051719677796537</v>
      </c>
      <c r="D169">
        <f>[4]ST003!J180</f>
        <v>11.051719677796537</v>
      </c>
      <c r="E169">
        <f>[5]ST004!J180</f>
        <v>9.370597343488031</v>
      </c>
      <c r="F169">
        <f>[4]ROT001!J180</f>
        <v>11.051719677796537</v>
      </c>
      <c r="G169">
        <f>[4]ROT002!J180</f>
        <v>11.051719677796537</v>
      </c>
      <c r="H169">
        <f>[4]ROT003!J180</f>
        <v>11.051719677796537</v>
      </c>
      <c r="I169">
        <f>[5]ROT004!J180</f>
        <v>9.370597343488031</v>
      </c>
      <c r="J169">
        <f>[5]MIX001!J180</f>
        <v>9.370597343488031</v>
      </c>
      <c r="K169">
        <f>[5]MIX002!J180</f>
        <v>9.370597343488031</v>
      </c>
      <c r="L169">
        <f>[5]MIX003!J180</f>
        <v>9.370597343488031</v>
      </c>
      <c r="N169">
        <f>PUF!G169</f>
        <v>202</v>
      </c>
      <c r="O169">
        <f t="shared" si="150"/>
        <v>1.0301714732762941E-2</v>
      </c>
      <c r="P169">
        <f t="shared" si="151"/>
        <v>1.0833701759142304E-2</v>
      </c>
      <c r="Q169">
        <f t="shared" si="152"/>
        <v>1.6830017015190268E-2</v>
      </c>
      <c r="R169">
        <f t="shared" si="153"/>
        <v>8.3924866514616808E-3</v>
      </c>
      <c r="S169">
        <f t="shared" si="154"/>
        <v>1.2300062461007134E-2</v>
      </c>
      <c r="T169">
        <f t="shared" si="155"/>
        <v>1.700694647740765E-2</v>
      </c>
      <c r="U169">
        <f t="shared" si="156"/>
        <v>1.8391026093090124E-2</v>
      </c>
      <c r="V169">
        <f t="shared" si="157"/>
        <v>1.4776773583628212E-2</v>
      </c>
      <c r="W169">
        <f t="shared" si="158"/>
        <v>1.4394640514413548E-2</v>
      </c>
      <c r="X169">
        <f t="shared" si="159"/>
        <v>1.005555542989436E-2</v>
      </c>
      <c r="Y169">
        <f t="shared" si="160"/>
        <v>1.1520921962241495E-2</v>
      </c>
      <c r="Z169">
        <f>[6]WB!N167</f>
        <v>1.0885637027989909E-2</v>
      </c>
      <c r="AB169" t="str">
        <f>PUF!S169</f>
        <v xml:space="preserve">PCB202 </v>
      </c>
      <c r="AC169">
        <f t="shared" si="139"/>
        <v>0</v>
      </c>
      <c r="AD169">
        <f t="shared" si="140"/>
        <v>0</v>
      </c>
      <c r="AE169">
        <f t="shared" si="141"/>
        <v>1.6830017015190268E-2</v>
      </c>
      <c r="AF169">
        <f t="shared" si="142"/>
        <v>0</v>
      </c>
      <c r="AG169">
        <f t="shared" si="143"/>
        <v>1.2300062461007134E-2</v>
      </c>
      <c r="AH169">
        <f t="shared" si="144"/>
        <v>1.700694647740765E-2</v>
      </c>
      <c r="AI169">
        <f t="shared" si="145"/>
        <v>1.8391026093090124E-2</v>
      </c>
      <c r="AJ169">
        <f t="shared" si="146"/>
        <v>1.4776773583628212E-2</v>
      </c>
      <c r="AK169">
        <f t="shared" si="147"/>
        <v>1.4394640514413548E-2</v>
      </c>
      <c r="AL169">
        <f t="shared" si="148"/>
        <v>0</v>
      </c>
      <c r="AM169">
        <f t="shared" si="149"/>
        <v>1.1520921962241495E-2</v>
      </c>
    </row>
    <row r="170" spans="1:39" x14ac:dyDescent="0.2">
      <c r="A170">
        <v>202</v>
      </c>
      <c r="B170">
        <f>[4]ST001!J181</f>
        <v>1.7626233907757392E-2</v>
      </c>
      <c r="C170">
        <f>[4]ST002!J181</f>
        <v>2.1093217325050068E-2</v>
      </c>
      <c r="D170">
        <f>[4]ST003!J181</f>
        <v>3.5006435391595758E-2</v>
      </c>
      <c r="E170">
        <f>[5]ST004!J181</f>
        <v>1.3151026582840453E-2</v>
      </c>
      <c r="F170">
        <f>[4]ROT001!J181</f>
        <v>2.4477124297404198E-2</v>
      </c>
      <c r="G170">
        <f>[4]ROT002!J181</f>
        <v>2.852064924261263E-2</v>
      </c>
      <c r="H170">
        <f>[4]ROT003!J181</f>
        <v>2.8267007105079518E-2</v>
      </c>
      <c r="I170">
        <f>[5]ROT004!J181</f>
        <v>2.2401588752780369E-2</v>
      </c>
      <c r="J170">
        <f>[5]MIX001!J181</f>
        <v>2.2138957111168037E-2</v>
      </c>
      <c r="K170">
        <f>[5]MIX002!J181</f>
        <v>1.7174888674259568E-2</v>
      </c>
      <c r="L170">
        <f>[5]MIX003!J181</f>
        <v>2.0368990029242962E-2</v>
      </c>
      <c r="N170">
        <f>PUF!G170</f>
        <v>203</v>
      </c>
      <c r="O170">
        <f t="shared" si="150"/>
        <v>1.6626941862419642E-2</v>
      </c>
      <c r="P170">
        <f t="shared" si="151"/>
        <v>2.2519291599611052E-2</v>
      </c>
      <c r="Q170">
        <f t="shared" si="152"/>
        <v>1.8848216026252921E-2</v>
      </c>
      <c r="R170">
        <f t="shared" si="153"/>
        <v>2.3012385459458218E-2</v>
      </c>
      <c r="S170">
        <f t="shared" si="154"/>
        <v>2.3010585806203729E-2</v>
      </c>
      <c r="T170">
        <f t="shared" si="155"/>
        <v>2.9025198011236989E-2</v>
      </c>
      <c r="U170">
        <f t="shared" si="156"/>
        <v>2.4103201845621296E-2</v>
      </c>
      <c r="V170">
        <f t="shared" si="157"/>
        <v>1.9946480503557469E-2</v>
      </c>
      <c r="W170">
        <f t="shared" si="158"/>
        <v>2.0674984594212572E-2</v>
      </c>
      <c r="X170">
        <f t="shared" si="159"/>
        <v>1.3812996153237752E-2</v>
      </c>
      <c r="Y170">
        <f t="shared" si="160"/>
        <v>1.3835523644378862E-2</v>
      </c>
      <c r="Z170">
        <f>[6]WB!N168</f>
        <v>1.9036596641656134E-2</v>
      </c>
      <c r="AB170" t="str">
        <f>PUF!S170</f>
        <v xml:space="preserve">PCB203 </v>
      </c>
      <c r="AC170">
        <f t="shared" si="139"/>
        <v>0</v>
      </c>
      <c r="AD170">
        <f t="shared" si="140"/>
        <v>2.2519291599611052E-2</v>
      </c>
      <c r="AE170">
        <f t="shared" si="141"/>
        <v>0</v>
      </c>
      <c r="AF170">
        <f t="shared" si="142"/>
        <v>2.3012385459458218E-2</v>
      </c>
      <c r="AG170">
        <f t="shared" si="143"/>
        <v>2.3010585806203729E-2</v>
      </c>
      <c r="AH170">
        <f t="shared" si="144"/>
        <v>2.9025198011236989E-2</v>
      </c>
      <c r="AI170">
        <f t="shared" si="145"/>
        <v>2.4103201845621296E-2</v>
      </c>
      <c r="AJ170">
        <f t="shared" si="146"/>
        <v>1.9946480503557469E-2</v>
      </c>
      <c r="AK170">
        <f t="shared" si="147"/>
        <v>2.0674984594212572E-2</v>
      </c>
      <c r="AL170">
        <f t="shared" si="148"/>
        <v>0</v>
      </c>
      <c r="AM170">
        <f t="shared" si="149"/>
        <v>0</v>
      </c>
    </row>
    <row r="171" spans="1:39" x14ac:dyDescent="0.2">
      <c r="A171">
        <v>201</v>
      </c>
      <c r="B171">
        <f>[4]ST001!J182</f>
        <v>2.1867486450321709E-2</v>
      </c>
      <c r="C171">
        <f>[4]ST002!J182</f>
        <v>3.2129349502673585E-2</v>
      </c>
      <c r="D171">
        <f>[4]ST003!J182</f>
        <v>2.2098942409557679E-2</v>
      </c>
      <c r="E171">
        <f>[5]ST004!J182</f>
        <v>7.7198544785869027E-3</v>
      </c>
      <c r="F171">
        <f>[4]ROT001!J182</f>
        <v>2.2370245446750016E-2</v>
      </c>
      <c r="G171">
        <f>[4]ROT002!J182</f>
        <v>3.5879941583619963E-2</v>
      </c>
      <c r="H171">
        <f>[4]ROT003!J182</f>
        <v>2.6047230319597631E-2</v>
      </c>
      <c r="I171">
        <f>[5]ROT004!J182</f>
        <v>1.2245573858299648E-2</v>
      </c>
      <c r="J171">
        <f>[5]MIX001!J182</f>
        <v>1.6532209073860542E-2</v>
      </c>
      <c r="K171">
        <f>[5]MIX002!J182</f>
        <v>1.2158598524512555E-2</v>
      </c>
      <c r="L171">
        <f>[5]MIX003!J182</f>
        <v>1.3778915126789543E-2</v>
      </c>
      <c r="N171">
        <f>PUF!G171</f>
        <v>205</v>
      </c>
      <c r="O171">
        <f t="shared" si="150"/>
        <v>2.646911611945774E-2</v>
      </c>
      <c r="P171">
        <f t="shared" si="151"/>
        <v>3.6588553966077415E-2</v>
      </c>
      <c r="Q171">
        <f t="shared" si="152"/>
        <v>2.7530594142181598E-2</v>
      </c>
      <c r="R171">
        <f t="shared" si="153"/>
        <v>3.2358978204177047E-2</v>
      </c>
      <c r="S171">
        <f t="shared" si="154"/>
        <v>1.8554926169460358E-2</v>
      </c>
      <c r="T171">
        <f t="shared" si="155"/>
        <v>4.5546844492504721E-2</v>
      </c>
      <c r="U171">
        <f t="shared" si="156"/>
        <v>3.53721612742545E-2</v>
      </c>
      <c r="V171">
        <f t="shared" si="157"/>
        <v>2.9722691026761991E-2</v>
      </c>
      <c r="W171">
        <f t="shared" si="158"/>
        <v>2.9426769958958363E-2</v>
      </c>
      <c r="X171">
        <f t="shared" si="159"/>
        <v>1.6933573515211638E-2</v>
      </c>
      <c r="Y171">
        <f t="shared" si="160"/>
        <v>1.747960544755094E-2</v>
      </c>
      <c r="Z171">
        <f>[6]WB!N169</f>
        <v>4.0656664061913025E-2</v>
      </c>
      <c r="AB171" t="str">
        <f>PUF!S171</f>
        <v xml:space="preserve">PCB205 </v>
      </c>
      <c r="AC171">
        <f t="shared" si="139"/>
        <v>0</v>
      </c>
      <c r="AD171">
        <f t="shared" si="140"/>
        <v>0</v>
      </c>
      <c r="AE171">
        <f t="shared" si="141"/>
        <v>0</v>
      </c>
      <c r="AF171">
        <f t="shared" si="142"/>
        <v>0</v>
      </c>
      <c r="AG171">
        <f t="shared" si="143"/>
        <v>0</v>
      </c>
      <c r="AH171">
        <f t="shared" si="144"/>
        <v>4.5546844492504721E-2</v>
      </c>
      <c r="AI171">
        <f t="shared" si="145"/>
        <v>0</v>
      </c>
      <c r="AJ171">
        <f t="shared" si="146"/>
        <v>0</v>
      </c>
      <c r="AK171">
        <f t="shared" si="147"/>
        <v>0</v>
      </c>
      <c r="AL171">
        <f t="shared" si="148"/>
        <v>0</v>
      </c>
      <c r="AM171">
        <f t="shared" si="149"/>
        <v>0</v>
      </c>
    </row>
    <row r="172" spans="1:39" x14ac:dyDescent="0.2">
      <c r="A172">
        <v>204</v>
      </c>
      <c r="B172">
        <f>[4]ST001!J183</f>
        <v>11.714016862815791</v>
      </c>
      <c r="C172">
        <f>[4]ST002!J183</f>
        <v>13.163582256858502</v>
      </c>
      <c r="D172">
        <f>[4]ST003!J183</f>
        <v>11.726515816424596</v>
      </c>
      <c r="E172">
        <f>[5]ST004!J183</f>
        <v>10.090565022189422</v>
      </c>
      <c r="F172">
        <f>[4]ROT001!J183</f>
        <v>11.701489447131976</v>
      </c>
      <c r="G172">
        <f>[4]ROT002!J183</f>
        <v>12.495754325232312</v>
      </c>
      <c r="H172">
        <f>[4]ROT003!J183</f>
        <v>9.9913158123429966</v>
      </c>
      <c r="I172">
        <f>[5]ROT004!J183</f>
        <v>10.006440790037885</v>
      </c>
      <c r="J172">
        <f>[5]MIX001!J183</f>
        <v>10.246650492479723</v>
      </c>
      <c r="K172">
        <f>[5]MIX002!J183</f>
        <v>10.253736634866389</v>
      </c>
      <c r="L172">
        <f>[5]MIX003!J183</f>
        <v>10.229515868290903</v>
      </c>
      <c r="N172">
        <f>PUF!G172</f>
        <v>206</v>
      </c>
      <c r="O172">
        <f t="shared" si="150"/>
        <v>7.71619938749038E-2</v>
      </c>
      <c r="P172">
        <f t="shared" si="151"/>
        <v>7.5983301978894524E-2</v>
      </c>
      <c r="Q172">
        <f t="shared" si="152"/>
        <v>7.4796726335505534E-2</v>
      </c>
      <c r="R172">
        <f t="shared" si="153"/>
        <v>7.8324937326083463E-2</v>
      </c>
      <c r="S172">
        <f t="shared" si="154"/>
        <v>8.0620057711640963E-2</v>
      </c>
      <c r="T172">
        <f t="shared" si="155"/>
        <v>8.3116593632291111E-2</v>
      </c>
      <c r="U172">
        <f t="shared" si="156"/>
        <v>7.0665355114969783E-2</v>
      </c>
      <c r="V172">
        <f t="shared" si="157"/>
        <v>7.9645896330355404E-2</v>
      </c>
      <c r="W172">
        <f t="shared" si="158"/>
        <v>8.2782901606175227E-2</v>
      </c>
      <c r="X172">
        <f t="shared" si="159"/>
        <v>4.8960155885455089E-2</v>
      </c>
      <c r="Y172">
        <f t="shared" si="160"/>
        <v>3.9094739940246842E-2</v>
      </c>
      <c r="Z172">
        <f>[6]WB!N170</f>
        <v>0.12730769076779333</v>
      </c>
      <c r="AB172" t="str">
        <f>PUF!S172</f>
        <v xml:space="preserve">PCB206 </v>
      </c>
      <c r="AC172">
        <f t="shared" si="139"/>
        <v>0</v>
      </c>
      <c r="AD172">
        <f t="shared" si="140"/>
        <v>0</v>
      </c>
      <c r="AE172">
        <f t="shared" si="141"/>
        <v>0</v>
      </c>
      <c r="AF172">
        <f t="shared" si="142"/>
        <v>0</v>
      </c>
      <c r="AG172">
        <f t="shared" si="143"/>
        <v>0</v>
      </c>
      <c r="AH172">
        <f t="shared" si="144"/>
        <v>0</v>
      </c>
      <c r="AI172">
        <f t="shared" si="145"/>
        <v>0</v>
      </c>
      <c r="AJ172">
        <f t="shared" si="146"/>
        <v>0</v>
      </c>
      <c r="AK172">
        <f t="shared" si="147"/>
        <v>0</v>
      </c>
      <c r="AL172">
        <f t="shared" si="148"/>
        <v>0</v>
      </c>
      <c r="AM172">
        <f t="shared" si="149"/>
        <v>0</v>
      </c>
    </row>
    <row r="173" spans="1:39" x14ac:dyDescent="0.2">
      <c r="A173">
        <v>197</v>
      </c>
      <c r="B173">
        <f>[4]ST001!J184</f>
        <v>2.7114054841641973E-2</v>
      </c>
      <c r="C173">
        <f>[4]ST002!J184</f>
        <v>4.5174390917808178E-2</v>
      </c>
      <c r="D173">
        <f>[4]ST003!J184</f>
        <v>2.8990131696168653E-2</v>
      </c>
      <c r="E173">
        <f>[5]ST004!J184</f>
        <v>1.8694570963344301E-2</v>
      </c>
      <c r="F173">
        <f>[4]ROT001!J184</f>
        <v>2.7590290344224454E-2</v>
      </c>
      <c r="G173">
        <f>[4]ROT002!J184</f>
        <v>3.3840103275656098E-2</v>
      </c>
      <c r="H173">
        <f>[4]ROT003!J184</f>
        <v>2.5489756842852904E-2</v>
      </c>
      <c r="I173">
        <f>[5]ROT004!J184</f>
        <v>1.8337814856690445E-2</v>
      </c>
      <c r="J173">
        <f>[5]MIX001!J184</f>
        <v>2.5202880567570682E-2</v>
      </c>
      <c r="K173">
        <f>[5]MIX002!J184</f>
        <v>2.8105189705074463E-2</v>
      </c>
      <c r="L173">
        <f>[5]MIX003!J184</f>
        <v>2.9400581587486291E-2</v>
      </c>
      <c r="N173">
        <f>PUF!G173</f>
        <v>207</v>
      </c>
      <c r="O173">
        <f t="shared" si="150"/>
        <v>4.4050703567876173E-2</v>
      </c>
      <c r="P173">
        <f t="shared" si="151"/>
        <v>4.929508795530297E-2</v>
      </c>
      <c r="Q173">
        <f t="shared" si="152"/>
        <v>3.3520266552496056E-2</v>
      </c>
      <c r="R173">
        <f t="shared" si="153"/>
        <v>2.9992353180725087E-2</v>
      </c>
      <c r="S173">
        <f t="shared" si="154"/>
        <v>2.1571310619769954E-2</v>
      </c>
      <c r="T173">
        <f t="shared" si="155"/>
        <v>4.1345461588676156E-2</v>
      </c>
      <c r="U173">
        <f t="shared" si="156"/>
        <v>4.6921096949156513E-2</v>
      </c>
      <c r="V173">
        <f t="shared" si="157"/>
        <v>2.6956860318119141E-2</v>
      </c>
      <c r="W173">
        <f t="shared" si="158"/>
        <v>3.3181456606016409E-2</v>
      </c>
      <c r="X173">
        <f t="shared" si="159"/>
        <v>2.2117005993084554E-2</v>
      </c>
      <c r="Y173">
        <f t="shared" si="160"/>
        <v>1.2792752051507476E-2</v>
      </c>
      <c r="Z173">
        <f>[6]WB!N171</f>
        <v>3.5671470342234987E-2</v>
      </c>
      <c r="AB173" t="str">
        <f>PUF!S173</f>
        <v xml:space="preserve">PCB207 </v>
      </c>
      <c r="AC173">
        <f t="shared" si="139"/>
        <v>4.4050703567876173E-2</v>
      </c>
      <c r="AD173">
        <f t="shared" si="140"/>
        <v>4.929508795530297E-2</v>
      </c>
      <c r="AE173">
        <f t="shared" si="141"/>
        <v>0</v>
      </c>
      <c r="AF173">
        <f t="shared" si="142"/>
        <v>0</v>
      </c>
      <c r="AG173">
        <f t="shared" si="143"/>
        <v>0</v>
      </c>
      <c r="AH173">
        <f t="shared" si="144"/>
        <v>4.1345461588676156E-2</v>
      </c>
      <c r="AI173">
        <f t="shared" si="145"/>
        <v>4.6921096949156513E-2</v>
      </c>
      <c r="AJ173">
        <f t="shared" si="146"/>
        <v>0</v>
      </c>
      <c r="AK173">
        <f t="shared" si="147"/>
        <v>0</v>
      </c>
      <c r="AL173">
        <f t="shared" si="148"/>
        <v>0</v>
      </c>
      <c r="AM173">
        <f t="shared" si="149"/>
        <v>0</v>
      </c>
    </row>
    <row r="174" spans="1:39" x14ac:dyDescent="0.2">
      <c r="A174">
        <v>200</v>
      </c>
      <c r="B174">
        <f>[4]ST001!J185</f>
        <v>2.9434612412868176E-2</v>
      </c>
      <c r="C174">
        <f>[4]ST002!J185</f>
        <v>2.4090140491377608E-2</v>
      </c>
      <c r="D174">
        <f>[4]ST003!J185</f>
        <v>2.0980835591441521E-2</v>
      </c>
      <c r="E174">
        <f>[5]ST004!J185</f>
        <v>2.0195663018255955E-2</v>
      </c>
      <c r="F174">
        <f>[4]ROT001!J185</f>
        <v>1.4376771144863252E-2</v>
      </c>
      <c r="G174">
        <f>[4]ROT002!J185</f>
        <v>3.2327952797105215E-2</v>
      </c>
      <c r="H174">
        <f>[4]ROT003!J185</f>
        <v>2.0167217768549871E-2</v>
      </c>
      <c r="I174">
        <f>[5]ROT004!J185</f>
        <v>2.2259789026952144E-2</v>
      </c>
      <c r="J174">
        <f>[5]MIX001!J185</f>
        <v>2.8284196906675708E-2</v>
      </c>
      <c r="K174">
        <f>[5]MIX002!J185</f>
        <v>2.341637747786194E-2</v>
      </c>
      <c r="L174">
        <f>[5]MIX003!J185</f>
        <v>2.293873063407913E-2</v>
      </c>
      <c r="N174">
        <f>PUF!G174</f>
        <v>208</v>
      </c>
      <c r="O174">
        <f t="shared" si="150"/>
        <v>2.3602094757932138E-2</v>
      </c>
      <c r="P174">
        <f t="shared" si="151"/>
        <v>3.9149652115113495E-2</v>
      </c>
      <c r="Q174">
        <f t="shared" si="152"/>
        <v>2.2570360730073857E-2</v>
      </c>
      <c r="R174">
        <f t="shared" si="153"/>
        <v>2.5122874407612693E-2</v>
      </c>
      <c r="S174">
        <f t="shared" si="154"/>
        <v>2.1235498589134576E-2</v>
      </c>
      <c r="T174">
        <f t="shared" si="155"/>
        <v>3.1319253645840657E-2</v>
      </c>
      <c r="U174">
        <f t="shared" si="156"/>
        <v>3.9047026747349708E-2</v>
      </c>
      <c r="V174">
        <f t="shared" si="157"/>
        <v>2.4987588816574178E-2</v>
      </c>
      <c r="W174">
        <f t="shared" si="158"/>
        <v>3.2167712695160298E-2</v>
      </c>
      <c r="X174">
        <f t="shared" si="159"/>
        <v>1.830716246767599E-2</v>
      </c>
      <c r="Y174">
        <f t="shared" si="160"/>
        <v>1.120570105522173E-2</v>
      </c>
      <c r="Z174">
        <f>[6]WB!N172</f>
        <v>3.1659698322619348E-2</v>
      </c>
      <c r="AB174" t="str">
        <f>PUF!S174</f>
        <v xml:space="preserve">PCB208 </v>
      </c>
      <c r="AC174">
        <f t="shared" si="139"/>
        <v>0</v>
      </c>
      <c r="AD174">
        <f t="shared" si="140"/>
        <v>3.9149652115113495E-2</v>
      </c>
      <c r="AE174">
        <f t="shared" si="141"/>
        <v>0</v>
      </c>
      <c r="AF174">
        <f t="shared" si="142"/>
        <v>0</v>
      </c>
      <c r="AG174">
        <f t="shared" si="143"/>
        <v>0</v>
      </c>
      <c r="AH174">
        <f t="shared" si="144"/>
        <v>0</v>
      </c>
      <c r="AI174">
        <f t="shared" si="145"/>
        <v>3.9047026747349708E-2</v>
      </c>
      <c r="AJ174">
        <f t="shared" si="146"/>
        <v>0</v>
      </c>
      <c r="AK174">
        <f t="shared" si="147"/>
        <v>3.2167712695160298E-2</v>
      </c>
      <c r="AL174">
        <f t="shared" si="148"/>
        <v>0</v>
      </c>
      <c r="AM174">
        <f t="shared" si="149"/>
        <v>0</v>
      </c>
    </row>
    <row r="175" spans="1:39" x14ac:dyDescent="0.2">
      <c r="A175" t="s">
        <v>213</v>
      </c>
      <c r="B175">
        <f>[4]ST001!J186</f>
        <v>4.3598405119154152E-2</v>
      </c>
      <c r="C175">
        <f>[4]ST002!J186</f>
        <v>4.8505489585052901E-2</v>
      </c>
      <c r="D175">
        <f>[4]ST003!J186</f>
        <v>5.1632661959484523E-2</v>
      </c>
      <c r="E175">
        <f>[5]ST004!J186</f>
        <v>3.8028239281797792E-2</v>
      </c>
      <c r="F175">
        <f>[4]ROT001!J186</f>
        <v>5.8699348160127479E-2</v>
      </c>
      <c r="G175">
        <f>[4]ROT002!J186</f>
        <v>7.7913536731506972E-2</v>
      </c>
      <c r="H175">
        <f>[4]ROT003!J186</f>
        <v>6.3585663401009462E-2</v>
      </c>
      <c r="I175">
        <f>[5]ROT004!J186</f>
        <v>4.5241553527792772E-2</v>
      </c>
      <c r="J175">
        <f>[5]MIX001!J186</f>
        <v>4.6307977628584504E-2</v>
      </c>
      <c r="K175">
        <f>[5]MIX002!J186</f>
        <v>4.3559002338849788E-2</v>
      </c>
      <c r="L175">
        <f>[5]MIX003!J186</f>
        <v>3.8394141535786595E-2</v>
      </c>
      <c r="N175">
        <f>PUF!G175</f>
        <v>209</v>
      </c>
      <c r="O175">
        <f t="shared" si="150"/>
        <v>4.1807705518500084E-2</v>
      </c>
      <c r="P175">
        <f t="shared" si="151"/>
        <v>4.6365815278127304E-2</v>
      </c>
      <c r="Q175">
        <f t="shared" si="152"/>
        <v>3.4580567481235253E-2</v>
      </c>
      <c r="R175">
        <f t="shared" si="153"/>
        <v>4.3655079620923028E-2</v>
      </c>
      <c r="S175">
        <f t="shared" si="154"/>
        <v>3.4814421777612174E-2</v>
      </c>
      <c r="T175">
        <f t="shared" si="155"/>
        <v>6.3308695049056396E-2</v>
      </c>
      <c r="U175">
        <f t="shared" si="156"/>
        <v>5.5207256679722136E-2</v>
      </c>
      <c r="V175">
        <f t="shared" si="157"/>
        <v>5.5448515492428033E-2</v>
      </c>
      <c r="W175">
        <f t="shared" si="158"/>
        <v>5.5425296436123733E-2</v>
      </c>
      <c r="X175">
        <f t="shared" si="159"/>
        <v>3.6892099286452089E-2</v>
      </c>
      <c r="Y175">
        <f t="shared" si="160"/>
        <v>3.6352196581644361E-2</v>
      </c>
      <c r="Z175">
        <f>[6]WB!N173</f>
        <v>6.8009955515946213E-2</v>
      </c>
      <c r="AB175" t="str">
        <f>PUF!S175</f>
        <v xml:space="preserve">PCB209 </v>
      </c>
      <c r="AC175">
        <f t="shared" si="139"/>
        <v>0</v>
      </c>
      <c r="AD175">
        <f t="shared" si="140"/>
        <v>0</v>
      </c>
      <c r="AE175">
        <f t="shared" si="141"/>
        <v>0</v>
      </c>
      <c r="AF175">
        <f t="shared" si="142"/>
        <v>0</v>
      </c>
      <c r="AG175">
        <f t="shared" si="143"/>
        <v>0</v>
      </c>
      <c r="AH175">
        <f t="shared" si="144"/>
        <v>0</v>
      </c>
      <c r="AI175">
        <f t="shared" si="145"/>
        <v>0</v>
      </c>
      <c r="AJ175">
        <f t="shared" si="146"/>
        <v>0</v>
      </c>
      <c r="AK175">
        <f t="shared" si="147"/>
        <v>0</v>
      </c>
      <c r="AL175">
        <f t="shared" si="148"/>
        <v>0</v>
      </c>
      <c r="AM175">
        <f t="shared" si="149"/>
        <v>0</v>
      </c>
    </row>
    <row r="176" spans="1:39" x14ac:dyDescent="0.2">
      <c r="A176">
        <v>196</v>
      </c>
      <c r="B176">
        <f>[4]ST001!J187</f>
        <v>3.5317154482161522E-2</v>
      </c>
      <c r="C176">
        <f>[4]ST002!J187</f>
        <v>4.2766985838724507E-2</v>
      </c>
      <c r="D176">
        <f>[4]ST003!J187</f>
        <v>3.6750440328856229E-2</v>
      </c>
      <c r="E176">
        <f>[5]ST004!J187</f>
        <v>2.6152651631732353E-2</v>
      </c>
      <c r="F176">
        <f>[4]ROT001!J187</f>
        <v>4.7642818048356121E-2</v>
      </c>
      <c r="G176">
        <f>[4]ROT002!J187</f>
        <v>6.1565418431700637E-2</v>
      </c>
      <c r="H176">
        <f>[4]ROT003!J187</f>
        <v>4.1297952351887095E-2</v>
      </c>
      <c r="I176">
        <f>[5]ROT004!J187</f>
        <v>2.4328005532142177E-2</v>
      </c>
      <c r="J176">
        <f>[5]MIX001!J187</f>
        <v>3.9744202182316328E-2</v>
      </c>
      <c r="K176">
        <f>[5]MIX002!J187</f>
        <v>2.2865541298353463E-2</v>
      </c>
      <c r="L176">
        <f>[5]MIX003!J187</f>
        <v>2.3384649289982077E-2</v>
      </c>
    </row>
    <row r="177" spans="1:12" x14ac:dyDescent="0.2">
      <c r="A177">
        <v>203</v>
      </c>
      <c r="B177">
        <f>[4]ST001!J188</f>
        <v>2.8448697526600009E-2</v>
      </c>
      <c r="C177">
        <f>[4]ST002!J188</f>
        <v>4.3845060744442721E-2</v>
      </c>
      <c r="D177">
        <f>[4]ST003!J188</f>
        <v>3.9204289334606075E-2</v>
      </c>
      <c r="E177">
        <f>[5]ST004!J188</f>
        <v>3.6060408014971027E-2</v>
      </c>
      <c r="F177">
        <f>[4]ROT001!J188</f>
        <v>4.5791065754345418E-2</v>
      </c>
      <c r="G177">
        <f>[4]ROT002!J188</f>
        <v>4.8675257064844435E-2</v>
      </c>
      <c r="H177">
        <f>[4]ROT003!J188</f>
        <v>3.704662123671993E-2</v>
      </c>
      <c r="I177">
        <f>[5]ROT004!J188</f>
        <v>3.0238864443393122E-2</v>
      </c>
      <c r="J177">
        <f>[5]MIX001!J188</f>
        <v>3.1798126305898934E-2</v>
      </c>
      <c r="K177">
        <f>[5]MIX002!J188</f>
        <v>2.3592597429730078E-2</v>
      </c>
      <c r="L177">
        <f>[5]MIX003!J188</f>
        <v>2.4461205803261828E-2</v>
      </c>
    </row>
    <row r="178" spans="1:12" x14ac:dyDescent="0.2">
      <c r="A178">
        <v>195</v>
      </c>
      <c r="B178">
        <f>[4]ST001!J189</f>
        <v>4.3772057257544794E-2</v>
      </c>
      <c r="C178">
        <f>[4]ST002!J189</f>
        <v>6.1839602039454322E-2</v>
      </c>
      <c r="D178">
        <f>[4]ST003!J189</f>
        <v>5.4288852988860832E-2</v>
      </c>
      <c r="E178">
        <f>[5]ST004!J189</f>
        <v>3.863312415595465E-2</v>
      </c>
      <c r="F178">
        <f>[4]ROT001!J189</f>
        <v>4.9945169539480187E-2</v>
      </c>
      <c r="G178">
        <f>[4]ROT002!J189</f>
        <v>7.9214041312149291E-2</v>
      </c>
      <c r="H178">
        <f>[4]ROT003!J189</f>
        <v>5.4610723658755266E-2</v>
      </c>
      <c r="I178">
        <f>[5]ROT004!J189</f>
        <v>4.2769426586229266E-2</v>
      </c>
      <c r="J178">
        <f>[5]MIX001!J189</f>
        <v>4.1366769768409209E-2</v>
      </c>
      <c r="K178">
        <f>[5]MIX002!J189</f>
        <v>3.6876550541739661E-2</v>
      </c>
      <c r="L178">
        <f>[5]MIX003!J189</f>
        <v>3.2039695360055569E-2</v>
      </c>
    </row>
    <row r="179" spans="1:12" x14ac:dyDescent="0.2">
      <c r="A179">
        <v>194</v>
      </c>
      <c r="B179">
        <f>[4]ST001!J190</f>
        <v>5.9720288133963732E-2</v>
      </c>
      <c r="C179">
        <f>[4]ST002!J190</f>
        <v>0.10814788967725665</v>
      </c>
      <c r="D179">
        <f>[4]ST003!J190</f>
        <v>5.8918403404668973E-2</v>
      </c>
      <c r="E179">
        <f>[5]ST004!J190</f>
        <v>5.212601398748027E-2</v>
      </c>
      <c r="F179">
        <f>[4]ROT001!J190</f>
        <v>5.1267127680229091E-2</v>
      </c>
      <c r="G179">
        <f>[4]ROT002!J190</f>
        <v>9.7267917046363422E-2</v>
      </c>
      <c r="H179">
        <f>[4]ROT003!J190</f>
        <v>8.717686093405555E-2</v>
      </c>
      <c r="I179">
        <f>[5]ROT004!J190</f>
        <v>5.2000851503090126E-2</v>
      </c>
      <c r="J179">
        <f>[5]MIX001!J190</f>
        <v>6.8947205585228488E-2</v>
      </c>
      <c r="K179">
        <f>[5]MIX002!J190</f>
        <v>4.2448040327859024E-2</v>
      </c>
      <c r="L179">
        <f>[5]MIX003!J190</f>
        <v>4.502123553852657E-2</v>
      </c>
    </row>
    <row r="180" spans="1:12" x14ac:dyDescent="0.2">
      <c r="A180">
        <v>205</v>
      </c>
      <c r="B180">
        <f>[4]ST001!J191</f>
        <v>4.5288657680392197E-2</v>
      </c>
      <c r="C180">
        <f>[4]ST002!J191</f>
        <v>7.1237914571952735E-2</v>
      </c>
      <c r="D180">
        <f>[4]ST003!J191</f>
        <v>5.7263635815737728E-2</v>
      </c>
      <c r="E180">
        <f>[5]ST004!J191</f>
        <v>5.0706518845945431E-2</v>
      </c>
      <c r="F180">
        <f>[4]ROT001!J191</f>
        <v>3.6924303077226113E-2</v>
      </c>
      <c r="G180">
        <f>[4]ROT002!J191</f>
        <v>7.6382058213930418E-2</v>
      </c>
      <c r="H180">
        <f>[4]ROT003!J191</f>
        <v>5.4367011878529159E-2</v>
      </c>
      <c r="I180">
        <f>[5]ROT004!J191</f>
        <v>4.505959959657118E-2</v>
      </c>
      <c r="J180">
        <f>[5]MIX001!J191</f>
        <v>4.5258372196877963E-2</v>
      </c>
      <c r="K180">
        <f>[5]MIX002!J191</f>
        <v>2.8922543563981475E-2</v>
      </c>
      <c r="L180">
        <f>[5]MIX003!J191</f>
        <v>3.0903942431270062E-2</v>
      </c>
    </row>
    <row r="181" spans="1:12" x14ac:dyDescent="0.2">
      <c r="A181" t="s">
        <v>224</v>
      </c>
      <c r="B181">
        <f>[4]ST001!J192</f>
        <v>10.236482985693174</v>
      </c>
      <c r="C181">
        <f>[4]ST002!J192</f>
        <v>10.236482985693174</v>
      </c>
      <c r="D181">
        <f>[4]ST003!J192</f>
        <v>10.236482985693174</v>
      </c>
      <c r="E181">
        <f>[5]ST004!J192</f>
        <v>9.7139228481562547</v>
      </c>
      <c r="F181">
        <f>[4]ROT001!J192</f>
        <v>10.236482985693174</v>
      </c>
      <c r="G181">
        <f>[4]ROT002!J192</f>
        <v>10.236482985693174</v>
      </c>
      <c r="H181">
        <f>[4]ROT003!J192</f>
        <v>10.236482985693174</v>
      </c>
      <c r="I181">
        <f>[5]ROT004!J192</f>
        <v>9.7139228481562547</v>
      </c>
      <c r="J181">
        <f>[5]MIX001!J192</f>
        <v>9.7139228481562547</v>
      </c>
      <c r="K181">
        <f>[5]MIX002!J192</f>
        <v>9.7139228481562547</v>
      </c>
      <c r="L181">
        <f>[5]MIX003!J192</f>
        <v>9.7139228481562547</v>
      </c>
    </row>
    <row r="182" spans="1:12" x14ac:dyDescent="0.2">
      <c r="A182">
        <v>208</v>
      </c>
      <c r="B182">
        <f>[4]ST001!J193</f>
        <v>4.0383184130821891E-2</v>
      </c>
      <c r="C182">
        <f>[4]ST002!J193</f>
        <v>7.6224372668125984E-2</v>
      </c>
      <c r="D182">
        <f>[4]ST003!J193</f>
        <v>4.6946350318553626E-2</v>
      </c>
      <c r="E182">
        <f>[5]ST004!J193</f>
        <v>3.9367544196729089E-2</v>
      </c>
      <c r="F182">
        <f>[4]ROT001!J193</f>
        <v>4.2258642192377807E-2</v>
      </c>
      <c r="G182">
        <f>[4]ROT002!J193</f>
        <v>5.252238836407478E-2</v>
      </c>
      <c r="H182">
        <f>[4]ROT003!J193</f>
        <v>6.00152801106765E-2</v>
      </c>
      <c r="I182">
        <f>[5]ROT004!J193</f>
        <v>3.7881184645926456E-2</v>
      </c>
      <c r="J182">
        <f>[5]MIX001!J193</f>
        <v>4.9473942125156545E-2</v>
      </c>
      <c r="K182">
        <f>[5]MIX002!J193</f>
        <v>3.1268633494790588E-2</v>
      </c>
      <c r="L182">
        <f>[5]MIX003!J193</f>
        <v>1.9811679465632018E-2</v>
      </c>
    </row>
    <row r="183" spans="1:12" x14ac:dyDescent="0.2">
      <c r="A183">
        <v>207</v>
      </c>
      <c r="B183">
        <f>[4]ST001!J194</f>
        <v>7.5370753804636134E-2</v>
      </c>
      <c r="C183">
        <f>[4]ST002!J194</f>
        <v>9.5977536248974885E-2</v>
      </c>
      <c r="D183">
        <f>[4]ST003!J194</f>
        <v>6.9722154429191802E-2</v>
      </c>
      <c r="E183">
        <f>[5]ST004!J194</f>
        <v>4.699801743419621E-2</v>
      </c>
      <c r="F183">
        <f>[4]ROT001!J194</f>
        <v>4.2926908133342205E-2</v>
      </c>
      <c r="G183">
        <f>[4]ROT002!J194</f>
        <v>6.9336339084209914E-2</v>
      </c>
      <c r="H183">
        <f>[4]ROT003!J194</f>
        <v>7.2117726010853561E-2</v>
      </c>
      <c r="I183">
        <f>[5]ROT004!J194</f>
        <v>4.0866600242268618E-2</v>
      </c>
      <c r="J183">
        <f>[5]MIX001!J194</f>
        <v>5.1033080260053237E-2</v>
      </c>
      <c r="K183">
        <f>[5]MIX002!J194</f>
        <v>3.7775846236188418E-2</v>
      </c>
      <c r="L183">
        <f>[5]MIX003!J194</f>
        <v>2.2617585627065218E-2</v>
      </c>
    </row>
    <row r="184" spans="1:12" x14ac:dyDescent="0.2">
      <c r="A184">
        <v>206</v>
      </c>
      <c r="B184">
        <f>[4]ST001!J195</f>
        <v>0.1320241715199604</v>
      </c>
      <c r="C184">
        <f>[4]ST002!J195</f>
        <v>0.14793948895290765</v>
      </c>
      <c r="D184">
        <f>[4]ST003!J195</f>
        <v>0.15557719077785151</v>
      </c>
      <c r="E184">
        <f>[5]ST004!J195</f>
        <v>0.12273517678997278</v>
      </c>
      <c r="F184">
        <f>[4]ROT001!J195</f>
        <v>0.16043391484616551</v>
      </c>
      <c r="G184">
        <f>[4]ROT002!J195</f>
        <v>0.13938652752135219</v>
      </c>
      <c r="H184">
        <f>[4]ROT003!J195</f>
        <v>0.10861265081170855</v>
      </c>
      <c r="I184">
        <f>[5]ROT004!J195</f>
        <v>0.1207431788368188</v>
      </c>
      <c r="J184">
        <f>[5]MIX001!J195</f>
        <v>0.1273201026702975</v>
      </c>
      <c r="K184">
        <f>[5]MIX002!J195</f>
        <v>8.3623946252357292E-2</v>
      </c>
      <c r="L184">
        <f>[5]MIX003!J195</f>
        <v>6.9119500214356422E-2</v>
      </c>
    </row>
    <row r="185" spans="1:12" x14ac:dyDescent="0.2">
      <c r="A185" t="s">
        <v>225</v>
      </c>
      <c r="B185">
        <f>[4]ST001!J196</f>
        <v>8.8614080500323276</v>
      </c>
      <c r="C185">
        <f>[4]ST002!J196</f>
        <v>8.8614080500323276</v>
      </c>
      <c r="D185">
        <f>[4]ST003!J196</f>
        <v>8.8614080500323276</v>
      </c>
      <c r="E185">
        <f>[5]ST004!J196</f>
        <v>9.4784204586505467</v>
      </c>
      <c r="F185">
        <f>[4]ROT001!J196</f>
        <v>8.8614080500323276</v>
      </c>
      <c r="G185">
        <f>[4]ROT002!J196</f>
        <v>8.8614080500323276</v>
      </c>
      <c r="H185">
        <f>[4]ROT003!J196</f>
        <v>8.8614080500323276</v>
      </c>
      <c r="I185">
        <f>[5]ROT004!J196</f>
        <v>9.4784204586505467</v>
      </c>
      <c r="J185">
        <f>[5]MIX001!J196</f>
        <v>9.4784204586505467</v>
      </c>
      <c r="K185">
        <f>[5]MIX002!J196</f>
        <v>9.4784204586505467</v>
      </c>
      <c r="L185">
        <f>[5]MIX003!J196</f>
        <v>9.4784204586505467</v>
      </c>
    </row>
    <row r="186" spans="1:12" x14ac:dyDescent="0.2">
      <c r="A186">
        <v>209</v>
      </c>
      <c r="B186">
        <f>[4]ST001!J197</f>
        <v>7.1532984142153644E-2</v>
      </c>
      <c r="C186">
        <f>[4]ST002!J197</f>
        <v>9.0274242346513864E-2</v>
      </c>
      <c r="D186">
        <f>[4]ST003!J197</f>
        <v>7.1927580360969329E-2</v>
      </c>
      <c r="E186">
        <f>[5]ST004!J197</f>
        <v>6.8407509765986377E-2</v>
      </c>
      <c r="F186">
        <f>[4]ROT001!J197</f>
        <v>6.9280699337448223E-2</v>
      </c>
      <c r="G186">
        <f>[4]ROT002!J197</f>
        <v>0.10616868159726758</v>
      </c>
      <c r="H186">
        <f>[4]ROT003!J197</f>
        <v>8.4853553516732919E-2</v>
      </c>
      <c r="I186">
        <f>[5]ROT004!J197</f>
        <v>8.4059949486520902E-2</v>
      </c>
      <c r="J186">
        <f>[5]MIX001!J197</f>
        <v>8.5244105918758306E-2</v>
      </c>
      <c r="K186">
        <f>[5]MIX002!J197</f>
        <v>6.3011705581260166E-2</v>
      </c>
      <c r="L186">
        <f>[5]MIX003!J197</f>
        <v>6.4270683556347227E-2</v>
      </c>
    </row>
    <row r="187" spans="1:12" x14ac:dyDescent="0.2">
      <c r="A187" t="s">
        <v>226</v>
      </c>
      <c r="B187">
        <f>[4]ST001!J198</f>
        <v>8.2775069525280482</v>
      </c>
      <c r="C187">
        <f>[4]ST002!J198</f>
        <v>8.2775069525280482</v>
      </c>
      <c r="D187">
        <f>[4]ST003!J198</f>
        <v>8.2775069525280482</v>
      </c>
      <c r="E187">
        <f>[5]ST004!J198</f>
        <v>9.5516235418932443</v>
      </c>
      <c r="F187">
        <f>[4]ROT001!J198</f>
        <v>8.2775069525280482</v>
      </c>
      <c r="G187">
        <f>[4]ROT002!J198</f>
        <v>8.2775069525280482</v>
      </c>
      <c r="H187">
        <f>[4]ROT003!J198</f>
        <v>8.2775069525280482</v>
      </c>
      <c r="I187">
        <f>[5]ROT004!J198</f>
        <v>9.5516235418932443</v>
      </c>
      <c r="J187">
        <f>[5]MIX001!J198</f>
        <v>9.5516235418932443</v>
      </c>
      <c r="K187">
        <f>[5]MIX002!J198</f>
        <v>9.5516235418932443</v>
      </c>
      <c r="L187">
        <f>[5]MIX003!J198</f>
        <v>9.5516235418932443</v>
      </c>
    </row>
    <row r="189" spans="1:12" x14ac:dyDescent="0.2">
      <c r="A189" t="s">
        <v>214</v>
      </c>
      <c r="B189">
        <v>1.7110000000000001</v>
      </c>
      <c r="C189">
        <v>1.9470000000000001</v>
      </c>
      <c r="D189">
        <v>2.08</v>
      </c>
      <c r="E189">
        <v>1.5669999999999999</v>
      </c>
      <c r="F189">
        <v>1.99</v>
      </c>
      <c r="G189">
        <v>1.677</v>
      </c>
      <c r="H189">
        <v>1.5369999999999999</v>
      </c>
      <c r="I189">
        <v>1.516</v>
      </c>
      <c r="J189">
        <v>1.538</v>
      </c>
      <c r="K189">
        <v>1.708</v>
      </c>
      <c r="L189">
        <v>1.768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5D5-53E0-F642-AE91-E974F6F2B248}">
  <dimension ref="A1:FQ5"/>
  <sheetViews>
    <sheetView zoomScale="140" zoomScaleNormal="140" workbookViewId="0">
      <selection activeCell="E12" sqref="E12"/>
    </sheetView>
  </sheetViews>
  <sheetFormatPr baseColWidth="10" defaultRowHeight="16" x14ac:dyDescent="0.2"/>
  <sheetData>
    <row r="1" spans="1:173" x14ac:dyDescent="0.2">
      <c r="A1" t="s">
        <v>182</v>
      </c>
      <c r="B1" t="s">
        <v>180</v>
      </c>
      <c r="C1" t="str">
        <f t="array" ref="C1:FQ1">TRANSPOSE(WD!AB3:AB175)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 xml:space="preserve">PCB45 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PCB51 </v>
      </c>
      <c r="AV1" t="str">
        <v xml:space="preserve">PCB52 </v>
      </c>
      <c r="AW1" t="str">
        <v xml:space="preserve">PCB54 </v>
      </c>
      <c r="AX1" t="str">
        <v xml:space="preserve">PCB55 </v>
      </c>
      <c r="AY1" t="str">
        <v xml:space="preserve">PCB56 </v>
      </c>
      <c r="AZ1" t="str">
        <v xml:space="preserve">PCB57 </v>
      </c>
      <c r="BA1" t="str">
        <v xml:space="preserve">PCB58 </v>
      </c>
      <c r="BB1" t="str">
        <v xml:space="preserve">PCB59+62+75 </v>
      </c>
      <c r="BC1" t="str">
        <v xml:space="preserve">PCB60 </v>
      </c>
      <c r="BD1" t="str">
        <v xml:space="preserve">PCB61+70+74+76 </v>
      </c>
      <c r="BE1" t="str">
        <v>PCB63</v>
      </c>
      <c r="BF1" t="str">
        <v xml:space="preserve">PCB64 </v>
      </c>
      <c r="BG1" t="str">
        <v xml:space="preserve">PCB66 </v>
      </c>
      <c r="BH1" t="str">
        <v xml:space="preserve">PCB67 </v>
      </c>
      <c r="BI1" t="str">
        <v xml:space="preserve">PCB68 </v>
      </c>
      <c r="BJ1" t="str">
        <v xml:space="preserve">PCB72 </v>
      </c>
      <c r="BK1" t="str">
        <v xml:space="preserve">PCB73 </v>
      </c>
      <c r="BL1" t="str">
        <v xml:space="preserve">PCB77 </v>
      </c>
      <c r="BM1" t="str">
        <v xml:space="preserve">PCB78 </v>
      </c>
      <c r="BN1" t="str">
        <v xml:space="preserve">PCB79 </v>
      </c>
      <c r="BO1" t="str">
        <v xml:space="preserve">PCB80 </v>
      </c>
      <c r="BP1" t="str">
        <v xml:space="preserve">PCB81 </v>
      </c>
      <c r="BQ1" t="str">
        <v xml:space="preserve">PCB82 </v>
      </c>
      <c r="BR1" t="str">
        <v xml:space="preserve">PCB83 </v>
      </c>
      <c r="BS1" t="str">
        <v xml:space="preserve">PCB84 </v>
      </c>
      <c r="BT1" t="str">
        <v xml:space="preserve">PCB85+116 </v>
      </c>
      <c r="BU1" t="str">
        <v xml:space="preserve">PCB86+97+109+119 </v>
      </c>
      <c r="BV1" t="str">
        <v xml:space="preserve">PCB87+125 </v>
      </c>
      <c r="BW1" t="str">
        <v xml:space="preserve">PCB88 </v>
      </c>
      <c r="BX1" t="str">
        <v xml:space="preserve">PCB89 </v>
      </c>
      <c r="BY1" t="str">
        <v xml:space="preserve">PCB90+101+113 </v>
      </c>
      <c r="BZ1" t="str">
        <v xml:space="preserve">PCB91 </v>
      </c>
      <c r="CA1" t="str">
        <v xml:space="preserve">PCB92 </v>
      </c>
      <c r="CB1" t="str">
        <v xml:space="preserve">PCB93+100 </v>
      </c>
      <c r="CC1" t="str">
        <v xml:space="preserve">PCB94 </v>
      </c>
      <c r="CD1" t="str">
        <v xml:space="preserve">PCB95 </v>
      </c>
      <c r="CE1" t="str">
        <v xml:space="preserve">PCB96 </v>
      </c>
      <c r="CF1" t="str">
        <v xml:space="preserve">PCB98 </v>
      </c>
      <c r="CG1" t="str">
        <v xml:space="preserve">PCB99 </v>
      </c>
      <c r="CH1" t="str">
        <v xml:space="preserve">PCB102 </v>
      </c>
      <c r="CI1" t="str">
        <v xml:space="preserve">PCB103 </v>
      </c>
      <c r="CJ1" t="str">
        <v xml:space="preserve">PCB104 </v>
      </c>
      <c r="CK1" t="str">
        <v xml:space="preserve">PCB105 </v>
      </c>
      <c r="CL1" t="str">
        <v xml:space="preserve">PCB106 </v>
      </c>
      <c r="CM1" t="str">
        <v xml:space="preserve">PCB107 </v>
      </c>
      <c r="CN1" t="str">
        <v xml:space="preserve">PCB108+124 </v>
      </c>
      <c r="CO1" t="str">
        <v xml:space="preserve">PCB110 </v>
      </c>
      <c r="CP1" t="str">
        <v xml:space="preserve">PCB111 </v>
      </c>
      <c r="CQ1" t="str">
        <v xml:space="preserve">PCB112 </v>
      </c>
      <c r="CR1" t="str">
        <v xml:space="preserve">PCB114 </v>
      </c>
      <c r="CS1" t="str">
        <v xml:space="preserve">PCB115 </v>
      </c>
      <c r="CT1" t="str">
        <v xml:space="preserve">PCB117 </v>
      </c>
      <c r="CU1" t="str">
        <v xml:space="preserve">PCB118 </v>
      </c>
      <c r="CV1" t="str">
        <v xml:space="preserve">PCB120 </v>
      </c>
      <c r="CW1" t="str">
        <v xml:space="preserve">PCB121 </v>
      </c>
      <c r="CX1" t="str">
        <v xml:space="preserve">PCB122 </v>
      </c>
      <c r="CY1" t="str">
        <v xml:space="preserve">PCB123 </v>
      </c>
      <c r="CZ1" t="str">
        <v xml:space="preserve">PCB126 </v>
      </c>
      <c r="DA1" t="str">
        <v xml:space="preserve">PCB127 </v>
      </c>
      <c r="DB1">
        <v>0</v>
      </c>
      <c r="DC1" t="str">
        <v xml:space="preserve">PCB129+138+163 </v>
      </c>
      <c r="DD1" t="str">
        <v xml:space="preserve">PCB130 </v>
      </c>
      <c r="DE1" t="str">
        <v xml:space="preserve">PCB131 </v>
      </c>
      <c r="DF1" t="str">
        <v xml:space="preserve">PCB132 </v>
      </c>
      <c r="DG1" t="str">
        <v xml:space="preserve">PCB133 </v>
      </c>
      <c r="DH1" t="str">
        <v xml:space="preserve">PCB134 </v>
      </c>
      <c r="DI1" t="str">
        <v xml:space="preserve">PCB135+151 </v>
      </c>
      <c r="DJ1" t="str">
        <v xml:space="preserve">PCB136 </v>
      </c>
      <c r="DK1" t="str">
        <v xml:space="preserve">PCB137 </v>
      </c>
      <c r="DL1" t="str">
        <v xml:space="preserve">PCB139+140 </v>
      </c>
      <c r="DM1" t="str">
        <v xml:space="preserve">PCB141 </v>
      </c>
      <c r="DN1" t="str">
        <v xml:space="preserve">PCB143 </v>
      </c>
      <c r="DO1" t="str">
        <v xml:space="preserve">PCB142 </v>
      </c>
      <c r="DP1" t="str">
        <v xml:space="preserve">PCB144 </v>
      </c>
      <c r="DQ1" t="str">
        <v xml:space="preserve">PCB145 </v>
      </c>
      <c r="DR1" t="str">
        <v xml:space="preserve">PCB146 </v>
      </c>
      <c r="DS1" t="str">
        <v xml:space="preserve">PCB147+149 </v>
      </c>
      <c r="DT1" t="str">
        <v xml:space="preserve">PCB148 </v>
      </c>
      <c r="DU1" t="str">
        <v xml:space="preserve">PCB150 </v>
      </c>
      <c r="DV1" t="str">
        <v xml:space="preserve">PCB152 </v>
      </c>
      <c r="DW1" t="str">
        <v xml:space="preserve">PCB153+168 </v>
      </c>
      <c r="DX1" t="str">
        <v xml:space="preserve">PCB154 </v>
      </c>
      <c r="DY1" t="str">
        <v xml:space="preserve">PCB155 </v>
      </c>
      <c r="DZ1" t="str">
        <v xml:space="preserve">PCB156+157 </v>
      </c>
      <c r="EA1" t="str">
        <v xml:space="preserve">PCB158 </v>
      </c>
      <c r="EB1" t="str">
        <v xml:space="preserve">PCB159 </v>
      </c>
      <c r="EC1" t="str">
        <v xml:space="preserve">PCB160 </v>
      </c>
      <c r="ED1" t="str">
        <v xml:space="preserve">PCB161 </v>
      </c>
      <c r="EE1" t="str">
        <v xml:space="preserve">PCB162 </v>
      </c>
      <c r="EF1" t="str">
        <v xml:space="preserve">PCB164 </v>
      </c>
      <c r="EG1" t="str">
        <v xml:space="preserve">PCB165 </v>
      </c>
      <c r="EH1" t="str">
        <v xml:space="preserve">PCB167 </v>
      </c>
      <c r="EI1" t="str">
        <v xml:space="preserve">PCB169 </v>
      </c>
      <c r="EJ1" t="str">
        <v xml:space="preserve">PCB170 </v>
      </c>
      <c r="EK1" t="str">
        <v xml:space="preserve">PCB171+173 </v>
      </c>
      <c r="EL1" t="str">
        <v xml:space="preserve">PCB172 </v>
      </c>
      <c r="EM1" t="str">
        <v xml:space="preserve">PCB174 </v>
      </c>
      <c r="EN1" t="str">
        <v xml:space="preserve">PCB175 </v>
      </c>
      <c r="EO1" t="str">
        <v xml:space="preserve">PCB176 </v>
      </c>
      <c r="EP1" t="str">
        <v xml:space="preserve">PCB177 </v>
      </c>
      <c r="EQ1" t="str">
        <v xml:space="preserve">PCB178 </v>
      </c>
      <c r="ER1" t="str">
        <v xml:space="preserve">PCB179 </v>
      </c>
      <c r="ES1" t="str">
        <v xml:space="preserve">PCB180+193 </v>
      </c>
      <c r="ET1" t="str">
        <v xml:space="preserve">PCB181 </v>
      </c>
      <c r="EU1" t="str">
        <v xml:space="preserve">PCB182 </v>
      </c>
      <c r="EV1" t="str">
        <v xml:space="preserve">PCB183 </v>
      </c>
      <c r="EW1" t="str">
        <v xml:space="preserve">PCB184 </v>
      </c>
      <c r="EX1" t="str">
        <v xml:space="preserve">PCB185 </v>
      </c>
      <c r="EY1" t="str">
        <v xml:space="preserve">PCB186 </v>
      </c>
      <c r="EZ1" t="str">
        <v xml:space="preserve">PCB187 </v>
      </c>
      <c r="FA1" t="str">
        <v xml:space="preserve">PCB188 </v>
      </c>
      <c r="FB1" t="str">
        <v xml:space="preserve">PCB189 </v>
      </c>
      <c r="FC1" t="str">
        <v xml:space="preserve">PCB190 </v>
      </c>
      <c r="FD1" t="str">
        <v xml:space="preserve">PCB191 </v>
      </c>
      <c r="FE1" t="str">
        <v xml:space="preserve">PCB192 </v>
      </c>
      <c r="FF1" t="str">
        <v xml:space="preserve">PCB194 </v>
      </c>
      <c r="FG1" t="str">
        <v xml:space="preserve">PCB195 </v>
      </c>
      <c r="FH1" t="str">
        <v xml:space="preserve">PCB196 </v>
      </c>
      <c r="FI1" t="str">
        <v xml:space="preserve">PCB197 </v>
      </c>
      <c r="FJ1" t="str">
        <v xml:space="preserve">PCB198+199 </v>
      </c>
      <c r="FK1" t="str">
        <v xml:space="preserve">PCB200 </v>
      </c>
      <c r="FL1" t="str">
        <v xml:space="preserve">PCB201 </v>
      </c>
      <c r="FM1" t="str">
        <v xml:space="preserve">PCB202 </v>
      </c>
      <c r="FN1" t="str">
        <v xml:space="preserve">PCB203 </v>
      </c>
      <c r="FO1" t="str">
        <v xml:space="preserve">PCB205 </v>
      </c>
      <c r="FP1" t="str">
        <v xml:space="preserve">PCB206 </v>
      </c>
      <c r="FQ1" t="str">
        <v xml:space="preserve">PCB207 </v>
      </c>
    </row>
    <row r="2" spans="1:173" x14ac:dyDescent="0.2">
      <c r="A2" t="str">
        <f t="array" ref="A2:A5">TRANSPOSE(WD!AC2:AF2)</f>
        <v>ST001</v>
      </c>
      <c r="B2">
        <f t="array" ref="B2:B5">TRANSPOSE(WD!AC1:AF1)</f>
        <v>24</v>
      </c>
      <c r="C2">
        <f t="array" ref="C2:FQ5">TRANSPOSE(WD!AC3:AF175)</f>
        <v>7.6492449809108673E-2</v>
      </c>
      <c r="D2">
        <v>1.5226158395449427E-2</v>
      </c>
      <c r="E2">
        <v>3.0830812092746473E-2</v>
      </c>
      <c r="F2">
        <v>0.15558334450746011</v>
      </c>
      <c r="G2">
        <v>2.2112134855541674E-2</v>
      </c>
      <c r="H2">
        <v>7.6030986260666303E-2</v>
      </c>
      <c r="I2">
        <v>3.044639633685077E-2</v>
      </c>
      <c r="J2">
        <v>0.29856263482700918</v>
      </c>
      <c r="K2">
        <v>3.2963738602345284E-2</v>
      </c>
      <c r="L2">
        <v>2.2794865243212028E-2</v>
      </c>
      <c r="M2">
        <v>0.1933323331392468</v>
      </c>
      <c r="N2">
        <v>6.1409716347647365E-2</v>
      </c>
      <c r="O2">
        <v>0</v>
      </c>
      <c r="P2">
        <v>0.12270775681051591</v>
      </c>
      <c r="Q2">
        <v>0.11585037432826782</v>
      </c>
      <c r="R2">
        <v>0.1170406826102816</v>
      </c>
      <c r="S2">
        <v>0.25061524996490187</v>
      </c>
      <c r="T2">
        <v>3.9909056766304608E-2</v>
      </c>
      <c r="U2">
        <v>0.21206453627833413</v>
      </c>
      <c r="V2">
        <v>0.18666057345294831</v>
      </c>
      <c r="W2">
        <v>8.9369133303246237E-2</v>
      </c>
      <c r="X2">
        <v>0</v>
      </c>
      <c r="Y2">
        <v>1.3616984010373897E-2</v>
      </c>
      <c r="Z2">
        <v>4.068348370954928E-2</v>
      </c>
      <c r="AA2">
        <v>6.948246209793886E-2</v>
      </c>
      <c r="AB2">
        <v>2.0197425600725946E-2</v>
      </c>
      <c r="AC2">
        <v>0.3316639323059033</v>
      </c>
      <c r="AD2">
        <v>6.9034637331237436E-2</v>
      </c>
      <c r="AE2">
        <v>1.2394728330670995E-2</v>
      </c>
      <c r="AF2">
        <v>1.404257885940945E-2</v>
      </c>
      <c r="AG2">
        <v>2.1167827354401012E-2</v>
      </c>
      <c r="AH2">
        <v>6.5692005969579734E-2</v>
      </c>
      <c r="AI2">
        <v>1.2053790806183838E-2</v>
      </c>
      <c r="AJ2">
        <v>9.891031474403093E-3</v>
      </c>
      <c r="AK2">
        <v>1.1108990129832408</v>
      </c>
      <c r="AL2">
        <v>0.11479564840931208</v>
      </c>
      <c r="AM2">
        <v>7.106176662144631E-2</v>
      </c>
      <c r="AN2">
        <v>0.54991116011599184</v>
      </c>
      <c r="AO2">
        <v>8.14867492489144E-2</v>
      </c>
      <c r="AP2">
        <v>5.0129441406325075E-2</v>
      </c>
      <c r="AQ2">
        <v>4.4867347612237607</v>
      </c>
      <c r="AR2">
        <v>0.57281897247212032</v>
      </c>
      <c r="AS2">
        <v>0.27121624370933828</v>
      </c>
      <c r="AT2">
        <v>0.2151960649233339</v>
      </c>
      <c r="AU2">
        <v>4.2345018514988043E-2</v>
      </c>
      <c r="AV2">
        <v>0.10522093726262036</v>
      </c>
      <c r="AW2">
        <v>0</v>
      </c>
      <c r="AX2">
        <v>8.5597749279929761E-2</v>
      </c>
      <c r="AY2">
        <v>0.1792628228946497</v>
      </c>
      <c r="AZ2">
        <v>3.5990952603020251E-2</v>
      </c>
      <c r="BA2">
        <v>3.2326641248881592E-2</v>
      </c>
      <c r="BB2">
        <v>0.57354850033032001</v>
      </c>
      <c r="BC2">
        <v>0.10864771695499563</v>
      </c>
      <c r="BD2">
        <v>1.7061318716466922</v>
      </c>
      <c r="BE2">
        <v>0.39721327255699185</v>
      </c>
      <c r="BF2">
        <v>0</v>
      </c>
      <c r="BG2">
        <v>0.43010817606513108</v>
      </c>
      <c r="BH2">
        <v>3.9211962281985369E-2</v>
      </c>
      <c r="BI2">
        <v>3.1466277583328775E-2</v>
      </c>
      <c r="BJ2">
        <v>0</v>
      </c>
      <c r="BK2">
        <v>5.8530303440511994E-2</v>
      </c>
      <c r="BL2">
        <v>6.1279234516634501E-2</v>
      </c>
      <c r="BM2">
        <v>3.6779411216184825E-2</v>
      </c>
      <c r="BN2">
        <v>5.1453414919591302E-2</v>
      </c>
      <c r="BO2">
        <v>4.0455329515888372E-2</v>
      </c>
      <c r="BP2">
        <v>5.1074853124061764E-2</v>
      </c>
      <c r="BQ2">
        <v>0.17004061100896264</v>
      </c>
      <c r="BR2">
        <v>0.27002260971009595</v>
      </c>
      <c r="BS2">
        <v>0.91077303807183252</v>
      </c>
      <c r="BT2">
        <v>0.17497653491201606</v>
      </c>
      <c r="BU2">
        <v>0.45978357425369443</v>
      </c>
      <c r="BV2">
        <v>0.93252135532172609</v>
      </c>
      <c r="BW2">
        <v>0.23554124272630031</v>
      </c>
      <c r="BX2">
        <v>4.2351900536516648E-2</v>
      </c>
      <c r="BY2">
        <v>2.390100823590505</v>
      </c>
      <c r="BZ2">
        <v>0.15490709582706946</v>
      </c>
      <c r="CA2">
        <v>0.44816645240147596</v>
      </c>
      <c r="CB2">
        <v>5.1476729774529766E-2</v>
      </c>
      <c r="CC2">
        <v>2.3229436125879958E-2</v>
      </c>
      <c r="CD2">
        <v>3.0979607454418501</v>
      </c>
      <c r="CE2">
        <v>3.7789972879823393E-2</v>
      </c>
      <c r="CF2">
        <v>3.9309676070385574E-2</v>
      </c>
      <c r="CG2">
        <v>0.62000732469991304</v>
      </c>
      <c r="CH2">
        <v>7.731677453668287E-2</v>
      </c>
      <c r="CI2">
        <v>2.7654129649767274E-2</v>
      </c>
      <c r="CJ2">
        <v>0</v>
      </c>
      <c r="CK2">
        <v>0.15061269860337737</v>
      </c>
      <c r="CL2">
        <v>1.1355796164702121E-2</v>
      </c>
      <c r="CM2">
        <v>5.0784146731915565E-2</v>
      </c>
      <c r="CN2">
        <v>4.9950443579324169E-2</v>
      </c>
      <c r="CO2">
        <v>1.4349888875546561</v>
      </c>
      <c r="CP2">
        <v>1.8886836093813222E-2</v>
      </c>
      <c r="CQ2">
        <v>2.95956041825262E-2</v>
      </c>
      <c r="CR2">
        <v>3.3949826997602427E-2</v>
      </c>
      <c r="CS2">
        <v>0.11220127007784478</v>
      </c>
      <c r="CT2">
        <v>6.2738879387353827E-2</v>
      </c>
      <c r="CU2">
        <v>0.64115344063371515</v>
      </c>
      <c r="CV2">
        <v>1.5241542464104493E-2</v>
      </c>
      <c r="CW2">
        <v>1.2074144661797603E-2</v>
      </c>
      <c r="CX2">
        <v>2.7847615406936973E-2</v>
      </c>
      <c r="CY2">
        <v>2.2133561174913406E-2</v>
      </c>
      <c r="CZ2">
        <v>1.583970451527085E-2</v>
      </c>
      <c r="DA2">
        <v>0</v>
      </c>
      <c r="DB2">
        <v>0</v>
      </c>
      <c r="DC2">
        <v>0.39230855868918663</v>
      </c>
      <c r="DD2">
        <v>4.1086125526240309E-2</v>
      </c>
      <c r="DE2">
        <v>2.9614893990286564E-2</v>
      </c>
      <c r="DF2">
        <v>0.24910828134625218</v>
      </c>
      <c r="DG2">
        <v>2.1835309699895548E-2</v>
      </c>
      <c r="DH2">
        <v>4.5867202776655992E-2</v>
      </c>
      <c r="DI2">
        <v>0.28587572057312399</v>
      </c>
      <c r="DJ2">
        <v>0.23266781888424007</v>
      </c>
      <c r="DK2">
        <v>3.9507663476257261E-2</v>
      </c>
      <c r="DL2">
        <v>4.1405004501333609E-2</v>
      </c>
      <c r="DM2">
        <v>8.4496811843861513E-2</v>
      </c>
      <c r="DN2">
        <v>0</v>
      </c>
      <c r="DO2">
        <v>2.7414265580705522E-2</v>
      </c>
      <c r="DP2">
        <v>5.5819504692457118E-2</v>
      </c>
      <c r="DQ2">
        <v>0</v>
      </c>
      <c r="DR2">
        <v>5.7958780741754326E-2</v>
      </c>
      <c r="DS2">
        <v>0.62139537968985725</v>
      </c>
      <c r="DT2">
        <v>0</v>
      </c>
      <c r="DU2">
        <v>0</v>
      </c>
      <c r="DV2">
        <v>0</v>
      </c>
      <c r="DW2">
        <v>0.3514199230879187</v>
      </c>
      <c r="DX2">
        <v>1.7399028084750797E-2</v>
      </c>
      <c r="DY2">
        <v>0</v>
      </c>
      <c r="DZ2">
        <v>3.3814320998694067E-2</v>
      </c>
      <c r="EA2">
        <v>4.2454776211125936E-2</v>
      </c>
      <c r="EB2">
        <v>0</v>
      </c>
      <c r="EC2">
        <v>0</v>
      </c>
      <c r="ED2">
        <v>0</v>
      </c>
      <c r="EE2">
        <v>0</v>
      </c>
      <c r="EF2">
        <v>3.0575104005421173E-2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3.0561779990873613E-2</v>
      </c>
      <c r="EN2">
        <v>0</v>
      </c>
      <c r="EO2">
        <v>1.8160381109077393E-2</v>
      </c>
      <c r="EP2">
        <v>0</v>
      </c>
      <c r="EQ2">
        <v>0</v>
      </c>
      <c r="ER2">
        <v>2.2220125231308854E-2</v>
      </c>
      <c r="ES2">
        <v>4.953671857998395E-2</v>
      </c>
      <c r="ET2">
        <v>0</v>
      </c>
      <c r="EU2">
        <v>0</v>
      </c>
      <c r="EV2">
        <v>2.7809083789303565E-2</v>
      </c>
      <c r="EW2">
        <v>0</v>
      </c>
      <c r="EX2">
        <v>0</v>
      </c>
      <c r="EY2">
        <v>0</v>
      </c>
      <c r="EZ2">
        <v>3.5912162098250558E-2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1.7203163303838791E-2</v>
      </c>
      <c r="FL2">
        <v>1.278052977809568E-2</v>
      </c>
      <c r="FM2">
        <v>0</v>
      </c>
      <c r="FN2">
        <v>0</v>
      </c>
      <c r="FO2">
        <v>0</v>
      </c>
      <c r="FP2">
        <v>0</v>
      </c>
      <c r="FQ2">
        <v>4.4050703567876173E-2</v>
      </c>
    </row>
    <row r="3" spans="1:173" x14ac:dyDescent="0.2">
      <c r="A3" t="str">
        <v>ST002</v>
      </c>
      <c r="B3">
        <v>48</v>
      </c>
      <c r="C3">
        <v>0.10938608501556719</v>
      </c>
      <c r="D3">
        <v>1.7767405364359803E-2</v>
      </c>
      <c r="E3">
        <v>5.6292605070260779E-2</v>
      </c>
      <c r="F3">
        <v>0.28431342374252366</v>
      </c>
      <c r="G3">
        <v>3.1895757797737768E-2</v>
      </c>
      <c r="H3">
        <v>0.14295270160747486</v>
      </c>
      <c r="I3">
        <v>5.0779540369048581E-2</v>
      </c>
      <c r="J3">
        <v>0.58166126621919156</v>
      </c>
      <c r="K3">
        <v>5.8173764358594074E-2</v>
      </c>
      <c r="L3">
        <v>3.0514331910658995E-2</v>
      </c>
      <c r="M3">
        <v>0.1988729032485341</v>
      </c>
      <c r="N3">
        <v>0.10618503737649132</v>
      </c>
      <c r="O3">
        <v>0</v>
      </c>
      <c r="P3">
        <v>0.22506863868922425</v>
      </c>
      <c r="Q3">
        <v>0.38348037871719315</v>
      </c>
      <c r="R3">
        <v>0.32385176003069743</v>
      </c>
      <c r="S3">
        <v>0.67022522881323787</v>
      </c>
      <c r="T3">
        <v>9.4903100699896645E-2</v>
      </c>
      <c r="U3">
        <v>0.49092534926551018</v>
      </c>
      <c r="V3">
        <v>0.41203897159526459</v>
      </c>
      <c r="W3">
        <v>0.21193542218172678</v>
      </c>
      <c r="X3">
        <v>1.4178918546377999E-2</v>
      </c>
      <c r="Y3">
        <v>3.9845582601922606E-2</v>
      </c>
      <c r="Z3">
        <v>7.8580687372152236E-2</v>
      </c>
      <c r="AA3">
        <v>0.12431228307312484</v>
      </c>
      <c r="AB3">
        <v>5.9330133957341033E-2</v>
      </c>
      <c r="AC3">
        <v>0.72290954436770583</v>
      </c>
      <c r="AD3">
        <v>0.20630143169012108</v>
      </c>
      <c r="AE3">
        <v>1.0549270476643856E-2</v>
      </c>
      <c r="AF3">
        <v>1.9692687031009244E-2</v>
      </c>
      <c r="AG3">
        <v>4.4414784670001997E-2</v>
      </c>
      <c r="AH3">
        <v>0.11571843357721968</v>
      </c>
      <c r="AI3">
        <v>2.3158499991089238E-2</v>
      </c>
      <c r="AJ3">
        <v>2.0324187937552883E-2</v>
      </c>
      <c r="AK3">
        <v>2.2819743472373775</v>
      </c>
      <c r="AL3">
        <v>0.24185382214662526</v>
      </c>
      <c r="AM3">
        <v>0.12382111938264141</v>
      </c>
      <c r="AN3">
        <v>1.2178064977295744</v>
      </c>
      <c r="AO3">
        <v>0.15433136277643889</v>
      </c>
      <c r="AP3">
        <v>0.10962127667799809</v>
      </c>
      <c r="AQ3">
        <v>10.467384384096052</v>
      </c>
      <c r="AR3">
        <v>1.1609686319391277</v>
      </c>
      <c r="AS3">
        <v>0.49022159432264062</v>
      </c>
      <c r="AT3">
        <v>0.38376493769220127</v>
      </c>
      <c r="AU3">
        <v>8.1583133784094861E-2</v>
      </c>
      <c r="AV3">
        <v>0.20712763277332633</v>
      </c>
      <c r="AW3">
        <v>3.0319124093298965E-2</v>
      </c>
      <c r="AX3">
        <v>0.14294926182738968</v>
      </c>
      <c r="AY3">
        <v>0.35668147553040763</v>
      </c>
      <c r="AZ3">
        <v>4.1615050613944105E-2</v>
      </c>
      <c r="BA3">
        <v>4.2183336513808525E-2</v>
      </c>
      <c r="BB3">
        <v>1.1487522159988675</v>
      </c>
      <c r="BC3">
        <v>0.16682642559891989</v>
      </c>
      <c r="BD3">
        <v>4.2839312785130899</v>
      </c>
      <c r="BE3">
        <v>0.66843258084209556</v>
      </c>
      <c r="BF3">
        <v>3.2990314415063941E-2</v>
      </c>
      <c r="BG3">
        <v>0.82043921780500839</v>
      </c>
      <c r="BH3">
        <v>7.3438712878682963E-2</v>
      </c>
      <c r="BI3">
        <v>6.7762893489455342E-2</v>
      </c>
      <c r="BJ3">
        <v>3.3226375188901792E-2</v>
      </c>
      <c r="BK3">
        <v>0.13155410238455231</v>
      </c>
      <c r="BL3">
        <v>8.5302828184510363E-2</v>
      </c>
      <c r="BM3">
        <v>4.8962616587975009E-2</v>
      </c>
      <c r="BN3">
        <v>9.5848995593351721E-2</v>
      </c>
      <c r="BO3">
        <v>5.5052989482894291E-2</v>
      </c>
      <c r="BP3">
        <v>6.7959856498622143E-2</v>
      </c>
      <c r="BQ3">
        <v>0.32856934235221447</v>
      </c>
      <c r="BR3">
        <v>0.72822362115012484</v>
      </c>
      <c r="BS3">
        <v>2.0070587883483446</v>
      </c>
      <c r="BT3">
        <v>0.64350468314139408</v>
      </c>
      <c r="BU3">
        <v>1.4140056773277869</v>
      </c>
      <c r="BV3">
        <v>0.99730286970339543</v>
      </c>
      <c r="BW3">
        <v>0.47501409764942332</v>
      </c>
      <c r="BX3">
        <v>7.7364494951841306E-2</v>
      </c>
      <c r="BY3">
        <v>5.426945907848455</v>
      </c>
      <c r="BZ3">
        <v>0.41884824888821276</v>
      </c>
      <c r="CA3">
        <v>0.97618341984992518</v>
      </c>
      <c r="CB3">
        <v>0.15793448190201634</v>
      </c>
      <c r="CC3">
        <v>3.3697082845280335E-2</v>
      </c>
      <c r="CD3">
        <v>7.3101764914774652</v>
      </c>
      <c r="CE3">
        <v>9.5908882628499989E-2</v>
      </c>
      <c r="CF3">
        <v>3.2735655139988322E-2</v>
      </c>
      <c r="CG3">
        <v>1.2996327088570718</v>
      </c>
      <c r="CH3">
        <v>0.18917116573491596</v>
      </c>
      <c r="CI3">
        <v>5.487843668459421E-2</v>
      </c>
      <c r="CJ3">
        <v>0</v>
      </c>
      <c r="CK3">
        <v>0.30782910659783036</v>
      </c>
      <c r="CL3">
        <v>4.3583006847806291E-2</v>
      </c>
      <c r="CM3">
        <v>9.5614826069937764E-2</v>
      </c>
      <c r="CN3">
        <v>8.242347849658381E-2</v>
      </c>
      <c r="CO3">
        <v>2.1676317370524409</v>
      </c>
      <c r="CP3">
        <v>2.7167001017914329E-2</v>
      </c>
      <c r="CQ3">
        <v>3.6969199025350966E-2</v>
      </c>
      <c r="CR3">
        <v>5.3010317993931654E-2</v>
      </c>
      <c r="CS3">
        <v>0.16338727644569936</v>
      </c>
      <c r="CT3">
        <v>0.14747631880488901</v>
      </c>
      <c r="CU3">
        <v>1.3511181186407319</v>
      </c>
      <c r="CV3">
        <v>2.613181742335681E-2</v>
      </c>
      <c r="CW3">
        <v>1.7336042107397868E-2</v>
      </c>
      <c r="CX3">
        <v>4.9579629368514115E-2</v>
      </c>
      <c r="CY3">
        <v>3.686403440946457E-2</v>
      </c>
      <c r="CZ3">
        <v>1.7312825816184704E-2</v>
      </c>
      <c r="DA3">
        <v>0</v>
      </c>
      <c r="DB3">
        <v>0</v>
      </c>
      <c r="DC3">
        <v>0.83671020663023532</v>
      </c>
      <c r="DD3">
        <v>7.3860045161251275E-2</v>
      </c>
      <c r="DE3">
        <v>5.5613259267347032E-2</v>
      </c>
      <c r="DF3">
        <v>0.50446106368720667</v>
      </c>
      <c r="DG3">
        <v>2.8539926259544206E-2</v>
      </c>
      <c r="DH3">
        <v>0.16951046602461828</v>
      </c>
      <c r="DI3">
        <v>0.5884062094983461</v>
      </c>
      <c r="DJ3">
        <v>0.49414783238871468</v>
      </c>
      <c r="DK3">
        <v>7.5839185038560644E-2</v>
      </c>
      <c r="DL3">
        <v>7.2994770453475147E-2</v>
      </c>
      <c r="DM3">
        <v>0.15908966596744653</v>
      </c>
      <c r="DN3">
        <v>1.4122809533511301E-2</v>
      </c>
      <c r="DO3">
        <v>1.9319588327976041E-2</v>
      </c>
      <c r="DP3">
        <v>0.11624775547456155</v>
      </c>
      <c r="DQ3">
        <v>1.3780492336415408E-2</v>
      </c>
      <c r="DR3">
        <v>0.12571648358805085</v>
      </c>
      <c r="DS3">
        <v>1.2753939625387105</v>
      </c>
      <c r="DT3">
        <v>1.8761121662576395E-2</v>
      </c>
      <c r="DU3">
        <v>0</v>
      </c>
      <c r="DV3">
        <v>1.2394660467539875E-2</v>
      </c>
      <c r="DW3">
        <v>0.69387160650490876</v>
      </c>
      <c r="DX3">
        <v>3.6923298768251366E-2</v>
      </c>
      <c r="DY3">
        <v>0</v>
      </c>
      <c r="DZ3">
        <v>0.25505012115064246</v>
      </c>
      <c r="EA3">
        <v>9.1759952160558003E-2</v>
      </c>
      <c r="EB3">
        <v>2.2098529404753396E-2</v>
      </c>
      <c r="EC3">
        <v>1.351391886418586E-2</v>
      </c>
      <c r="ED3">
        <v>0</v>
      </c>
      <c r="EE3">
        <v>2.1122558656154398E-2</v>
      </c>
      <c r="EF3">
        <v>5.0940883747334E-2</v>
      </c>
      <c r="EG3">
        <v>1.2747947810656701E-2</v>
      </c>
      <c r="EH3">
        <v>3.2773690328627252E-2</v>
      </c>
      <c r="EI3">
        <v>4.0921816453870823E-2</v>
      </c>
      <c r="EJ3">
        <v>5.1216848633793437E-2</v>
      </c>
      <c r="EK3">
        <v>5.082851221690108E-2</v>
      </c>
      <c r="EL3">
        <v>4.2315101794776433E-2</v>
      </c>
      <c r="EM3">
        <v>3.7475843239920995E-2</v>
      </c>
      <c r="EN3">
        <v>2.4340632073326762E-2</v>
      </c>
      <c r="EO3">
        <v>2.3827666043402515E-2</v>
      </c>
      <c r="EP3">
        <v>4.8734188448026496E-2</v>
      </c>
      <c r="EQ3">
        <v>3.228648491193755E-2</v>
      </c>
      <c r="ER3">
        <v>4.8518024928449664E-2</v>
      </c>
      <c r="ES3">
        <v>6.5284442828764416E-2</v>
      </c>
      <c r="ET3">
        <v>0</v>
      </c>
      <c r="EU3">
        <v>0.13237231299728669</v>
      </c>
      <c r="EV3">
        <v>4.6957730827743835E-2</v>
      </c>
      <c r="EW3">
        <v>0</v>
      </c>
      <c r="EX3">
        <v>2.5924811377781725E-2</v>
      </c>
      <c r="EY3">
        <v>0</v>
      </c>
      <c r="EZ3">
        <v>4.9409738367080319E-2</v>
      </c>
      <c r="FA3">
        <v>0</v>
      </c>
      <c r="FB3">
        <v>0</v>
      </c>
      <c r="FC3">
        <v>0</v>
      </c>
      <c r="FD3">
        <v>4.1626508447848813E-2</v>
      </c>
      <c r="FE3">
        <v>2.9685521577477718E-2</v>
      </c>
      <c r="FF3">
        <v>5.5545911493198069E-2</v>
      </c>
      <c r="FG3">
        <v>0</v>
      </c>
      <c r="FH3">
        <v>2.1965580810849771E-2</v>
      </c>
      <c r="FI3">
        <v>0</v>
      </c>
      <c r="FJ3">
        <v>0</v>
      </c>
      <c r="FK3">
        <v>0</v>
      </c>
      <c r="FL3">
        <v>1.6501977145697785E-2</v>
      </c>
      <c r="FM3">
        <v>0</v>
      </c>
      <c r="FN3">
        <v>2.2519291599611052E-2</v>
      </c>
      <c r="FO3">
        <v>0</v>
      </c>
      <c r="FP3">
        <v>0</v>
      </c>
      <c r="FQ3">
        <v>4.929508795530297E-2</v>
      </c>
    </row>
    <row r="4" spans="1:173" x14ac:dyDescent="0.2">
      <c r="A4" t="str">
        <v>ST003</v>
      </c>
      <c r="B4">
        <v>72</v>
      </c>
      <c r="C4">
        <v>9.3014667588035907E-2</v>
      </c>
      <c r="D4">
        <v>1.4181685641225064E-2</v>
      </c>
      <c r="E4">
        <v>5.1192300871568737E-2</v>
      </c>
      <c r="F4">
        <v>0.26827745621136528</v>
      </c>
      <c r="G4">
        <v>2.9567955599499651E-2</v>
      </c>
      <c r="H4">
        <v>0.14664436115022689</v>
      </c>
      <c r="I4">
        <v>3.6530437870065442E-2</v>
      </c>
      <c r="J4">
        <v>0.57144027105830741</v>
      </c>
      <c r="K4">
        <v>5.0612968093463155E-2</v>
      </c>
      <c r="L4">
        <v>2.8681417992055657E-2</v>
      </c>
      <c r="M4">
        <v>0.17247709300267874</v>
      </c>
      <c r="N4">
        <v>8.0894686802892565E-2</v>
      </c>
      <c r="O4">
        <v>0</v>
      </c>
      <c r="P4">
        <v>0.1893340618046343</v>
      </c>
      <c r="Q4">
        <v>0.4814119526996547</v>
      </c>
      <c r="R4">
        <v>0.45566892499980982</v>
      </c>
      <c r="S4">
        <v>0.95037002013055338</v>
      </c>
      <c r="T4">
        <v>0.13473821565861555</v>
      </c>
      <c r="U4">
        <v>0.55973359971257741</v>
      </c>
      <c r="V4">
        <v>0.44543422932662158</v>
      </c>
      <c r="W4">
        <v>0.23887219937985413</v>
      </c>
      <c r="X4">
        <v>1.3204539974385037E-2</v>
      </c>
      <c r="Y4">
        <v>3.0491339547824143E-2</v>
      </c>
      <c r="Z4">
        <v>8.3925375572402192E-2</v>
      </c>
      <c r="AA4">
        <v>0.1639847351320779</v>
      </c>
      <c r="AB4">
        <v>7.9204972589674516E-2</v>
      </c>
      <c r="AC4">
        <v>0.79997884908016359</v>
      </c>
      <c r="AD4">
        <v>0.2583459337188046</v>
      </c>
      <c r="AE4">
        <v>1.0643015675581713E-2</v>
      </c>
      <c r="AF4">
        <v>2.3341055830358216E-2</v>
      </c>
      <c r="AG4">
        <v>3.9811493224697625E-2</v>
      </c>
      <c r="AH4">
        <v>0.12746865030874172</v>
      </c>
      <c r="AI4">
        <v>1.6118526499228375E-2</v>
      </c>
      <c r="AJ4">
        <v>1.626165924881216E-2</v>
      </c>
      <c r="AK4">
        <v>2.5319094200580192</v>
      </c>
      <c r="AL4">
        <v>0.28494718011408854</v>
      </c>
      <c r="AM4">
        <v>0.11339054992728222</v>
      </c>
      <c r="AN4">
        <v>1.3407030576060501</v>
      </c>
      <c r="AO4">
        <v>0.12644526931944344</v>
      </c>
      <c r="AP4">
        <v>0.10756539852664598</v>
      </c>
      <c r="AQ4">
        <v>10.932434562547845</v>
      </c>
      <c r="AR4">
        <v>1.2974658006201223</v>
      </c>
      <c r="AS4">
        <v>0.57184931305538145</v>
      </c>
      <c r="AT4">
        <v>0.3689253889465946</v>
      </c>
      <c r="AU4">
        <v>9.0241731784335061E-2</v>
      </c>
      <c r="AV4">
        <v>0.11466138997203948</v>
      </c>
      <c r="AW4">
        <v>2.974148241356182E-2</v>
      </c>
      <c r="AX4">
        <v>0.11601692030844882</v>
      </c>
      <c r="AY4">
        <v>0.35438423572291183</v>
      </c>
      <c r="AZ4">
        <v>3.1722116417217727E-2</v>
      </c>
      <c r="BA4">
        <v>4.765295798047018E-2</v>
      </c>
      <c r="BB4">
        <v>1.3409674477067131</v>
      </c>
      <c r="BC4">
        <v>0.22027092339078239</v>
      </c>
      <c r="BD4">
        <v>3.9217063500946225</v>
      </c>
      <c r="BE4">
        <v>1.3502874159136748</v>
      </c>
      <c r="BF4">
        <v>3.8365822079055076E-2</v>
      </c>
      <c r="BG4">
        <v>0.98527424610698267</v>
      </c>
      <c r="BH4">
        <v>8.3153688913098975E-2</v>
      </c>
      <c r="BI4">
        <v>7.2085756742014687E-2</v>
      </c>
      <c r="BJ4">
        <v>3.0448743620841684E-2</v>
      </c>
      <c r="BK4">
        <v>0.13144193255199391</v>
      </c>
      <c r="BL4">
        <v>9.7383453177708634E-2</v>
      </c>
      <c r="BM4">
        <v>3.7029760837117731E-2</v>
      </c>
      <c r="BN4">
        <v>7.34514774087211E-2</v>
      </c>
      <c r="BO4">
        <v>4.0077266634862871E-2</v>
      </c>
      <c r="BP4">
        <v>5.9553314867461793E-2</v>
      </c>
      <c r="BQ4">
        <v>0.36983180622264283</v>
      </c>
      <c r="BR4">
        <v>1.2008744462344896</v>
      </c>
      <c r="BS4">
        <v>1.8774228117383265</v>
      </c>
      <c r="BT4">
        <v>1.3150887910653621</v>
      </c>
      <c r="BU4">
        <v>1.6836813186791435</v>
      </c>
      <c r="BV4">
        <v>1.1268236044629847</v>
      </c>
      <c r="BW4">
        <v>0.57778575752155348</v>
      </c>
      <c r="BX4">
        <v>7.1038303518320661E-2</v>
      </c>
      <c r="BY4">
        <v>5.4003982543273983</v>
      </c>
      <c r="BZ4">
        <v>0.55236151479378859</v>
      </c>
      <c r="CA4">
        <v>1.0118445920420855</v>
      </c>
      <c r="CB4">
        <v>0.20948526520414618</v>
      </c>
      <c r="CC4">
        <v>3.8457514486937711E-2</v>
      </c>
      <c r="CD4">
        <v>7.3841375406699594</v>
      </c>
      <c r="CE4">
        <v>7.5950029853897413E-2</v>
      </c>
      <c r="CF4">
        <v>2.1489174758599152E-2</v>
      </c>
      <c r="CG4">
        <v>1.2442746938832865</v>
      </c>
      <c r="CH4">
        <v>0.12475262560896613</v>
      </c>
      <c r="CI4">
        <v>5.4831719970535805E-2</v>
      </c>
      <c r="CJ4">
        <v>0</v>
      </c>
      <c r="CK4">
        <v>0.35329913221536186</v>
      </c>
      <c r="CL4">
        <v>9.0021068316462186E-2</v>
      </c>
      <c r="CM4">
        <v>0.10974096738845505</v>
      </c>
      <c r="CN4">
        <v>9.9943882910837681E-2</v>
      </c>
      <c r="CO4">
        <v>1.9911066940864095</v>
      </c>
      <c r="CP4">
        <v>2.5508202328174578E-2</v>
      </c>
      <c r="CQ4">
        <v>4.246946506803885E-2</v>
      </c>
      <c r="CR4">
        <v>6.0180739401496063E-2</v>
      </c>
      <c r="CS4">
        <v>0.15816146980095153</v>
      </c>
      <c r="CT4">
        <v>0.26682176732563939</v>
      </c>
      <c r="CU4">
        <v>1.3729585675288283</v>
      </c>
      <c r="CV4">
        <v>1.2108787026449115E-2</v>
      </c>
      <c r="CW4">
        <v>1.2370911485915577E-2</v>
      </c>
      <c r="CX4">
        <v>4.7337304084685228E-2</v>
      </c>
      <c r="CY4">
        <v>3.312486138911664E-2</v>
      </c>
      <c r="CZ4">
        <v>1.671312832598975E-2</v>
      </c>
      <c r="DA4">
        <v>2.9005087666990167E-2</v>
      </c>
      <c r="DB4">
        <v>0</v>
      </c>
      <c r="DC4">
        <v>0.84826004511417707</v>
      </c>
      <c r="DD4">
        <v>7.3287586603763583E-2</v>
      </c>
      <c r="DE4">
        <v>4.7469316303998421E-2</v>
      </c>
      <c r="DF4">
        <v>0.52471069129240455</v>
      </c>
      <c r="DG4">
        <v>3.7318602993908857E-2</v>
      </c>
      <c r="DH4">
        <v>0.15838759305690006</v>
      </c>
      <c r="DI4">
        <v>0.61459174619888934</v>
      </c>
      <c r="DJ4">
        <v>0.5095062478613499</v>
      </c>
      <c r="DK4">
        <v>0.10390417306525999</v>
      </c>
      <c r="DL4">
        <v>8.1503705955430578E-2</v>
      </c>
      <c r="DM4">
        <v>0.17439152846698946</v>
      </c>
      <c r="DN4">
        <v>0</v>
      </c>
      <c r="DO4">
        <v>1.5842253575262668E-2</v>
      </c>
      <c r="DP4">
        <v>0.1136226426880961</v>
      </c>
      <c r="DQ4">
        <v>1.3518182187121419E-2</v>
      </c>
      <c r="DR4">
        <v>0.1309714167443832</v>
      </c>
      <c r="DS4">
        <v>1.3804675378091986</v>
      </c>
      <c r="DT4">
        <v>0</v>
      </c>
      <c r="DU4">
        <v>0</v>
      </c>
      <c r="DV4">
        <v>1.1866139728057976E-2</v>
      </c>
      <c r="DW4">
        <v>0.73483304393998128</v>
      </c>
      <c r="DX4">
        <v>2.7940410215812995E-2</v>
      </c>
      <c r="DY4">
        <v>0</v>
      </c>
      <c r="DZ4">
        <v>0.10413905576187145</v>
      </c>
      <c r="EA4">
        <v>8.629456740740464E-2</v>
      </c>
      <c r="EB4">
        <v>0</v>
      </c>
      <c r="EC4">
        <v>1.6215215354478896E-2</v>
      </c>
      <c r="ED4">
        <v>0</v>
      </c>
      <c r="EE4">
        <v>0</v>
      </c>
      <c r="EF4">
        <v>3.2187350864493335E-2</v>
      </c>
      <c r="EG4">
        <v>0</v>
      </c>
      <c r="EH4">
        <v>3.5700905136268217E-2</v>
      </c>
      <c r="EI4">
        <v>0</v>
      </c>
      <c r="EJ4">
        <v>0</v>
      </c>
      <c r="EK4">
        <v>4.4223700301965027E-2</v>
      </c>
      <c r="EL4">
        <v>3.6816548397753335E-2</v>
      </c>
      <c r="EM4">
        <v>3.2606117860255003E-2</v>
      </c>
      <c r="EN4">
        <v>2.117773609775802E-2</v>
      </c>
      <c r="EO4">
        <v>2.073142643841458E-2</v>
      </c>
      <c r="EP4">
        <v>4.2401519351738533E-2</v>
      </c>
      <c r="EQ4">
        <v>2.8091080582025623E-2</v>
      </c>
      <c r="ER4">
        <v>4.2213444779238954E-2</v>
      </c>
      <c r="ES4">
        <v>5.6801183196545452E-2</v>
      </c>
      <c r="ET4">
        <v>0</v>
      </c>
      <c r="EU4">
        <v>0</v>
      </c>
      <c r="EV4">
        <v>4.085590005319846E-2</v>
      </c>
      <c r="EW4">
        <v>0</v>
      </c>
      <c r="EX4">
        <v>2.2556062311317664E-2</v>
      </c>
      <c r="EY4">
        <v>0</v>
      </c>
      <c r="EZ4">
        <v>4.2989286253743569E-2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1.0624491543056577E-2</v>
      </c>
      <c r="FM4">
        <v>1.6830017015190268E-2</v>
      </c>
      <c r="FN4">
        <v>0</v>
      </c>
      <c r="FO4">
        <v>0</v>
      </c>
      <c r="FP4">
        <v>0</v>
      </c>
      <c r="FQ4">
        <v>0</v>
      </c>
    </row>
    <row r="5" spans="1:173" x14ac:dyDescent="0.2">
      <c r="A5" t="str">
        <v>ST004</v>
      </c>
      <c r="B5">
        <v>96</v>
      </c>
      <c r="C5">
        <v>0.10628560086471424</v>
      </c>
      <c r="D5">
        <v>0</v>
      </c>
      <c r="E5">
        <v>2.6140190427082492E-2</v>
      </c>
      <c r="F5">
        <v>0.37020467287575176</v>
      </c>
      <c r="G5">
        <v>4.4913459140196982E-2</v>
      </c>
      <c r="H5">
        <v>0.19513900310382221</v>
      </c>
      <c r="I5">
        <v>6.0915463307620696E-2</v>
      </c>
      <c r="J5">
        <v>0.95024379638583079</v>
      </c>
      <c r="K5">
        <v>7.1199488008801673E-2</v>
      </c>
      <c r="L5">
        <v>6.1419113281192581E-2</v>
      </c>
      <c r="M5">
        <v>0.16120470899041731</v>
      </c>
      <c r="N5">
        <v>0.1407166582898399</v>
      </c>
      <c r="O5">
        <v>0</v>
      </c>
      <c r="P5">
        <v>0.22130712589294146</v>
      </c>
      <c r="Q5">
        <v>0.40424804103075263</v>
      </c>
      <c r="R5">
        <v>0.43624126645672223</v>
      </c>
      <c r="S5">
        <v>1.1043313762778644</v>
      </c>
      <c r="T5">
        <v>0.16070477933008082</v>
      </c>
      <c r="U5">
        <v>0.79027469818928087</v>
      </c>
      <c r="V5">
        <v>0.66050419905592639</v>
      </c>
      <c r="W5">
        <v>0.3313931176857195</v>
      </c>
      <c r="X5">
        <v>1.2475334458673232E-2</v>
      </c>
      <c r="Y5">
        <v>8.6840147322689229E-2</v>
      </c>
      <c r="Z5">
        <v>9.6316905822687315E-2</v>
      </c>
      <c r="AA5">
        <v>0.17097659042575064</v>
      </c>
      <c r="AB5">
        <v>9.2715757235309684E-2</v>
      </c>
      <c r="AC5">
        <v>0.96296156313896375</v>
      </c>
      <c r="AD5">
        <v>0.26865174720505303</v>
      </c>
      <c r="AE5">
        <v>1.1662973026633688E-2</v>
      </c>
      <c r="AF5">
        <v>1.517309502344279E-2</v>
      </c>
      <c r="AG5">
        <v>5.0658697912796681E-2</v>
      </c>
      <c r="AH5">
        <v>0.14529396443809453</v>
      </c>
      <c r="AI5">
        <v>2.7934592362727523E-2</v>
      </c>
      <c r="AJ5">
        <v>2.3778457578367891E-2</v>
      </c>
      <c r="AK5">
        <v>3.1787405861574434</v>
      </c>
      <c r="AL5">
        <v>0.28930312094624128</v>
      </c>
      <c r="AM5">
        <v>0.19505520360846276</v>
      </c>
      <c r="AN5">
        <v>1.694614009112094</v>
      </c>
      <c r="AO5">
        <v>0.20047391941877793</v>
      </c>
      <c r="AP5">
        <v>0.12876456833931946</v>
      </c>
      <c r="AQ5">
        <v>13.988498895825154</v>
      </c>
      <c r="AR5">
        <v>1.5981905609568274</v>
      </c>
      <c r="AS5">
        <v>0.78042274127427402</v>
      </c>
      <c r="AT5">
        <v>0.5432380146544814</v>
      </c>
      <c r="AU5">
        <v>0.12663894168016238</v>
      </c>
      <c r="AV5">
        <v>0.42071555974181013</v>
      </c>
      <c r="AW5">
        <v>0</v>
      </c>
      <c r="AX5">
        <v>0.27683259708982877</v>
      </c>
      <c r="AY5">
        <v>0.46158672767994685</v>
      </c>
      <c r="AZ5">
        <v>5.5784564921758754E-2</v>
      </c>
      <c r="BA5">
        <v>4.2117389409132476E-2</v>
      </c>
      <c r="BB5">
        <v>1.6742010991571679</v>
      </c>
      <c r="BC5">
        <v>0.28349701040355452</v>
      </c>
      <c r="BD5">
        <v>5.4025399699043772</v>
      </c>
      <c r="BE5">
        <v>0.94362464395675882</v>
      </c>
      <c r="BF5">
        <v>2.9605325025576477E-2</v>
      </c>
      <c r="BG5">
        <v>1.1931856101802436</v>
      </c>
      <c r="BH5">
        <v>8.270882696739755E-2</v>
      </c>
      <c r="BI5">
        <v>6.1126169036836701E-2</v>
      </c>
      <c r="BJ5">
        <v>3.1890657133296751E-2</v>
      </c>
      <c r="BK5">
        <v>0.17394099347748143</v>
      </c>
      <c r="BL5">
        <v>4.7785464953949898E-2</v>
      </c>
      <c r="BM5">
        <v>5.6054186880229152E-2</v>
      </c>
      <c r="BN5">
        <v>9.0863159445118441E-2</v>
      </c>
      <c r="BO5">
        <v>5.986169936495736E-2</v>
      </c>
      <c r="BP5">
        <v>9.326240372234397E-2</v>
      </c>
      <c r="BQ5">
        <v>0.44082566380953747</v>
      </c>
      <c r="BR5">
        <v>0.79144101649530341</v>
      </c>
      <c r="BS5">
        <v>2.2149184215666002</v>
      </c>
      <c r="BT5">
        <v>1.0708567392398278</v>
      </c>
      <c r="BU5">
        <v>1.7104471431086621</v>
      </c>
      <c r="BV5">
        <v>1.6230292390311187</v>
      </c>
      <c r="BW5">
        <v>0.54520332510815517</v>
      </c>
      <c r="BX5">
        <v>9.1251606486093845E-2</v>
      </c>
      <c r="BY5">
        <v>6.3067727597177923</v>
      </c>
      <c r="BZ5">
        <v>0.57897406782034511</v>
      </c>
      <c r="CA5">
        <v>1.1820901794468952</v>
      </c>
      <c r="CB5">
        <v>0.20904386706721678</v>
      </c>
      <c r="CC5">
        <v>5.7797320641573328E-2</v>
      </c>
      <c r="CD5">
        <v>8.026467498108385</v>
      </c>
      <c r="CE5">
        <v>9.7961517057210457E-2</v>
      </c>
      <c r="CF5">
        <v>6.1739192951824597E-2</v>
      </c>
      <c r="CG5">
        <v>1.7537477241980479</v>
      </c>
      <c r="CH5">
        <v>0.21753017232144209</v>
      </c>
      <c r="CI5">
        <v>6.3908984381855938E-2</v>
      </c>
      <c r="CJ5">
        <v>0</v>
      </c>
      <c r="CK5">
        <v>0.39590854918245494</v>
      </c>
      <c r="CL5">
        <v>2.6872731813100788E-2</v>
      </c>
      <c r="CM5">
        <v>0.10884246903181094</v>
      </c>
      <c r="CN5">
        <v>9.821510856046585E-2</v>
      </c>
      <c r="CO5">
        <v>2.8696806125523051</v>
      </c>
      <c r="CP5">
        <v>3.9441139386975965E-2</v>
      </c>
      <c r="CQ5">
        <v>8.6748076860507228E-2</v>
      </c>
      <c r="CR5">
        <v>6.4657780036400644E-2</v>
      </c>
      <c r="CS5">
        <v>0.40815723138317306</v>
      </c>
      <c r="CT5">
        <v>0.19884356827365826</v>
      </c>
      <c r="CU5">
        <v>1.6241370845930709</v>
      </c>
      <c r="CV5">
        <v>2.8803626385041626E-2</v>
      </c>
      <c r="CW5">
        <v>1.3518541444264209E-2</v>
      </c>
      <c r="CX5">
        <v>6.4054267930687747E-2</v>
      </c>
      <c r="CY5">
        <v>4.3141642758356559E-2</v>
      </c>
      <c r="CZ5">
        <v>1.7636357076767684E-2</v>
      </c>
      <c r="DA5">
        <v>0</v>
      </c>
      <c r="DB5">
        <v>0</v>
      </c>
      <c r="DC5">
        <v>1.1054244475713597</v>
      </c>
      <c r="DD5">
        <v>9.7174819304314805E-2</v>
      </c>
      <c r="DE5">
        <v>6.1800542613479767E-2</v>
      </c>
      <c r="DF5">
        <v>0.69562242224459636</v>
      </c>
      <c r="DG5">
        <v>3.9891655364426994E-2</v>
      </c>
      <c r="DH5">
        <v>0.2374776016357745</v>
      </c>
      <c r="DI5">
        <v>0.78845081312721776</v>
      </c>
      <c r="DJ5">
        <v>0.65471202736799872</v>
      </c>
      <c r="DK5">
        <v>0.10086001839197574</v>
      </c>
      <c r="DL5">
        <v>6.924002317742646E-2</v>
      </c>
      <c r="DM5">
        <v>0.22906796952079728</v>
      </c>
      <c r="DN5">
        <v>0</v>
      </c>
      <c r="DO5">
        <v>2.8164483936263411E-2</v>
      </c>
      <c r="DP5">
        <v>0.14629042173537782</v>
      </c>
      <c r="DQ5">
        <v>1.1304846102639821E-2</v>
      </c>
      <c r="DR5">
        <v>0.18223118259803234</v>
      </c>
      <c r="DS5">
        <v>1.7227259539262059</v>
      </c>
      <c r="DT5">
        <v>0</v>
      </c>
      <c r="DU5">
        <v>1.24928137813335E-2</v>
      </c>
      <c r="DV5">
        <v>1.4589494818489699E-2</v>
      </c>
      <c r="DW5">
        <v>0.93588168056301169</v>
      </c>
      <c r="DX5">
        <v>4.1470576287404873E-2</v>
      </c>
      <c r="DY5">
        <v>0</v>
      </c>
      <c r="DZ5">
        <v>0.13771517153205762</v>
      </c>
      <c r="EA5">
        <v>0.11886434714767637</v>
      </c>
      <c r="EB5">
        <v>0</v>
      </c>
      <c r="EC5">
        <v>2.4523444343587084E-2</v>
      </c>
      <c r="ED5">
        <v>0</v>
      </c>
      <c r="EE5">
        <v>0</v>
      </c>
      <c r="EF5">
        <v>5.8152899137755142E-2</v>
      </c>
      <c r="EG5">
        <v>0</v>
      </c>
      <c r="EH5">
        <v>2.7751400100647809E-2</v>
      </c>
      <c r="EI5">
        <v>0</v>
      </c>
      <c r="EJ5">
        <v>4.9704272226831464E-2</v>
      </c>
      <c r="EK5">
        <v>0</v>
      </c>
      <c r="EL5">
        <v>0</v>
      </c>
      <c r="EM5">
        <v>4.8507293730915432E-2</v>
      </c>
      <c r="EN5">
        <v>0</v>
      </c>
      <c r="EO5">
        <v>2.3871635270121486E-2</v>
      </c>
      <c r="EP5">
        <v>4.6292210629923197E-2</v>
      </c>
      <c r="EQ5">
        <v>0</v>
      </c>
      <c r="ER5">
        <v>5.4858313663375832E-2</v>
      </c>
      <c r="ES5">
        <v>5.9261755436044013E-2</v>
      </c>
      <c r="ET5">
        <v>0</v>
      </c>
      <c r="EU5">
        <v>0</v>
      </c>
      <c r="EV5">
        <v>4.1139970782035754E-2</v>
      </c>
      <c r="EW5">
        <v>0</v>
      </c>
      <c r="EX5">
        <v>0</v>
      </c>
      <c r="EY5">
        <v>0</v>
      </c>
      <c r="EZ5">
        <v>5.947273552707253E-2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2.3012385459458218E-2</v>
      </c>
      <c r="FO5">
        <v>0</v>
      </c>
      <c r="FP5">
        <v>0</v>
      </c>
      <c r="F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9874-0A48-934C-A613-FA4DEEDD7B45}">
  <dimension ref="A1:FQ5"/>
  <sheetViews>
    <sheetView workbookViewId="0">
      <selection activeCell="E19" sqref="E19"/>
    </sheetView>
  </sheetViews>
  <sheetFormatPr baseColWidth="10" defaultRowHeight="16" x14ac:dyDescent="0.2"/>
  <sheetData>
    <row r="1" spans="1:173" x14ac:dyDescent="0.2">
      <c r="A1" t="s">
        <v>182</v>
      </c>
      <c r="B1" t="s">
        <v>180</v>
      </c>
      <c r="C1" t="str">
        <f t="array" ref="C1:FQ1">TRANSPOSE(WD!AB3:AB175)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 xml:space="preserve">PCB45 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PCB51 </v>
      </c>
      <c r="AV1" t="str">
        <v xml:space="preserve">PCB52 </v>
      </c>
      <c r="AW1" t="str">
        <v xml:space="preserve">PCB54 </v>
      </c>
      <c r="AX1" t="str">
        <v xml:space="preserve">PCB55 </v>
      </c>
      <c r="AY1" t="str">
        <v xml:space="preserve">PCB56 </v>
      </c>
      <c r="AZ1" t="str">
        <v xml:space="preserve">PCB57 </v>
      </c>
      <c r="BA1" t="str">
        <v xml:space="preserve">PCB58 </v>
      </c>
      <c r="BB1" t="str">
        <v xml:space="preserve">PCB59+62+75 </v>
      </c>
      <c r="BC1" t="str">
        <v xml:space="preserve">PCB60 </v>
      </c>
      <c r="BD1" t="str">
        <v xml:space="preserve">PCB61+70+74+76 </v>
      </c>
      <c r="BE1" t="str">
        <v>PCB63</v>
      </c>
      <c r="BF1" t="str">
        <v xml:space="preserve">PCB64 </v>
      </c>
      <c r="BG1" t="str">
        <v xml:space="preserve">PCB66 </v>
      </c>
      <c r="BH1" t="str">
        <v xml:space="preserve">PCB67 </v>
      </c>
      <c r="BI1" t="str">
        <v xml:space="preserve">PCB68 </v>
      </c>
      <c r="BJ1" t="str">
        <v xml:space="preserve">PCB72 </v>
      </c>
      <c r="BK1" t="str">
        <v xml:space="preserve">PCB73 </v>
      </c>
      <c r="BL1" t="str">
        <v xml:space="preserve">PCB77 </v>
      </c>
      <c r="BM1" t="str">
        <v xml:space="preserve">PCB78 </v>
      </c>
      <c r="BN1" t="str">
        <v xml:space="preserve">PCB79 </v>
      </c>
      <c r="BO1" t="str">
        <v xml:space="preserve">PCB80 </v>
      </c>
      <c r="BP1" t="str">
        <v xml:space="preserve">PCB81 </v>
      </c>
      <c r="BQ1" t="str">
        <v xml:space="preserve">PCB82 </v>
      </c>
      <c r="BR1" t="str">
        <v xml:space="preserve">PCB83 </v>
      </c>
      <c r="BS1" t="str">
        <v xml:space="preserve">PCB84 </v>
      </c>
      <c r="BT1" t="str">
        <v xml:space="preserve">PCB85+116 </v>
      </c>
      <c r="BU1" t="str">
        <v xml:space="preserve">PCB86+97+109+119 </v>
      </c>
      <c r="BV1" t="str">
        <v xml:space="preserve">PCB87+125 </v>
      </c>
      <c r="BW1" t="str">
        <v xml:space="preserve">PCB88 </v>
      </c>
      <c r="BX1" t="str">
        <v xml:space="preserve">PCB89 </v>
      </c>
      <c r="BY1" t="str">
        <v xml:space="preserve">PCB90+101+113 </v>
      </c>
      <c r="BZ1" t="str">
        <v xml:space="preserve">PCB91 </v>
      </c>
      <c r="CA1" t="str">
        <v xml:space="preserve">PCB92 </v>
      </c>
      <c r="CB1" t="str">
        <v xml:space="preserve">PCB93+100 </v>
      </c>
      <c r="CC1" t="str">
        <v xml:space="preserve">PCB94 </v>
      </c>
      <c r="CD1" t="str">
        <v xml:space="preserve">PCB95 </v>
      </c>
      <c r="CE1" t="str">
        <v xml:space="preserve">PCB96 </v>
      </c>
      <c r="CF1" t="str">
        <v xml:space="preserve">PCB98 </v>
      </c>
      <c r="CG1" t="str">
        <v xml:space="preserve">PCB99 </v>
      </c>
      <c r="CH1" t="str">
        <v xml:space="preserve">PCB102 </v>
      </c>
      <c r="CI1" t="str">
        <v xml:space="preserve">PCB103 </v>
      </c>
      <c r="CJ1" t="str">
        <v xml:space="preserve">PCB104 </v>
      </c>
      <c r="CK1" t="str">
        <v xml:space="preserve">PCB105 </v>
      </c>
      <c r="CL1" t="str">
        <v xml:space="preserve">PCB106 </v>
      </c>
      <c r="CM1" t="str">
        <v xml:space="preserve">PCB107 </v>
      </c>
      <c r="CN1" t="str">
        <v xml:space="preserve">PCB108+124 </v>
      </c>
      <c r="CO1" t="str">
        <v xml:space="preserve">PCB110 </v>
      </c>
      <c r="CP1" t="str">
        <v xml:space="preserve">PCB111 </v>
      </c>
      <c r="CQ1" t="str">
        <v xml:space="preserve">PCB112 </v>
      </c>
      <c r="CR1" t="str">
        <v xml:space="preserve">PCB114 </v>
      </c>
      <c r="CS1" t="str">
        <v xml:space="preserve">PCB115 </v>
      </c>
      <c r="CT1" t="str">
        <v xml:space="preserve">PCB117 </v>
      </c>
      <c r="CU1" t="str">
        <v xml:space="preserve">PCB118 </v>
      </c>
      <c r="CV1" t="str">
        <v xml:space="preserve">PCB120 </v>
      </c>
      <c r="CW1" t="str">
        <v xml:space="preserve">PCB121 </v>
      </c>
      <c r="CX1" t="str">
        <v xml:space="preserve">PCB122 </v>
      </c>
      <c r="CY1" t="str">
        <v xml:space="preserve">PCB123 </v>
      </c>
      <c r="CZ1" t="str">
        <v xml:space="preserve">PCB126 </v>
      </c>
      <c r="DA1" t="str">
        <v xml:space="preserve">PCB127 </v>
      </c>
      <c r="DB1">
        <v>0</v>
      </c>
      <c r="DC1" t="str">
        <v xml:space="preserve">PCB129+138+163 </v>
      </c>
      <c r="DD1" t="str">
        <v xml:space="preserve">PCB130 </v>
      </c>
      <c r="DE1" t="str">
        <v xml:space="preserve">PCB131 </v>
      </c>
      <c r="DF1" t="str">
        <v xml:space="preserve">PCB132 </v>
      </c>
      <c r="DG1" t="str">
        <v xml:space="preserve">PCB133 </v>
      </c>
      <c r="DH1" t="str">
        <v xml:space="preserve">PCB134 </v>
      </c>
      <c r="DI1" t="str">
        <v xml:space="preserve">PCB135+151 </v>
      </c>
      <c r="DJ1" t="str">
        <v xml:space="preserve">PCB136 </v>
      </c>
      <c r="DK1" t="str">
        <v xml:space="preserve">PCB137 </v>
      </c>
      <c r="DL1" t="str">
        <v xml:space="preserve">PCB139+140 </v>
      </c>
      <c r="DM1" t="str">
        <v xml:space="preserve">PCB141 </v>
      </c>
      <c r="DN1" t="str">
        <v xml:space="preserve">PCB143 </v>
      </c>
      <c r="DO1" t="str">
        <v xml:space="preserve">PCB142 </v>
      </c>
      <c r="DP1" t="str">
        <v xml:space="preserve">PCB144 </v>
      </c>
      <c r="DQ1" t="str">
        <v xml:space="preserve">PCB145 </v>
      </c>
      <c r="DR1" t="str">
        <v xml:space="preserve">PCB146 </v>
      </c>
      <c r="DS1" t="str">
        <v xml:space="preserve">PCB147+149 </v>
      </c>
      <c r="DT1" t="str">
        <v xml:space="preserve">PCB148 </v>
      </c>
      <c r="DU1" t="str">
        <v xml:space="preserve">PCB150 </v>
      </c>
      <c r="DV1" t="str">
        <v xml:space="preserve">PCB152 </v>
      </c>
      <c r="DW1" t="str">
        <v xml:space="preserve">PCB153+168 </v>
      </c>
      <c r="DX1" t="str">
        <v xml:space="preserve">PCB154 </v>
      </c>
      <c r="DY1" t="str">
        <v xml:space="preserve">PCB155 </v>
      </c>
      <c r="DZ1" t="str">
        <v xml:space="preserve">PCB156+157 </v>
      </c>
      <c r="EA1" t="str">
        <v xml:space="preserve">PCB158 </v>
      </c>
      <c r="EB1" t="str">
        <v xml:space="preserve">PCB159 </v>
      </c>
      <c r="EC1" t="str">
        <v xml:space="preserve">PCB160 </v>
      </c>
      <c r="ED1" t="str">
        <v xml:space="preserve">PCB161 </v>
      </c>
      <c r="EE1" t="str">
        <v xml:space="preserve">PCB162 </v>
      </c>
      <c r="EF1" t="str">
        <v xml:space="preserve">PCB164 </v>
      </c>
      <c r="EG1" t="str">
        <v xml:space="preserve">PCB165 </v>
      </c>
      <c r="EH1" t="str">
        <v xml:space="preserve">PCB167 </v>
      </c>
      <c r="EI1" t="str">
        <v xml:space="preserve">PCB169 </v>
      </c>
      <c r="EJ1" t="str">
        <v xml:space="preserve">PCB170 </v>
      </c>
      <c r="EK1" t="str">
        <v xml:space="preserve">PCB171+173 </v>
      </c>
      <c r="EL1" t="str">
        <v xml:space="preserve">PCB172 </v>
      </c>
      <c r="EM1" t="str">
        <v xml:space="preserve">PCB174 </v>
      </c>
      <c r="EN1" t="str">
        <v xml:space="preserve">PCB175 </v>
      </c>
      <c r="EO1" t="str">
        <v xml:space="preserve">PCB176 </v>
      </c>
      <c r="EP1" t="str">
        <v xml:space="preserve">PCB177 </v>
      </c>
      <c r="EQ1" t="str">
        <v xml:space="preserve">PCB178 </v>
      </c>
      <c r="ER1" t="str">
        <v xml:space="preserve">PCB179 </v>
      </c>
      <c r="ES1" t="str">
        <v xml:space="preserve">PCB180+193 </v>
      </c>
      <c r="ET1" t="str">
        <v xml:space="preserve">PCB181 </v>
      </c>
      <c r="EU1" t="str">
        <v xml:space="preserve">PCB182 </v>
      </c>
      <c r="EV1" t="str">
        <v xml:space="preserve">PCB183 </v>
      </c>
      <c r="EW1" t="str">
        <v xml:space="preserve">PCB184 </v>
      </c>
      <c r="EX1" t="str">
        <v xml:space="preserve">PCB185 </v>
      </c>
      <c r="EY1" t="str">
        <v xml:space="preserve">PCB186 </v>
      </c>
      <c r="EZ1" t="str">
        <v xml:space="preserve">PCB187 </v>
      </c>
      <c r="FA1" t="str">
        <v xml:space="preserve">PCB188 </v>
      </c>
      <c r="FB1" t="str">
        <v xml:space="preserve">PCB189 </v>
      </c>
      <c r="FC1" t="str">
        <v xml:space="preserve">PCB190 </v>
      </c>
      <c r="FD1" t="str">
        <v xml:space="preserve">PCB191 </v>
      </c>
      <c r="FE1" t="str">
        <v xml:space="preserve">PCB192 </v>
      </c>
      <c r="FF1" t="str">
        <v xml:space="preserve">PCB194 </v>
      </c>
      <c r="FG1" t="str">
        <v xml:space="preserve">PCB195 </v>
      </c>
      <c r="FH1" t="str">
        <v xml:space="preserve">PCB196 </v>
      </c>
      <c r="FI1" t="str">
        <v xml:space="preserve">PCB197 </v>
      </c>
      <c r="FJ1" t="str">
        <v xml:space="preserve">PCB198+199 </v>
      </c>
      <c r="FK1" t="str">
        <v xml:space="preserve">PCB200 </v>
      </c>
      <c r="FL1" t="str">
        <v xml:space="preserve">PCB201 </v>
      </c>
      <c r="FM1" t="str">
        <v xml:space="preserve">PCB202 </v>
      </c>
      <c r="FN1" t="str">
        <v xml:space="preserve">PCB203 </v>
      </c>
      <c r="FO1" t="str">
        <v xml:space="preserve">PCB205 </v>
      </c>
      <c r="FP1" t="str">
        <v xml:space="preserve">PCB206 </v>
      </c>
      <c r="FQ1" t="str">
        <v xml:space="preserve">PCB207 </v>
      </c>
    </row>
    <row r="2" spans="1:173" x14ac:dyDescent="0.2">
      <c r="A2" t="str">
        <f t="array" ref="A2:A5">TRANSPOSE(WD!AG2:AJ2)</f>
        <v>ROT001</v>
      </c>
      <c r="B2">
        <f t="array" ref="B2:B5">TRANSPOSE(WD!AG1:AJ1)</f>
        <v>24</v>
      </c>
      <c r="C2">
        <f t="array" ref="C2:FQ5">TRANSPOSE(WD!AG3:AJ175)</f>
        <v>0.10433904595014939</v>
      </c>
      <c r="D2">
        <v>0</v>
      </c>
      <c r="E2">
        <v>4.8377066312145112E-2</v>
      </c>
      <c r="F2">
        <v>0.23640751802561932</v>
      </c>
      <c r="G2">
        <v>2.3689342975573048E-2</v>
      </c>
      <c r="H2">
        <v>0.11351974537176218</v>
      </c>
      <c r="I2">
        <v>3.7363710630890952E-2</v>
      </c>
      <c r="J2">
        <v>0.49073819198555457</v>
      </c>
      <c r="K2">
        <v>4.1624496789005531E-2</v>
      </c>
      <c r="L2">
        <v>2.5295502043563844E-2</v>
      </c>
      <c r="M2">
        <v>0.19404125485664378</v>
      </c>
      <c r="N2">
        <v>5.7020979940213566E-2</v>
      </c>
      <c r="O2">
        <v>0</v>
      </c>
      <c r="P2">
        <v>0.12511361221736231</v>
      </c>
      <c r="Q2">
        <v>0.3067406436182189</v>
      </c>
      <c r="R2">
        <v>0.30592234129899115</v>
      </c>
      <c r="S2">
        <v>0.63171973793145875</v>
      </c>
      <c r="T2">
        <v>9.0400238340511918E-2</v>
      </c>
      <c r="U2">
        <v>0.44614339160242772</v>
      </c>
      <c r="V2">
        <v>0.33062717670091718</v>
      </c>
      <c r="W2">
        <v>0.18809040014549691</v>
      </c>
      <c r="X2">
        <v>0</v>
      </c>
      <c r="Y2">
        <v>2.0077751608284049E-2</v>
      </c>
      <c r="Z2">
        <v>7.2542948007232974E-2</v>
      </c>
      <c r="AA2">
        <v>0.11405943671830404</v>
      </c>
      <c r="AB2">
        <v>5.1994049078939036E-2</v>
      </c>
      <c r="AC2">
        <v>0.628733598397202</v>
      </c>
      <c r="AD2">
        <v>0.16718626716613122</v>
      </c>
      <c r="AE2">
        <v>1.2230684478225744E-2</v>
      </c>
      <c r="AF2">
        <v>2.2661310578507485E-2</v>
      </c>
      <c r="AG2">
        <v>3.2479152582351192E-2</v>
      </c>
      <c r="AH2">
        <v>0.12896553710307559</v>
      </c>
      <c r="AI2">
        <v>1.9014839893675757E-2</v>
      </c>
      <c r="AJ2">
        <v>1.4493977206838872E-2</v>
      </c>
      <c r="AK2">
        <v>1.9471984463918526</v>
      </c>
      <c r="AL2">
        <v>0.23116628324548946</v>
      </c>
      <c r="AM2">
        <v>4.5094610010114174E-2</v>
      </c>
      <c r="AN2">
        <v>1.0132944253484275</v>
      </c>
      <c r="AO2">
        <v>0.12979682970941181</v>
      </c>
      <c r="AP2">
        <v>7.7297458378875167E-2</v>
      </c>
      <c r="AQ2">
        <v>8.9796078746679715</v>
      </c>
      <c r="AR2">
        <v>1.0189397567712446</v>
      </c>
      <c r="AS2">
        <v>0.43249521140996222</v>
      </c>
      <c r="AT2">
        <v>0.36407598961643234</v>
      </c>
      <c r="AU2">
        <v>7.9804035220933628E-2</v>
      </c>
      <c r="AV2">
        <v>5.6364086212118789E-2</v>
      </c>
      <c r="AW2">
        <v>0</v>
      </c>
      <c r="AX2">
        <v>9.787507069844853E-2</v>
      </c>
      <c r="AY2">
        <v>0.28906286578096796</v>
      </c>
      <c r="AZ2">
        <v>7.4008539615288749E-2</v>
      </c>
      <c r="BA2">
        <v>3.9769443669474609E-2</v>
      </c>
      <c r="BB2">
        <v>0.98165256984252935</v>
      </c>
      <c r="BC2">
        <v>0.17689640194944617</v>
      </c>
      <c r="BD2">
        <v>2.9598809850934664</v>
      </c>
      <c r="BE2">
        <v>1.0022632338998518</v>
      </c>
      <c r="BF2">
        <v>2.6049468520270354E-2</v>
      </c>
      <c r="BG2">
        <v>0.74037447198545314</v>
      </c>
      <c r="BH2">
        <v>6.9277247452235624E-2</v>
      </c>
      <c r="BI2">
        <v>2.5321706298597309E-2</v>
      </c>
      <c r="BJ2">
        <v>3.0732680879974793E-2</v>
      </c>
      <c r="BK2">
        <v>6.7214128476152254E-2</v>
      </c>
      <c r="BL2">
        <v>8.1718592612938526E-2</v>
      </c>
      <c r="BM2">
        <v>0</v>
      </c>
      <c r="BN2">
        <v>6.3599399803949117E-2</v>
      </c>
      <c r="BO2">
        <v>4.5814358700453681E-2</v>
      </c>
      <c r="BP2">
        <v>5.3661754181239057E-2</v>
      </c>
      <c r="BQ2">
        <v>0.24503301359791249</v>
      </c>
      <c r="BR2">
        <v>0.60215291105290902</v>
      </c>
      <c r="BS2">
        <v>1.4979999991652295</v>
      </c>
      <c r="BT2">
        <v>0.24245413865755855</v>
      </c>
      <c r="BU2">
        <v>0.76542900090294275</v>
      </c>
      <c r="BV2">
        <v>1.1695064845298808</v>
      </c>
      <c r="BW2">
        <v>0.32971305036980314</v>
      </c>
      <c r="BX2">
        <v>4.9130653368314223E-2</v>
      </c>
      <c r="BY2">
        <v>3.9595840480061675</v>
      </c>
      <c r="BZ2">
        <v>0.35201845155105788</v>
      </c>
      <c r="CA2">
        <v>0.78523732597868778</v>
      </c>
      <c r="CB2">
        <v>0.11179621759901449</v>
      </c>
      <c r="CC2">
        <v>3.9384791629365326E-2</v>
      </c>
      <c r="CD2">
        <v>5.2377482091078225</v>
      </c>
      <c r="CE2">
        <v>7.0521726816847458E-2</v>
      </c>
      <c r="CF2">
        <v>1.9849735912420851E-2</v>
      </c>
      <c r="CG2">
        <v>0.81430212336052576</v>
      </c>
      <c r="CH2">
        <v>0.13249250210407648</v>
      </c>
      <c r="CI2">
        <v>3.9063518266138859E-2</v>
      </c>
      <c r="CJ2">
        <v>0</v>
      </c>
      <c r="CK2">
        <v>0.22466941668521515</v>
      </c>
      <c r="CL2">
        <v>1.4568554170741755E-2</v>
      </c>
      <c r="CM2">
        <v>9.5691839743013429E-2</v>
      </c>
      <c r="CN2">
        <v>8.0177067088440357E-2</v>
      </c>
      <c r="CO2">
        <v>2.1373119306967099</v>
      </c>
      <c r="CP2">
        <v>2.1769374311230223E-2</v>
      </c>
      <c r="CQ2">
        <v>1.8761892156998632E-2</v>
      </c>
      <c r="CR2">
        <v>4.5783623631205417E-2</v>
      </c>
      <c r="CS2">
        <v>0.20070202704995008</v>
      </c>
      <c r="CT2">
        <v>8.4520408509583075E-2</v>
      </c>
      <c r="CU2">
        <v>1.0046489229537281</v>
      </c>
      <c r="CV2">
        <v>2.5628218340482928E-2</v>
      </c>
      <c r="CW2">
        <v>1.382094059251506E-2</v>
      </c>
      <c r="CX2">
        <v>3.0105486799243211E-2</v>
      </c>
      <c r="CY2">
        <v>3.0338142238630624E-2</v>
      </c>
      <c r="CZ2">
        <v>1.6887895926294409E-2</v>
      </c>
      <c r="DA2">
        <v>0</v>
      </c>
      <c r="DB2">
        <v>0</v>
      </c>
      <c r="DC2">
        <v>0.639159271646356</v>
      </c>
      <c r="DD2">
        <v>6.6257774140713682E-2</v>
      </c>
      <c r="DE2">
        <v>4.8056143282977873E-2</v>
      </c>
      <c r="DF2">
        <v>0.42337311031493013</v>
      </c>
      <c r="DG2">
        <v>2.4266949487084518E-2</v>
      </c>
      <c r="DH2">
        <v>0.16662756651901867</v>
      </c>
      <c r="DI2">
        <v>0.63040476221942732</v>
      </c>
      <c r="DJ2">
        <v>0.45802136586595948</v>
      </c>
      <c r="DK2">
        <v>6.2551021105302668E-2</v>
      </c>
      <c r="DL2">
        <v>7.1789470168358294E-2</v>
      </c>
      <c r="DM2">
        <v>0.14394544273920326</v>
      </c>
      <c r="DN2">
        <v>0</v>
      </c>
      <c r="DO2">
        <v>0</v>
      </c>
      <c r="DP2">
        <v>0.11221682065137652</v>
      </c>
      <c r="DQ2">
        <v>1.2187145994875826E-2</v>
      </c>
      <c r="DR2">
        <v>9.991107426504521E-2</v>
      </c>
      <c r="DS2">
        <v>1.2615280200478634</v>
      </c>
      <c r="DT2">
        <v>1.6378750278605303E-2</v>
      </c>
      <c r="DU2">
        <v>0</v>
      </c>
      <c r="DV2">
        <v>1.3657073978895068E-2</v>
      </c>
      <c r="DW2">
        <v>0.56771440096359871</v>
      </c>
      <c r="DX2">
        <v>3.5602840158011656E-2</v>
      </c>
      <c r="DY2">
        <v>0</v>
      </c>
      <c r="DZ2">
        <v>2.8588237629328547E-2</v>
      </c>
      <c r="EA2">
        <v>7.2266436881559246E-2</v>
      </c>
      <c r="EB2">
        <v>0</v>
      </c>
      <c r="EC2">
        <v>0</v>
      </c>
      <c r="ED2">
        <v>0</v>
      </c>
      <c r="EE2">
        <v>0</v>
      </c>
      <c r="EF2">
        <v>4.2926961950602312E-2</v>
      </c>
      <c r="EG2">
        <v>0</v>
      </c>
      <c r="EH2">
        <v>2.6179014001869835E-2</v>
      </c>
      <c r="EI2">
        <v>0</v>
      </c>
      <c r="EJ2">
        <v>0</v>
      </c>
      <c r="EK2">
        <v>0</v>
      </c>
      <c r="EL2">
        <v>0</v>
      </c>
      <c r="EM2">
        <v>4.5136975890633486E-2</v>
      </c>
      <c r="EN2">
        <v>1.8040955339156211E-2</v>
      </c>
      <c r="EO2">
        <v>2.3678225546646208E-2</v>
      </c>
      <c r="EP2">
        <v>3.617835701600644E-2</v>
      </c>
      <c r="EQ2">
        <v>2.9269607699292943E-2</v>
      </c>
      <c r="ER2">
        <v>4.3110968301268586E-2</v>
      </c>
      <c r="ES2">
        <v>4.8035728664853734E-2</v>
      </c>
      <c r="ET2">
        <v>0</v>
      </c>
      <c r="EU2">
        <v>0</v>
      </c>
      <c r="EV2">
        <v>3.7474713509801652E-2</v>
      </c>
      <c r="EW2">
        <v>0</v>
      </c>
      <c r="EX2">
        <v>0</v>
      </c>
      <c r="EY2">
        <v>0</v>
      </c>
      <c r="EZ2">
        <v>5.1869865420538827E-2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2.394111459716388E-2</v>
      </c>
      <c r="FI2">
        <v>0</v>
      </c>
      <c r="FJ2">
        <v>0</v>
      </c>
      <c r="FK2">
        <v>0</v>
      </c>
      <c r="FL2">
        <v>1.1241329370226139E-2</v>
      </c>
      <c r="FM2">
        <v>1.2300062461007134E-2</v>
      </c>
      <c r="FN2">
        <v>2.3010585806203729E-2</v>
      </c>
      <c r="FO2">
        <v>0</v>
      </c>
      <c r="FP2">
        <v>0</v>
      </c>
      <c r="FQ2">
        <v>0</v>
      </c>
    </row>
    <row r="3" spans="1:173" x14ac:dyDescent="0.2">
      <c r="A3" t="str">
        <v>ROT002</v>
      </c>
      <c r="B3">
        <v>48</v>
      </c>
      <c r="C3">
        <v>0.13102632470045558</v>
      </c>
      <c r="D3">
        <v>2.8536082716391593E-2</v>
      </c>
      <c r="E3">
        <v>4.8006296652169551E-2</v>
      </c>
      <c r="F3">
        <v>0.58350915803519232</v>
      </c>
      <c r="G3">
        <v>4.5077305633940801E-2</v>
      </c>
      <c r="H3">
        <v>0.29862159373432301</v>
      </c>
      <c r="I3">
        <v>7.3835732601050405E-2</v>
      </c>
      <c r="J3">
        <v>1.3691646531510122</v>
      </c>
      <c r="K3">
        <v>0.10502112108285266</v>
      </c>
      <c r="L3">
        <v>5.8973195718765067E-2</v>
      </c>
      <c r="M3">
        <v>0.39412298843033633</v>
      </c>
      <c r="N3">
        <v>0.14100934649581914</v>
      </c>
      <c r="O3">
        <v>0</v>
      </c>
      <c r="P3">
        <v>0.37712676609571733</v>
      </c>
      <c r="Q3">
        <v>0.50147612374521788</v>
      </c>
      <c r="R3">
        <v>0.55960554442694843</v>
      </c>
      <c r="S3">
        <v>1.2848988721756562</v>
      </c>
      <c r="T3">
        <v>0.16409463368892896</v>
      </c>
      <c r="U3">
        <v>0.82218897780692735</v>
      </c>
      <c r="V3">
        <v>0.64510403741623468</v>
      </c>
      <c r="W3">
        <v>0.33580803370793083</v>
      </c>
      <c r="X3">
        <v>1.765992294823893E-2</v>
      </c>
      <c r="Y3">
        <v>6.549891367953023E-2</v>
      </c>
      <c r="Z3">
        <v>0.12418403797478474</v>
      </c>
      <c r="AA3">
        <v>0.21804221177324451</v>
      </c>
      <c r="AB3">
        <v>9.3115026806207174E-2</v>
      </c>
      <c r="AC3">
        <v>1.2726779313675696</v>
      </c>
      <c r="AD3">
        <v>0.32327650538402375</v>
      </c>
      <c r="AE3">
        <v>1.2427779769674317E-2</v>
      </c>
      <c r="AF3">
        <v>2.8394788345899837E-2</v>
      </c>
      <c r="AG3">
        <v>6.4894185002012605E-2</v>
      </c>
      <c r="AH3">
        <v>0.18004660598786196</v>
      </c>
      <c r="AI3">
        <v>3.0511387409186658E-2</v>
      </c>
      <c r="AJ3">
        <v>2.1615609140527178E-2</v>
      </c>
      <c r="AK3">
        <v>3.9896080095764299</v>
      </c>
      <c r="AL3">
        <v>0.42096790998889227</v>
      </c>
      <c r="AM3">
        <v>0.12073228206241579</v>
      </c>
      <c r="AN3">
        <v>2.0320365181836482</v>
      </c>
      <c r="AO3">
        <v>0.23210357826472663</v>
      </c>
      <c r="AP3">
        <v>0.15830934119453341</v>
      </c>
      <c r="AQ3">
        <v>17.316208096529145</v>
      </c>
      <c r="AR3">
        <v>2.0859294606494383</v>
      </c>
      <c r="AS3">
        <v>0.88769154122955429</v>
      </c>
      <c r="AT3">
        <v>0.65715770497776138</v>
      </c>
      <c r="AU3">
        <v>0.11985815968595465</v>
      </c>
      <c r="AV3">
        <v>0.2084665887577565</v>
      </c>
      <c r="AW3">
        <v>2.908208860303706E-2</v>
      </c>
      <c r="AX3">
        <v>0.25385148433368143</v>
      </c>
      <c r="AY3">
        <v>0.50763499094143016</v>
      </c>
      <c r="AZ3">
        <v>5.1585221453389674E-2</v>
      </c>
      <c r="BA3">
        <v>5.9729966244953754E-2</v>
      </c>
      <c r="BB3">
        <v>2.0392586886194195</v>
      </c>
      <c r="BC3">
        <v>0.31637507118350366</v>
      </c>
      <c r="BD3">
        <v>6.7644949780013208</v>
      </c>
      <c r="BE3">
        <v>1.53057256601804</v>
      </c>
      <c r="BF3">
        <v>4.4877361007508429E-2</v>
      </c>
      <c r="BG3">
        <v>1.4913672604317008</v>
      </c>
      <c r="BH3">
        <v>0.10534043459738869</v>
      </c>
      <c r="BI3">
        <v>9.403985258211639E-2</v>
      </c>
      <c r="BJ3">
        <v>3.9014160171748545E-2</v>
      </c>
      <c r="BK3">
        <v>0.10783221018209282</v>
      </c>
      <c r="BL3">
        <v>9.0992185033620818E-2</v>
      </c>
      <c r="BM3">
        <v>7.1896910343571652E-2</v>
      </c>
      <c r="BN3">
        <v>0.10566935449955829</v>
      </c>
      <c r="BO3">
        <v>7.4676282633953067E-2</v>
      </c>
      <c r="BP3">
        <v>0.10489190599328685</v>
      </c>
      <c r="BQ3">
        <v>0.47733492364420743</v>
      </c>
      <c r="BR3">
        <v>0.68009655407277614</v>
      </c>
      <c r="BS3">
        <v>2.7371499704561959</v>
      </c>
      <c r="BT3">
        <v>0.3381607404632147</v>
      </c>
      <c r="BU3">
        <v>1.4204796333772749</v>
      </c>
      <c r="BV3">
        <v>2.4810167531605609</v>
      </c>
      <c r="BW3">
        <v>0.75517068076896432</v>
      </c>
      <c r="BX3">
        <v>8.4986362361401224E-2</v>
      </c>
      <c r="BY3">
        <v>7.4881488792095876</v>
      </c>
      <c r="BZ3">
        <v>0.6768731178576185</v>
      </c>
      <c r="CA3">
        <v>1.4192026868223446</v>
      </c>
      <c r="CB3">
        <v>0.10469725610667434</v>
      </c>
      <c r="CC3">
        <v>6.2151804320024991E-2</v>
      </c>
      <c r="CD3">
        <v>9.9424118414362823</v>
      </c>
      <c r="CE3">
        <v>0.11420404729428296</v>
      </c>
      <c r="CF3">
        <v>6.9396092602504511E-2</v>
      </c>
      <c r="CG3">
        <v>1.6898704829266136</v>
      </c>
      <c r="CH3">
        <v>0.33362596405136741</v>
      </c>
      <c r="CI3">
        <v>7.7639774853620599E-2</v>
      </c>
      <c r="CJ3">
        <v>0</v>
      </c>
      <c r="CK3">
        <v>0.42049572805381202</v>
      </c>
      <c r="CL3">
        <v>1.4270869014199935E-2</v>
      </c>
      <c r="CM3">
        <v>0.16926337277786085</v>
      </c>
      <c r="CN3">
        <v>0.13891409896884269</v>
      </c>
      <c r="CO3">
        <v>4.0421640670328243</v>
      </c>
      <c r="CP3">
        <v>2.9129506449684102E-2</v>
      </c>
      <c r="CQ3">
        <v>5.1721376502591537E-2</v>
      </c>
      <c r="CR3">
        <v>8.5329734192220216E-2</v>
      </c>
      <c r="CS3">
        <v>0.313598462000033</v>
      </c>
      <c r="CT3">
        <v>0.25051197459568048</v>
      </c>
      <c r="CU3">
        <v>2.1421627462603086</v>
      </c>
      <c r="CV3">
        <v>2.5351014794610348E-2</v>
      </c>
      <c r="CW3">
        <v>9.4181090270826894E-3</v>
      </c>
      <c r="CX3">
        <v>7.1802540703907444E-2</v>
      </c>
      <c r="CY3">
        <v>4.7361227763063674E-2</v>
      </c>
      <c r="CZ3">
        <v>2.1149925698752452E-2</v>
      </c>
      <c r="DA3">
        <v>2.7588728810851549E-2</v>
      </c>
      <c r="DB3">
        <v>0</v>
      </c>
      <c r="DC3">
        <v>1.2957910908811741</v>
      </c>
      <c r="DD3">
        <v>0.12153233685453187</v>
      </c>
      <c r="DE3">
        <v>9.2030677870490726E-2</v>
      </c>
      <c r="DF3">
        <v>0.96409905022049402</v>
      </c>
      <c r="DG3">
        <v>5.147123855921585E-2</v>
      </c>
      <c r="DH3">
        <v>0.35237818016688999</v>
      </c>
      <c r="DI3">
        <v>1.0203584017518108</v>
      </c>
      <c r="DJ3">
        <v>0.90902358446962161</v>
      </c>
      <c r="DK3">
        <v>0.11263491344792453</v>
      </c>
      <c r="DL3">
        <v>0.12848036901104345</v>
      </c>
      <c r="DM3">
        <v>0.25998960028229662</v>
      </c>
      <c r="DN3">
        <v>1.7049801509925428E-2</v>
      </c>
      <c r="DO3">
        <v>0</v>
      </c>
      <c r="DP3">
        <v>0.2115172453637367</v>
      </c>
      <c r="DQ3">
        <v>1.7883273038410027E-2</v>
      </c>
      <c r="DR3">
        <v>0.21462249156335247</v>
      </c>
      <c r="DS3">
        <v>2.5697792666745971</v>
      </c>
      <c r="DT3">
        <v>1.9527611427564925E-2</v>
      </c>
      <c r="DU3">
        <v>1.6952151728999641E-2</v>
      </c>
      <c r="DV3">
        <v>2.1471672722083723E-2</v>
      </c>
      <c r="DW3">
        <v>1.1319699406038821</v>
      </c>
      <c r="DX3">
        <v>5.1761680068568745E-2</v>
      </c>
      <c r="DY3">
        <v>1.3113902602195207E-2</v>
      </c>
      <c r="DZ3">
        <v>6.0120912616771237E-2</v>
      </c>
      <c r="EA3">
        <v>0.15103721202648629</v>
      </c>
      <c r="EB3">
        <v>0</v>
      </c>
      <c r="EC3">
        <v>1.2262695436856845E-2</v>
      </c>
      <c r="ED3">
        <v>0</v>
      </c>
      <c r="EE3">
        <v>2.3670151971250664E-2</v>
      </c>
      <c r="EF3">
        <v>8.132357307672021E-2</v>
      </c>
      <c r="EG3">
        <v>1.4061447679790796E-2</v>
      </c>
      <c r="EH3">
        <v>4.3415513455812356E-2</v>
      </c>
      <c r="EI3">
        <v>0</v>
      </c>
      <c r="EJ3">
        <v>4.9764861432212197E-2</v>
      </c>
      <c r="EK3">
        <v>5.5626148905007319E-2</v>
      </c>
      <c r="EL3">
        <v>4.4515174973704913E-2</v>
      </c>
      <c r="EM3">
        <v>6.2739763213851246E-2</v>
      </c>
      <c r="EN3">
        <v>2.4144771350257454E-2</v>
      </c>
      <c r="EO3">
        <v>3.1877409614079741E-2</v>
      </c>
      <c r="EP3">
        <v>5.1681458453641638E-2</v>
      </c>
      <c r="EQ3">
        <v>4.1086867722111405E-2</v>
      </c>
      <c r="ER3">
        <v>8.2200500773978682E-2</v>
      </c>
      <c r="ES3">
        <v>8.3324207068922365E-2</v>
      </c>
      <c r="ET3">
        <v>8.1886348176750987E-2</v>
      </c>
      <c r="EU3">
        <v>0.13625997223603911</v>
      </c>
      <c r="EV3">
        <v>5.4194108960732769E-2</v>
      </c>
      <c r="EW3">
        <v>0</v>
      </c>
      <c r="EX3">
        <v>2.1884697760483785E-2</v>
      </c>
      <c r="EY3">
        <v>0</v>
      </c>
      <c r="EZ3">
        <v>7.8469559406268319E-2</v>
      </c>
      <c r="FA3">
        <v>0.11722806133926275</v>
      </c>
      <c r="FB3">
        <v>0</v>
      </c>
      <c r="FC3">
        <v>0</v>
      </c>
      <c r="FD3">
        <v>0</v>
      </c>
      <c r="FE3">
        <v>0</v>
      </c>
      <c r="FF3">
        <v>5.8001143140347898E-2</v>
      </c>
      <c r="FG3">
        <v>4.7235564288699634E-2</v>
      </c>
      <c r="FH3">
        <v>3.6711638897853685E-2</v>
      </c>
      <c r="FI3">
        <v>0</v>
      </c>
      <c r="FJ3">
        <v>4.6460069607338679E-2</v>
      </c>
      <c r="FK3">
        <v>1.9277252711452125E-2</v>
      </c>
      <c r="FL3">
        <v>2.13953140033512E-2</v>
      </c>
      <c r="FM3">
        <v>1.700694647740765E-2</v>
      </c>
      <c r="FN3">
        <v>2.9025198011236989E-2</v>
      </c>
      <c r="FO3">
        <v>4.5546844492504721E-2</v>
      </c>
      <c r="FP3">
        <v>0</v>
      </c>
      <c r="FQ3">
        <v>4.1345461588676156E-2</v>
      </c>
    </row>
    <row r="4" spans="1:173" x14ac:dyDescent="0.2">
      <c r="A4" t="str">
        <v>ROT003</v>
      </c>
      <c r="B4">
        <v>72</v>
      </c>
      <c r="C4">
        <v>0.14301656968594684</v>
      </c>
      <c r="D4">
        <v>2.7367101547473179E-2</v>
      </c>
      <c r="E4">
        <v>8.2293718307284131E-2</v>
      </c>
      <c r="F4">
        <v>0.5827705864781898</v>
      </c>
      <c r="G4">
        <v>4.5020249432938496E-2</v>
      </c>
      <c r="H4">
        <v>0.29824361609266681</v>
      </c>
      <c r="I4">
        <v>7.3742275675415858E-2</v>
      </c>
      <c r="J4">
        <v>1.3674316450983615</v>
      </c>
      <c r="K4">
        <v>0.10488819152750946</v>
      </c>
      <c r="L4">
        <v>5.8898550917764712E-2</v>
      </c>
      <c r="M4">
        <v>0.39362413074283126</v>
      </c>
      <c r="N4">
        <v>0.14083086516239157</v>
      </c>
      <c r="O4">
        <v>0</v>
      </c>
      <c r="P4">
        <v>0.37664942122634026</v>
      </c>
      <c r="Q4">
        <v>0.65728823857800156</v>
      </c>
      <c r="R4">
        <v>0.78833248271457601</v>
      </c>
      <c r="S4">
        <v>1.7817979729013471</v>
      </c>
      <c r="T4">
        <v>0.23245235242843959</v>
      </c>
      <c r="U4">
        <v>1.278141232596389</v>
      </c>
      <c r="V4">
        <v>0.9686463309485136</v>
      </c>
      <c r="W4">
        <v>0.52056089506338454</v>
      </c>
      <c r="X4">
        <v>1.5758101931970633E-2</v>
      </c>
      <c r="Y4">
        <v>0.11981150585698727</v>
      </c>
      <c r="Z4">
        <v>0.17130307127515745</v>
      </c>
      <c r="AA4">
        <v>0.32069828325149297</v>
      </c>
      <c r="AB4">
        <v>0.12872480378681356</v>
      </c>
      <c r="AC4">
        <v>1.8258898069863012</v>
      </c>
      <c r="AD4">
        <v>0.45570390637227026</v>
      </c>
      <c r="AE4">
        <v>1.5677975299359263E-2</v>
      </c>
      <c r="AF4">
        <v>3.8483701197158902E-2</v>
      </c>
      <c r="AG4">
        <v>9.6271164576152077E-2</v>
      </c>
      <c r="AH4">
        <v>0.29645086625174977</v>
      </c>
      <c r="AI4">
        <v>2.88795570695226E-2</v>
      </c>
      <c r="AJ4">
        <v>2.9536608805781909E-2</v>
      </c>
      <c r="AK4">
        <v>6.1853110870975376</v>
      </c>
      <c r="AL4">
        <v>0.65580232830825669</v>
      </c>
      <c r="AM4">
        <v>0.21597244357295017</v>
      </c>
      <c r="AN4">
        <v>3.2165233301738221</v>
      </c>
      <c r="AO4">
        <v>0.29976389693585637</v>
      </c>
      <c r="AP4">
        <v>0.23534521493426797</v>
      </c>
      <c r="AQ4">
        <v>26.572438766742099</v>
      </c>
      <c r="AR4">
        <v>3.0928980799510257</v>
      </c>
      <c r="AS4">
        <v>1.2359986662415456</v>
      </c>
      <c r="AT4">
        <v>0.9389207288148812</v>
      </c>
      <c r="AU4">
        <v>0.19318535896775271</v>
      </c>
      <c r="AV4">
        <v>0.27357654589101188</v>
      </c>
      <c r="AW4">
        <v>3.9427594149945677E-2</v>
      </c>
      <c r="AX4">
        <v>0.25944454195087008</v>
      </c>
      <c r="AY4">
        <v>0.7627883528799031</v>
      </c>
      <c r="AZ4">
        <v>0.15109096093714994</v>
      </c>
      <c r="BA4">
        <v>8.9927955401469667E-2</v>
      </c>
      <c r="BB4">
        <v>3.1322432429892246</v>
      </c>
      <c r="BC4">
        <v>0.4263686670041017</v>
      </c>
      <c r="BD4">
        <v>8.2125304406941293</v>
      </c>
      <c r="BE4">
        <v>3.0615494844326507</v>
      </c>
      <c r="BF4">
        <v>5.5240971005805134E-2</v>
      </c>
      <c r="BG4">
        <v>2.2786330952612643</v>
      </c>
      <c r="BH4">
        <v>0.16223277087367546</v>
      </c>
      <c r="BI4">
        <v>4.2185211348750057E-2</v>
      </c>
      <c r="BJ4">
        <v>4.2866288208044979E-2</v>
      </c>
      <c r="BK4">
        <v>0.11014105934379119</v>
      </c>
      <c r="BL4">
        <v>0.16366647606161494</v>
      </c>
      <c r="BM4">
        <v>7.2486297722965595E-2</v>
      </c>
      <c r="BN4">
        <v>0.16180891358454733</v>
      </c>
      <c r="BO4">
        <v>9.2824210978185398E-2</v>
      </c>
      <c r="BP4">
        <v>0.18906744561797842</v>
      </c>
      <c r="BQ4">
        <v>0.77308773994169977</v>
      </c>
      <c r="BR4">
        <v>1.9381574414606269</v>
      </c>
      <c r="BS4">
        <v>4.9295974619855771</v>
      </c>
      <c r="BT4">
        <v>0.89159272555803692</v>
      </c>
      <c r="BU4">
        <v>2.5968087647591642</v>
      </c>
      <c r="BV4">
        <v>4.0569127233253672</v>
      </c>
      <c r="BW4">
        <v>1.1417566423546492</v>
      </c>
      <c r="BX4">
        <v>0.12665919222738764</v>
      </c>
      <c r="BY4">
        <v>12.846972178517809</v>
      </c>
      <c r="BZ4">
        <v>1.4072879674789647</v>
      </c>
      <c r="CA4">
        <v>2.3230285228653034</v>
      </c>
      <c r="CB4">
        <v>0.13613503428190596</v>
      </c>
      <c r="CC4">
        <v>0.10500171013700212</v>
      </c>
      <c r="CD4">
        <v>16.929510811356078</v>
      </c>
      <c r="CE4">
        <v>0.17829514987817646</v>
      </c>
      <c r="CF4">
        <v>4.5041546697982243E-2</v>
      </c>
      <c r="CG4">
        <v>2.7161245466250818</v>
      </c>
      <c r="CH4">
        <v>0.59172606313327292</v>
      </c>
      <c r="CI4">
        <v>0.11576069905047733</v>
      </c>
      <c r="CJ4">
        <v>1.547341702063453E-2</v>
      </c>
      <c r="CK4">
        <v>0.73992834237967142</v>
      </c>
      <c r="CL4">
        <v>1.6073179403517858E-2</v>
      </c>
      <c r="CM4">
        <v>0.24001906947598309</v>
      </c>
      <c r="CN4">
        <v>0.17020532593266002</v>
      </c>
      <c r="CO4">
        <v>5.5054370329235196</v>
      </c>
      <c r="CP4">
        <v>4.556716423075903E-2</v>
      </c>
      <c r="CQ4">
        <v>6.2835152465118935E-2</v>
      </c>
      <c r="CR4">
        <v>0.12193484211024262</v>
      </c>
      <c r="CS4">
        <v>2.5340415902975026</v>
      </c>
      <c r="CT4">
        <v>0.23050637120297701</v>
      </c>
      <c r="CU4">
        <v>3.2866921276236547</v>
      </c>
      <c r="CV4">
        <v>4.187724884817387E-2</v>
      </c>
      <c r="CW4">
        <v>2.0036483256910733E-2</v>
      </c>
      <c r="CX4">
        <v>9.5821581693734226E-2</v>
      </c>
      <c r="CY4">
        <v>4.3182119120844256E-2</v>
      </c>
      <c r="CZ4">
        <v>3.3629664800258231E-2</v>
      </c>
      <c r="DA4">
        <v>4.1205488367346596E-2</v>
      </c>
      <c r="DB4">
        <v>0</v>
      </c>
      <c r="DC4">
        <v>1.8875020010460311</v>
      </c>
      <c r="DD4">
        <v>0.17266677377957829</v>
      </c>
      <c r="DE4">
        <v>0.11592168162813672</v>
      </c>
      <c r="DF4">
        <v>1.1873062705227451</v>
      </c>
      <c r="DG4">
        <v>7.0315629899721663E-2</v>
      </c>
      <c r="DH4">
        <v>0.4270403817905522</v>
      </c>
      <c r="DI4">
        <v>1.4532461481791108</v>
      </c>
      <c r="DJ4">
        <v>1.1581547907508476</v>
      </c>
      <c r="DK4">
        <v>0.16480455809779415</v>
      </c>
      <c r="DL4">
        <v>0.15090389911718083</v>
      </c>
      <c r="DM4">
        <v>0.35778723033322485</v>
      </c>
      <c r="DN4">
        <v>1.7070226503954723E-2</v>
      </c>
      <c r="DO4">
        <v>2.1369773652110204E-2</v>
      </c>
      <c r="DP4">
        <v>0.25159845766211913</v>
      </c>
      <c r="DQ4">
        <v>1.5993686199137502E-2</v>
      </c>
      <c r="DR4">
        <v>0.2695002372084474</v>
      </c>
      <c r="DS4">
        <v>3.090045731197637</v>
      </c>
      <c r="DT4">
        <v>2.1670820639403475E-2</v>
      </c>
      <c r="DU4">
        <v>2.3052012782427345E-2</v>
      </c>
      <c r="DV4">
        <v>2.1214662766123778E-2</v>
      </c>
      <c r="DW4">
        <v>1.6864997192971654</v>
      </c>
      <c r="DX4">
        <v>6.2831200670722551E-2</v>
      </c>
      <c r="DY4">
        <v>0</v>
      </c>
      <c r="DZ4">
        <v>8.5091505289023886E-2</v>
      </c>
      <c r="EA4">
        <v>0.19774680982193815</v>
      </c>
      <c r="EB4">
        <v>1.8084492430496157E-2</v>
      </c>
      <c r="EC4">
        <v>1.3191545983361138E-2</v>
      </c>
      <c r="ED4">
        <v>0</v>
      </c>
      <c r="EE4">
        <v>0</v>
      </c>
      <c r="EF4">
        <v>0.11353668135315735</v>
      </c>
      <c r="EG4">
        <v>0</v>
      </c>
      <c r="EH4">
        <v>5.1031804624140989E-2</v>
      </c>
      <c r="EI4">
        <v>3.5395801643816976E-2</v>
      </c>
      <c r="EJ4">
        <v>5.3120184559790916E-2</v>
      </c>
      <c r="EK4">
        <v>5.7727081880072036E-2</v>
      </c>
      <c r="EL4">
        <v>5.2751490312408549E-2</v>
      </c>
      <c r="EM4">
        <v>8.3828590862818395E-2</v>
      </c>
      <c r="EN4">
        <v>2.88043433246697E-2</v>
      </c>
      <c r="EO4">
        <v>3.9905671439540283E-2</v>
      </c>
      <c r="EP4">
        <v>6.3092799026347499E-2</v>
      </c>
      <c r="EQ4">
        <v>4.8765604396728779E-2</v>
      </c>
      <c r="ER4">
        <v>9.2141227729881106E-2</v>
      </c>
      <c r="ES4">
        <v>9.8073735700908063E-2</v>
      </c>
      <c r="ET4">
        <v>0.11031714963350805</v>
      </c>
      <c r="EU4">
        <v>0.22500063150085381</v>
      </c>
      <c r="EV4">
        <v>7.6862796342731354E-2</v>
      </c>
      <c r="EW4">
        <v>0.20899465041900034</v>
      </c>
      <c r="EX4">
        <v>2.1894801266317584E-2</v>
      </c>
      <c r="EY4">
        <v>3.6378162496100298E-2</v>
      </c>
      <c r="EZ4">
        <v>0.10993587428740974</v>
      </c>
      <c r="FA4">
        <v>0.1390728180216004</v>
      </c>
      <c r="FB4">
        <v>0</v>
      </c>
      <c r="FC4">
        <v>0</v>
      </c>
      <c r="FD4">
        <v>0</v>
      </c>
      <c r="FE4">
        <v>0</v>
      </c>
      <c r="FF4">
        <v>5.6718842507518255E-2</v>
      </c>
      <c r="FG4">
        <v>3.5530724566529129E-2</v>
      </c>
      <c r="FH4">
        <v>2.6869194763752179E-2</v>
      </c>
      <c r="FI4">
        <v>0</v>
      </c>
      <c r="FJ4">
        <v>4.1369982694215657E-2</v>
      </c>
      <c r="FK4">
        <v>0</v>
      </c>
      <c r="FL4">
        <v>1.6946799166947059E-2</v>
      </c>
      <c r="FM4">
        <v>1.8391026093090124E-2</v>
      </c>
      <c r="FN4">
        <v>2.4103201845621296E-2</v>
      </c>
      <c r="FO4">
        <v>0</v>
      </c>
      <c r="FP4">
        <v>0</v>
      </c>
      <c r="FQ4">
        <v>4.6921096949156513E-2</v>
      </c>
    </row>
    <row r="5" spans="1:173" x14ac:dyDescent="0.2">
      <c r="A5" t="str">
        <v>ROT004</v>
      </c>
      <c r="B5">
        <v>96</v>
      </c>
      <c r="C5">
        <v>0.12853369303532694</v>
      </c>
      <c r="D5">
        <v>0</v>
      </c>
      <c r="E5">
        <v>4.0906309902127548E-2</v>
      </c>
      <c r="F5">
        <v>0.67578329756585731</v>
      </c>
      <c r="G5">
        <v>7.9351483290806754E-2</v>
      </c>
      <c r="H5">
        <v>0.39680575276695945</v>
      </c>
      <c r="I5">
        <v>0.11603890088864757</v>
      </c>
      <c r="J5">
        <v>1.7646956410422894</v>
      </c>
      <c r="K5">
        <v>0.1215088655532697</v>
      </c>
      <c r="L5">
        <v>9.5523148855089446E-2</v>
      </c>
      <c r="M5">
        <v>0.31805064494818719</v>
      </c>
      <c r="N5">
        <v>0.22494004437120788</v>
      </c>
      <c r="O5">
        <v>0</v>
      </c>
      <c r="P5">
        <v>0.4030199898671582</v>
      </c>
      <c r="Q5">
        <v>0.87430581678392338</v>
      </c>
      <c r="R5">
        <v>0.86562464912641912</v>
      </c>
      <c r="S5">
        <v>2.2355701095703928</v>
      </c>
      <c r="T5">
        <v>0.27767416906944853</v>
      </c>
      <c r="U5">
        <v>1.6525935301270989</v>
      </c>
      <c r="V5">
        <v>1.298399153600454</v>
      </c>
      <c r="W5">
        <v>0.67000588754411039</v>
      </c>
      <c r="X5">
        <v>1.4896556053526152E-2</v>
      </c>
      <c r="Y5">
        <v>0.14600353373839214</v>
      </c>
      <c r="Z5">
        <v>0.18817488528630583</v>
      </c>
      <c r="AA5">
        <v>0.31956037950590965</v>
      </c>
      <c r="AB5">
        <v>0.18358877218103875</v>
      </c>
      <c r="AC5">
        <v>2.0230319215520494</v>
      </c>
      <c r="AD5">
        <v>0.54169719219087586</v>
      </c>
      <c r="AE5">
        <v>2.1303552834915567E-2</v>
      </c>
      <c r="AF5">
        <v>2.7342104276005839E-2</v>
      </c>
      <c r="AG5">
        <v>0.10266828011979952</v>
      </c>
      <c r="AH5">
        <v>0.29001767815851204</v>
      </c>
      <c r="AI5">
        <v>4.7002438531969899E-2</v>
      </c>
      <c r="AJ5">
        <v>2.8028067824316005E-2</v>
      </c>
      <c r="AK5">
        <v>6.8091609655753693</v>
      </c>
      <c r="AL5">
        <v>0.66475952409089512</v>
      </c>
      <c r="AM5">
        <v>0.28267517033387968</v>
      </c>
      <c r="AN5">
        <v>3.5715226612070632</v>
      </c>
      <c r="AO5">
        <v>0.33015231514226023</v>
      </c>
      <c r="AP5">
        <v>0.26989597631212109</v>
      </c>
      <c r="AQ5">
        <v>30.768562757048908</v>
      </c>
      <c r="AR5">
        <v>3.5626075447761019</v>
      </c>
      <c r="AS5">
        <v>1.5060338069402803</v>
      </c>
      <c r="AT5">
        <v>1.0728999267208963</v>
      </c>
      <c r="AU5">
        <v>0.2067258699938114</v>
      </c>
      <c r="AV5">
        <v>0.82166950040565556</v>
      </c>
      <c r="AW5">
        <v>0</v>
      </c>
      <c r="AX5">
        <v>0.54072552288165954</v>
      </c>
      <c r="AY5">
        <v>0.88034701106680757</v>
      </c>
      <c r="AZ5">
        <v>0.12823758706789201</v>
      </c>
      <c r="BA5">
        <v>6.5023575320302313E-2</v>
      </c>
      <c r="BB5">
        <v>3.4743636941672649</v>
      </c>
      <c r="BC5">
        <v>0.48556747962481889</v>
      </c>
      <c r="BD5">
        <v>10.627182820511266</v>
      </c>
      <c r="BE5">
        <v>2.0714681457595945</v>
      </c>
      <c r="BF5">
        <v>5.6046045964691593E-2</v>
      </c>
      <c r="BG5">
        <v>2.0879691229771828</v>
      </c>
      <c r="BH5">
        <v>0.13237461699373626</v>
      </c>
      <c r="BI5">
        <v>0.11616689502554549</v>
      </c>
      <c r="BJ5">
        <v>4.7494629866155949E-2</v>
      </c>
      <c r="BK5">
        <v>0.40336023548472261</v>
      </c>
      <c r="BL5">
        <v>5.6715272047572478E-2</v>
      </c>
      <c r="BM5">
        <v>7.6344976481554486E-2</v>
      </c>
      <c r="BN5">
        <v>0.15086236543791703</v>
      </c>
      <c r="BO5">
        <v>9.0428962262516815E-2</v>
      </c>
      <c r="BP5">
        <v>8.1963829006077141E-2</v>
      </c>
      <c r="BQ5">
        <v>0.92286639191814313</v>
      </c>
      <c r="BR5">
        <v>2.1468983660435814</v>
      </c>
      <c r="BS5">
        <v>4.9937477724092485</v>
      </c>
      <c r="BT5">
        <v>2.311407865359016</v>
      </c>
      <c r="BU5">
        <v>3.4707256314457311</v>
      </c>
      <c r="BV5">
        <v>4.2695597327067594</v>
      </c>
      <c r="BW5">
        <v>0.70347817586080197</v>
      </c>
      <c r="BX5">
        <v>0.16716533458251698</v>
      </c>
      <c r="BY5">
        <v>14.155288006728906</v>
      </c>
      <c r="BZ5">
        <v>1.8537122032922229</v>
      </c>
      <c r="CA5">
        <v>2.6025849589732171</v>
      </c>
      <c r="CB5">
        <v>0.48482191290048149</v>
      </c>
      <c r="CC5">
        <v>0.10349720289298109</v>
      </c>
      <c r="CD5">
        <v>19.310627768014278</v>
      </c>
      <c r="CE5">
        <v>0.21611429959166112</v>
      </c>
      <c r="CF5">
        <v>9.2134178096716257E-2</v>
      </c>
      <c r="CG5">
        <v>3.5715867723657762</v>
      </c>
      <c r="CH5">
        <v>0.51544402028216196</v>
      </c>
      <c r="CI5">
        <v>0.1339730784713431</v>
      </c>
      <c r="CJ5">
        <v>0</v>
      </c>
      <c r="CK5">
        <v>0.91482051823949073</v>
      </c>
      <c r="CL5">
        <v>7.4011462200965203E-2</v>
      </c>
      <c r="CM5">
        <v>0.22959604945090634</v>
      </c>
      <c r="CN5">
        <v>0.22884117590884934</v>
      </c>
      <c r="CO5">
        <v>6.3444902350219232</v>
      </c>
      <c r="CP5">
        <v>6.4068682149491574E-2</v>
      </c>
      <c r="CQ5">
        <v>0.15589786576281139</v>
      </c>
      <c r="CR5">
        <v>0.12561883530409149</v>
      </c>
      <c r="CS5">
        <v>0.83492031624725149</v>
      </c>
      <c r="CT5">
        <v>0.46797157319678051</v>
      </c>
      <c r="CU5">
        <v>3.4998470893695113</v>
      </c>
      <c r="CV5">
        <v>3.8523109755740491E-2</v>
      </c>
      <c r="CW5">
        <v>1.2446960172807834E-2</v>
      </c>
      <c r="CX5">
        <v>0.11059926306996444</v>
      </c>
      <c r="CY5">
        <v>0.11746927837592619</v>
      </c>
      <c r="CZ5">
        <v>2.0824993169712442E-2</v>
      </c>
      <c r="DA5">
        <v>3.1474566446136068E-2</v>
      </c>
      <c r="DB5">
        <v>0</v>
      </c>
      <c r="DC5">
        <v>2.2785608775073101</v>
      </c>
      <c r="DD5">
        <v>0.17505299319306694</v>
      </c>
      <c r="DE5">
        <v>0.1367496292854895</v>
      </c>
      <c r="DF5">
        <v>1.5206661623658513</v>
      </c>
      <c r="DG5">
        <v>6.0753845631799148E-2</v>
      </c>
      <c r="DH5">
        <v>0.47170452809228375</v>
      </c>
      <c r="DI5">
        <v>1.7752938437588872</v>
      </c>
      <c r="DJ5">
        <v>1.4890003835235244</v>
      </c>
      <c r="DK5">
        <v>0.20572605123477086</v>
      </c>
      <c r="DL5">
        <v>0.16216769985289964</v>
      </c>
      <c r="DM5">
        <v>0.42934550438103825</v>
      </c>
      <c r="DN5">
        <v>1.5751188438202602E-2</v>
      </c>
      <c r="DO5">
        <v>6.3872530916338557E-2</v>
      </c>
      <c r="DP5">
        <v>0.32043737974002656</v>
      </c>
      <c r="DQ5">
        <v>1.9641003951946488E-2</v>
      </c>
      <c r="DR5">
        <v>0.36707171354759854</v>
      </c>
      <c r="DS5">
        <v>3.8216168208368506</v>
      </c>
      <c r="DT5">
        <v>1.8416946004327212E-2</v>
      </c>
      <c r="DU5">
        <v>2.2942668319472396E-2</v>
      </c>
      <c r="DV5">
        <v>2.3049567837633216E-2</v>
      </c>
      <c r="DW5">
        <v>1.9148390287638801</v>
      </c>
      <c r="DX5">
        <v>6.7606968023212838E-2</v>
      </c>
      <c r="DY5">
        <v>0</v>
      </c>
      <c r="DZ5">
        <v>0.26679938030858658</v>
      </c>
      <c r="EA5">
        <v>0.24092369782516596</v>
      </c>
      <c r="EB5">
        <v>0</v>
      </c>
      <c r="EC5">
        <v>3.603589248492995E-2</v>
      </c>
      <c r="ED5">
        <v>1.2780201160259859E-2</v>
      </c>
      <c r="EE5">
        <v>0</v>
      </c>
      <c r="EF5">
        <v>0.11237234402624023</v>
      </c>
      <c r="EG5">
        <v>0</v>
      </c>
      <c r="EH5">
        <v>4.8511379162824358E-2</v>
      </c>
      <c r="EI5">
        <v>0</v>
      </c>
      <c r="EJ5">
        <v>5.8699087888416046E-2</v>
      </c>
      <c r="EK5">
        <v>5.3973843849436785E-2</v>
      </c>
      <c r="EL5">
        <v>0</v>
      </c>
      <c r="EM5">
        <v>9.3369698963136696E-2</v>
      </c>
      <c r="EN5">
        <v>0</v>
      </c>
      <c r="EO5">
        <v>4.6254541412588029E-2</v>
      </c>
      <c r="EP5">
        <v>6.3819256790888318E-2</v>
      </c>
      <c r="EQ5">
        <v>4.2491164389146713E-2</v>
      </c>
      <c r="ER5">
        <v>0.11541004777027029</v>
      </c>
      <c r="ES5">
        <v>8.7422899242082464E-2</v>
      </c>
      <c r="ET5">
        <v>0</v>
      </c>
      <c r="EU5">
        <v>0</v>
      </c>
      <c r="EV5">
        <v>7.5003901143569626E-2</v>
      </c>
      <c r="EW5">
        <v>0</v>
      </c>
      <c r="EX5">
        <v>0</v>
      </c>
      <c r="EY5">
        <v>0</v>
      </c>
      <c r="EZ5">
        <v>0.11735985021806006</v>
      </c>
      <c r="FA5">
        <v>0</v>
      </c>
      <c r="FB5">
        <v>7.6338322973110037E-2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1.4776773583628212E-2</v>
      </c>
      <c r="FN5">
        <v>1.9946480503557469E-2</v>
      </c>
      <c r="FO5">
        <v>0</v>
      </c>
      <c r="FP5">
        <v>0</v>
      </c>
      <c r="F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5247-E478-2E49-95CB-9E19100C94FC}">
  <dimension ref="A1:E24"/>
  <sheetViews>
    <sheetView zoomScale="130" zoomScaleNormal="130" workbookViewId="0">
      <selection activeCell="B22" sqref="B22"/>
    </sheetView>
  </sheetViews>
  <sheetFormatPr baseColWidth="10" defaultRowHeight="16" x14ac:dyDescent="0.2"/>
  <sheetData>
    <row r="1" spans="1:5" x14ac:dyDescent="0.2">
      <c r="A1" t="s">
        <v>241</v>
      </c>
    </row>
    <row r="2" spans="1:5" x14ac:dyDescent="0.2">
      <c r="A2" t="str">
        <f>WD!$AB$19</f>
        <v xml:space="preserve">PCB18+30 </v>
      </c>
    </row>
    <row r="3" spans="1:5" x14ac:dyDescent="0.2">
      <c r="A3" t="s">
        <v>181</v>
      </c>
      <c r="B3">
        <f>WD!AC19</f>
        <v>0.25061524996490187</v>
      </c>
      <c r="C3">
        <f>WD!AD19</f>
        <v>0.67022522881323787</v>
      </c>
      <c r="D3">
        <f>WD!AE19</f>
        <v>0.95037002013055338</v>
      </c>
      <c r="E3">
        <f>WD!AF19</f>
        <v>1.1043313762778644</v>
      </c>
    </row>
    <row r="4" spans="1:5" x14ac:dyDescent="0.2">
      <c r="A4" t="s">
        <v>8</v>
      </c>
      <c r="B4">
        <f>PUF!X19</f>
        <v>2.0075731991207633</v>
      </c>
      <c r="C4">
        <f>PUF!$X$19</f>
        <v>2.0075731991207633</v>
      </c>
      <c r="D4">
        <f>PUF!$X$19</f>
        <v>2.0075731991207633</v>
      </c>
      <c r="E4">
        <f>PUF!$X$19</f>
        <v>2.0075731991207633</v>
      </c>
    </row>
    <row r="5" spans="1:5" x14ac:dyDescent="0.2">
      <c r="A5" t="s">
        <v>183</v>
      </c>
      <c r="B5">
        <f>WD!AC1</f>
        <v>24</v>
      </c>
      <c r="C5">
        <f>WD!AD1</f>
        <v>48</v>
      </c>
      <c r="D5">
        <f>WD!AE1</f>
        <v>72</v>
      </c>
      <c r="E5">
        <f>WD!AF1</f>
        <v>96</v>
      </c>
    </row>
    <row r="6" spans="1:5" x14ac:dyDescent="0.2">
      <c r="B6">
        <f>B5/24</f>
        <v>1</v>
      </c>
      <c r="C6">
        <f t="shared" ref="C6:E6" si="0">C5/24</f>
        <v>2</v>
      </c>
      <c r="D6">
        <f t="shared" si="0"/>
        <v>3</v>
      </c>
      <c r="E6">
        <f t="shared" si="0"/>
        <v>4</v>
      </c>
    </row>
    <row r="7" spans="1:5" x14ac:dyDescent="0.2">
      <c r="A7" t="s">
        <v>184</v>
      </c>
      <c r="B7">
        <f>B3/$B$4</f>
        <v>0.12483492510990947</v>
      </c>
      <c r="C7">
        <f>C3/$B$4</f>
        <v>0.33384846395975487</v>
      </c>
      <c r="D7">
        <f>D3/$B$4</f>
        <v>0.4733924623753582</v>
      </c>
      <c r="E7">
        <f>E3/$B$4</f>
        <v>0.55008274505832078</v>
      </c>
    </row>
    <row r="9" spans="1:5" x14ac:dyDescent="0.2">
      <c r="A9" t="s">
        <v>245</v>
      </c>
      <c r="B9">
        <v>0.1799</v>
      </c>
      <c r="C9" t="s">
        <v>186</v>
      </c>
    </row>
    <row r="11" spans="1:5" x14ac:dyDescent="0.2">
      <c r="A11" t="s">
        <v>242</v>
      </c>
    </row>
    <row r="12" spans="1:5" x14ac:dyDescent="0.2">
      <c r="A12" t="str">
        <f>A2</f>
        <v xml:space="preserve">PCB18+30 </v>
      </c>
    </row>
    <row r="13" spans="1:5" x14ac:dyDescent="0.2">
      <c r="A13" t="s">
        <v>181</v>
      </c>
      <c r="B13">
        <f>WD!AG19</f>
        <v>0.63171973793145875</v>
      </c>
      <c r="C13">
        <f>WD!AH19</f>
        <v>1.2848988721756562</v>
      </c>
      <c r="D13">
        <f>WD!AI19</f>
        <v>1.7817979729013471</v>
      </c>
      <c r="E13">
        <f>WD!AJ19</f>
        <v>2.2355701095703928</v>
      </c>
    </row>
    <row r="14" spans="1:5" x14ac:dyDescent="0.2">
      <c r="A14" t="s">
        <v>8</v>
      </c>
      <c r="B14">
        <f>B4</f>
        <v>2.0075731991207633</v>
      </c>
      <c r="C14">
        <f t="shared" ref="C14:E14" si="1">C4</f>
        <v>2.0075731991207633</v>
      </c>
      <c r="D14">
        <f t="shared" si="1"/>
        <v>2.0075731991207633</v>
      </c>
      <c r="E14">
        <f t="shared" si="1"/>
        <v>2.0075731991207633</v>
      </c>
    </row>
    <row r="15" spans="1:5" x14ac:dyDescent="0.2">
      <c r="A15" t="s">
        <v>184</v>
      </c>
      <c r="B15">
        <f>B13/B14</f>
        <v>0.31466834594530685</v>
      </c>
      <c r="C15">
        <f t="shared" ref="C15:E15" si="2">C13/C14</f>
        <v>0.64002591424232524</v>
      </c>
      <c r="D15">
        <f t="shared" si="2"/>
        <v>0.88753823456185976</v>
      </c>
      <c r="E15">
        <f t="shared" si="2"/>
        <v>1.1135684171065259</v>
      </c>
    </row>
    <row r="17" spans="1:5" x14ac:dyDescent="0.2">
      <c r="A17" t="s">
        <v>185</v>
      </c>
      <c r="B17">
        <v>0.35499999999999998</v>
      </c>
      <c r="C17" t="s">
        <v>186</v>
      </c>
    </row>
    <row r="19" spans="1:5" x14ac:dyDescent="0.2">
      <c r="A19" t="s">
        <v>243</v>
      </c>
    </row>
    <row r="20" spans="1:5" x14ac:dyDescent="0.2">
      <c r="A20" t="s">
        <v>181</v>
      </c>
      <c r="B20">
        <f>WD!AK19</f>
        <v>1.8514547965203216</v>
      </c>
      <c r="C20">
        <f>WD!AL19</f>
        <v>1.5375517909039822</v>
      </c>
      <c r="D20">
        <f>WD!AM19</f>
        <v>1.5695068547121693</v>
      </c>
    </row>
    <row r="21" spans="1:5" x14ac:dyDescent="0.2">
      <c r="A21" t="s">
        <v>180</v>
      </c>
      <c r="B21">
        <v>4</v>
      </c>
      <c r="C21">
        <v>4</v>
      </c>
      <c r="D21">
        <v>4</v>
      </c>
    </row>
    <row r="22" spans="1:5" x14ac:dyDescent="0.2">
      <c r="A22" t="s">
        <v>8</v>
      </c>
      <c r="B22">
        <f>B20/B21/$B$9</f>
        <v>2.572894380934299</v>
      </c>
      <c r="C22">
        <f t="shared" ref="C22:D22" si="3">C20/C21/$B$9</f>
        <v>2.1366756405002532</v>
      </c>
      <c r="D22">
        <f t="shared" si="3"/>
        <v>2.1810823439579896</v>
      </c>
      <c r="E22" t="s">
        <v>241</v>
      </c>
    </row>
    <row r="23" spans="1:5" x14ac:dyDescent="0.2">
      <c r="A23" t="s">
        <v>8</v>
      </c>
      <c r="B23">
        <f>B20/B21/$B$17</f>
        <v>1.3038414060002266</v>
      </c>
      <c r="C23">
        <f t="shared" ref="C23:D23" si="4">C20/C21/$B$17</f>
        <v>1.0827829513408327</v>
      </c>
      <c r="D23">
        <f t="shared" si="4"/>
        <v>1.1052865174029363</v>
      </c>
      <c r="E23" t="s">
        <v>242</v>
      </c>
    </row>
    <row r="24" spans="1:5" x14ac:dyDescent="0.2">
      <c r="A24" t="s">
        <v>8</v>
      </c>
      <c r="B24">
        <f>B20/($B$9*0.5+$B$17*0.5)/B21</f>
        <v>1.7306550724624434</v>
      </c>
      <c r="C24">
        <f t="shared" ref="C24:D24" si="5">C20/($B$9*0.5+$B$17*0.5)/C21</f>
        <v>1.437232932234046</v>
      </c>
      <c r="D24">
        <f t="shared" si="5"/>
        <v>1.4671030610508222</v>
      </c>
      <c r="E24" t="s">
        <v>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PUF</vt:lpstr>
      <vt:lpstr>PUFv2</vt:lpstr>
      <vt:lpstr>WD</vt:lpstr>
      <vt:lpstr>WDST</vt:lpstr>
      <vt:lpstr>WDROT</vt:lpstr>
      <vt:lpstr>PCBSamplingRate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2021-07-13T19:42:53Z</dcterms:created>
  <dcterms:modified xsi:type="dcterms:W3CDTF">2022-07-25T20:32:13Z</dcterms:modified>
</cp:coreProperties>
</file>