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pivotCache/pivotCacheDefinition7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lentina\Desktop\Corso Data Analyst\Week 04\W4_E1_vecchio\"/>
    </mc:Choice>
  </mc:AlternateContent>
  <xr:revisionPtr revIDLastSave="0" documentId="13_ncr:1_{F1ED8AE4-CDA4-407C-9D80-70B40B221602}" xr6:coauthVersionLast="47" xr6:coauthVersionMax="47" xr10:uidLastSave="{00000000-0000-0000-0000-000000000000}"/>
  <bookViews>
    <workbookView xWindow="28680" yWindow="-4815" windowWidth="19440" windowHeight="14880" tabRatio="801" xr2:uid="{FEBFDFF5-C7DF-4FEE-B397-0DED34440024}"/>
  </bookViews>
  <sheets>
    <sheet name="Pivot" sheetId="7" r:id="rId1"/>
    <sheet name="Dati_tariffe" sheetId="6" r:id="rId2"/>
    <sheet name="Dati_clienti" sheetId="5" r:id="rId3"/>
    <sheet name="Dati_fatturazione_query" sheetId="4" r:id="rId4"/>
    <sheet name="Dati_fatturazione" sheetId="3" r:id="rId5"/>
    <sheet name="MASCHERA" sheetId="2" r:id="rId6"/>
  </sheets>
  <definedNames>
    <definedName name="_xlcn.WorksheetConnection_W4_E1_fatturazione.xlsxDati_clienti1" hidden="1">Dati_clienti[]</definedName>
    <definedName name="_xlcn.WorksheetConnection_W4_E1_fatturazione.xlsxDati_fatturazione_query1" hidden="1">Dati_fatturazione_query[]</definedName>
    <definedName name="_xlcn.WorksheetConnection_W4_E1_fatturazione.xlsxDati_tariffe1" hidden="1">Dati_tariffe[]</definedName>
    <definedName name="DatiEsterni_1" localSheetId="3" hidden="1">Dati_fatturazione_query!$A$1:$G$500</definedName>
    <definedName name="DatiEsterni_2" localSheetId="2" hidden="1">Dati_clienti!$A$1:$D$9</definedName>
    <definedName name="DatiEsterni_3" localSheetId="1" hidden="1">Dati_tariffe!$A$1:$B$5</definedName>
    <definedName name="FiltroDati_STATO">#N/A</definedName>
    <definedName name="SequenzaTemporale_DATA_FATTURA">#N/A</definedName>
    <definedName name="SequenzaTemporale_SCADENZA">#N/A</definedName>
  </definedNames>
  <calcPr calcId="191029"/>
  <pivotCaches>
    <pivotCache cacheId="58" r:id="rId7"/>
    <pivotCache cacheId="126" r:id="rId8"/>
    <pivotCache cacheId="145" r:id="rId9"/>
    <pivotCache cacheId="164" r:id="rId10"/>
    <pivotCache cacheId="180" r:id="rId11"/>
  </pivotCaches>
  <extLst>
    <ext xmlns:x14="http://schemas.microsoft.com/office/spreadsheetml/2009/9/main" uri="{876F7934-8845-4945-9796-88D515C7AA90}">
      <x14:pivotCaches>
        <pivotCache cacheId="119" r:id="rId12"/>
      </x14:pivotCaches>
    </ex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23" r:id="rId14"/>
      </x15:timelineCachePivotCaches>
    </ext>
    <ext xmlns:x15="http://schemas.microsoft.com/office/spreadsheetml/2010/11/main" uri="{D0CA8CA8-9F24-4464-BF8E-62219DCF47F9}">
      <x15:timelineCacheRefs>
        <x15:timelineCacheRef r:id="rId15"/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fatturazione_query" name="Dati_fatturazione_query" connection="WorksheetConnection_W4_E1_fatturazione.xlsx!Dati_fatturazione_query"/>
          <x15:modelTable id="Dati_clienti" name="Dati_clienti" connection="WorksheetConnection_W4_E1_fatturazione.xlsx!Dati_clienti"/>
          <x15:modelTable id="Dati_tariffe" name="Dati_tariffe" connection="WorksheetConnection_W4_E1_fatturazione.xlsx!Dati_tariffe"/>
        </x15:modelTables>
        <x15:modelRelationships>
          <x15:modelRelationship fromTable="Dati_fatturazione_query" fromColumn="CLIENTE" toTable="Dati_clienti" toColumn="CLIENTE"/>
          <x15:modelRelationship fromTable="Dati_fatturazione_query" fromColumn="OGGETTO" toTable="Dati_tariffe" toColumn="OGGE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8" i="4" l="1"/>
  <c r="H84" i="4"/>
  <c r="H468" i="4"/>
  <c r="H132" i="4"/>
  <c r="H421" i="4"/>
  <c r="H173" i="4"/>
  <c r="I173" i="4" s="1"/>
  <c r="H483" i="4"/>
  <c r="I483" i="4" s="1"/>
  <c r="H171" i="4"/>
  <c r="I171" i="4" s="1"/>
  <c r="H197" i="4"/>
  <c r="H306" i="4"/>
  <c r="H433" i="4"/>
  <c r="I433" i="4" s="1"/>
  <c r="H155" i="4"/>
  <c r="H38" i="4"/>
  <c r="H315" i="4"/>
  <c r="I315" i="4" s="1"/>
  <c r="H196" i="4"/>
  <c r="I196" i="4" s="1"/>
  <c r="H112" i="4"/>
  <c r="I112" i="4" s="1"/>
  <c r="H487" i="4"/>
  <c r="H17" i="4"/>
  <c r="H185" i="4"/>
  <c r="I185" i="4" s="1"/>
  <c r="H3" i="4"/>
  <c r="H229" i="4"/>
  <c r="H110" i="4"/>
  <c r="I110" i="4" s="1"/>
  <c r="H272" i="4"/>
  <c r="I272" i="4" s="1"/>
  <c r="H448" i="4"/>
  <c r="I448" i="4" s="1"/>
  <c r="H46" i="4"/>
  <c r="H183" i="4"/>
  <c r="H97" i="4"/>
  <c r="I97" i="4" s="1"/>
  <c r="H12" i="4"/>
  <c r="H280" i="4"/>
  <c r="H439" i="4"/>
  <c r="I439" i="4" s="1"/>
  <c r="H369" i="4"/>
  <c r="I369" i="4" s="1"/>
  <c r="H298" i="4"/>
  <c r="I298" i="4" s="1"/>
  <c r="H94" i="4"/>
  <c r="H361" i="4"/>
  <c r="H90" i="4"/>
  <c r="H363" i="4"/>
  <c r="H109" i="4"/>
  <c r="H101" i="4"/>
  <c r="I101" i="4" s="1"/>
  <c r="H378" i="4"/>
  <c r="I378" i="4" s="1"/>
  <c r="H354" i="4"/>
  <c r="I354" i="4" s="1"/>
  <c r="H311" i="4"/>
  <c r="H415" i="4"/>
  <c r="H165" i="4"/>
  <c r="I165" i="4" s="1"/>
  <c r="H154" i="4"/>
  <c r="H131" i="4"/>
  <c r="H389" i="4"/>
  <c r="I389" i="4" s="1"/>
  <c r="H392" i="4"/>
  <c r="I392" i="4" s="1"/>
  <c r="H49" i="4"/>
  <c r="I49" i="4" s="1"/>
  <c r="H13" i="4"/>
  <c r="H30" i="4"/>
  <c r="H454" i="4"/>
  <c r="I454" i="4" s="1"/>
  <c r="H225" i="4"/>
  <c r="H29" i="4"/>
  <c r="H458" i="4"/>
  <c r="I458" i="4" s="1"/>
  <c r="H500" i="4"/>
  <c r="I500" i="4" s="1"/>
  <c r="H189" i="4"/>
  <c r="I189" i="4" s="1"/>
  <c r="H210" i="4"/>
  <c r="H118" i="4"/>
  <c r="H412" i="4"/>
  <c r="H245" i="4"/>
  <c r="H484" i="4"/>
  <c r="H340" i="4"/>
  <c r="I340" i="4" s="1"/>
  <c r="H252" i="4"/>
  <c r="I252" i="4" s="1"/>
  <c r="H142" i="4"/>
  <c r="I142" i="4" s="1"/>
  <c r="H243" i="4"/>
  <c r="H153" i="4"/>
  <c r="H224" i="4"/>
  <c r="H428" i="4"/>
  <c r="H188" i="4"/>
  <c r="H293" i="4"/>
  <c r="I293" i="4" s="1"/>
  <c r="H446" i="4"/>
  <c r="I446" i="4" s="1"/>
  <c r="H271" i="4"/>
  <c r="I271" i="4" s="1"/>
  <c r="H449" i="4"/>
  <c r="H10" i="4"/>
  <c r="H485" i="4"/>
  <c r="I485" i="4" s="1"/>
  <c r="H375" i="4"/>
  <c r="H286" i="4"/>
  <c r="H232" i="4"/>
  <c r="I232" i="4" s="1"/>
  <c r="H120" i="4"/>
  <c r="I120" i="4" s="1"/>
  <c r="H234" i="4"/>
  <c r="I234" i="4" s="1"/>
  <c r="H111" i="4"/>
  <c r="H362" i="4"/>
  <c r="H223" i="4"/>
  <c r="I223" i="4" s="1"/>
  <c r="H241" i="4"/>
  <c r="H239" i="4"/>
  <c r="H163" i="4"/>
  <c r="I163" i="4" s="1"/>
  <c r="H258" i="4"/>
  <c r="I258" i="4" s="1"/>
  <c r="H161" i="4"/>
  <c r="I161" i="4" s="1"/>
  <c r="H302" i="4"/>
  <c r="H257" i="4"/>
  <c r="H193" i="4"/>
  <c r="H178" i="4"/>
  <c r="H200" i="4"/>
  <c r="H259" i="4"/>
  <c r="I259" i="4" s="1"/>
  <c r="H294" i="4"/>
  <c r="I294" i="4" s="1"/>
  <c r="H140" i="4"/>
  <c r="I140" i="4" s="1"/>
  <c r="H325" i="4"/>
  <c r="H250" i="4"/>
  <c r="H348" i="4"/>
  <c r="H249" i="4"/>
  <c r="H206" i="4"/>
  <c r="H310" i="4"/>
  <c r="I310" i="4" s="1"/>
  <c r="H207" i="4"/>
  <c r="I207" i="4" s="1"/>
  <c r="H319" i="4"/>
  <c r="I319" i="4" s="1"/>
  <c r="H255" i="4"/>
  <c r="H380" i="4"/>
  <c r="H73" i="4"/>
  <c r="I73" i="4" s="1"/>
  <c r="H407" i="4"/>
  <c r="H394" i="4"/>
  <c r="H24" i="4"/>
  <c r="I24" i="4" s="1"/>
  <c r="H402" i="4"/>
  <c r="I402" i="4" s="1"/>
  <c r="H31" i="4"/>
  <c r="I31" i="4" s="1"/>
  <c r="H386" i="4"/>
  <c r="H52" i="4"/>
  <c r="H96" i="4"/>
  <c r="I96" i="4" s="1"/>
  <c r="H496" i="4"/>
  <c r="H102" i="4"/>
  <c r="H16" i="4"/>
  <c r="I16" i="4" s="1"/>
  <c r="H4" i="4"/>
  <c r="I4" i="4" s="1"/>
  <c r="H425" i="4"/>
  <c r="H44" i="4"/>
  <c r="H377" i="4"/>
  <c r="H330" i="4"/>
  <c r="H85" i="4"/>
  <c r="H331" i="4"/>
  <c r="H141" i="4"/>
  <c r="I141" i="4" s="1"/>
  <c r="H79" i="4"/>
  <c r="I79" i="4" s="1"/>
  <c r="H332" i="4"/>
  <c r="I332" i="4" s="1"/>
  <c r="H289" i="4"/>
  <c r="H288" i="4"/>
  <c r="H61" i="4"/>
  <c r="H419" i="4"/>
  <c r="H440" i="4"/>
  <c r="H278" i="4"/>
  <c r="I278" i="4" s="1"/>
  <c r="H284" i="4"/>
  <c r="I284" i="4" s="1"/>
  <c r="H152" i="4"/>
  <c r="I152" i="4" s="1"/>
  <c r="H124" i="4"/>
  <c r="H89" i="4"/>
  <c r="H350" i="4"/>
  <c r="I350" i="4" s="1"/>
  <c r="H459" i="4"/>
  <c r="H15" i="4"/>
  <c r="H371" i="4"/>
  <c r="I371" i="4" s="1"/>
  <c r="H168" i="4"/>
  <c r="I168" i="4" s="1"/>
  <c r="H98" i="4"/>
  <c r="I98" i="4" s="1"/>
  <c r="H11" i="4"/>
  <c r="H195" i="4"/>
  <c r="H35" i="4"/>
  <c r="I35" i="4" s="1"/>
  <c r="H37" i="4"/>
  <c r="H36" i="4"/>
  <c r="H33" i="4"/>
  <c r="I33" i="4" s="1"/>
  <c r="H198" i="4"/>
  <c r="I198" i="4" s="1"/>
  <c r="H56" i="4"/>
  <c r="I56" i="4" s="1"/>
  <c r="H222" i="4"/>
  <c r="H174" i="4"/>
  <c r="H274" i="4"/>
  <c r="H47" i="4"/>
  <c r="H172" i="4"/>
  <c r="H170" i="4"/>
  <c r="I170" i="4" s="1"/>
  <c r="H199" i="4"/>
  <c r="I199" i="4" s="1"/>
  <c r="H211" i="4"/>
  <c r="I211" i="4" s="1"/>
  <c r="H28" i="4"/>
  <c r="H263" i="4"/>
  <c r="H444" i="4"/>
  <c r="H434" i="4"/>
  <c r="H20" i="4"/>
  <c r="H54" i="4"/>
  <c r="I54" i="4" s="1"/>
  <c r="H116" i="4"/>
  <c r="I116" i="4" s="1"/>
  <c r="H148" i="4"/>
  <c r="I148" i="4" s="1"/>
  <c r="H352" i="4"/>
  <c r="H381" i="4"/>
  <c r="H403" i="4"/>
  <c r="I403" i="4" s="1"/>
  <c r="H384" i="4"/>
  <c r="H343" i="4"/>
  <c r="H345" i="4"/>
  <c r="I345" i="4" s="1"/>
  <c r="H342" i="4"/>
  <c r="I342" i="4" s="1"/>
  <c r="H351" i="4"/>
  <c r="I351" i="4" s="1"/>
  <c r="H341" i="4"/>
  <c r="H158" i="4"/>
  <c r="H365" i="4"/>
  <c r="I365" i="4" s="1"/>
  <c r="H364" i="4"/>
  <c r="H300" i="4"/>
  <c r="H117" i="4"/>
  <c r="I117" i="4" s="1"/>
  <c r="H87" i="4"/>
  <c r="I87" i="4" s="1"/>
  <c r="H353" i="4"/>
  <c r="I353" i="4" s="1"/>
  <c r="H494" i="4"/>
  <c r="H6" i="4"/>
  <c r="H262" i="4"/>
  <c r="H247" i="4"/>
  <c r="H373" i="4"/>
  <c r="H108" i="4"/>
  <c r="I108" i="4" s="1"/>
  <c r="H92" i="4"/>
  <c r="I92" i="4" s="1"/>
  <c r="H482" i="4"/>
  <c r="I482" i="4" s="1"/>
  <c r="H220" i="4"/>
  <c r="H219" i="4"/>
  <c r="H480" i="4"/>
  <c r="H464" i="4"/>
  <c r="H460" i="4"/>
  <c r="H14" i="4"/>
  <c r="I14" i="4" s="1"/>
  <c r="H209" i="4"/>
  <c r="I209" i="4" s="1"/>
  <c r="H130" i="4"/>
  <c r="I130" i="4" s="1"/>
  <c r="H74" i="4"/>
  <c r="H404" i="4"/>
  <c r="H69" i="4"/>
  <c r="H150" i="4"/>
  <c r="H184" i="4"/>
  <c r="H182" i="4"/>
  <c r="I182" i="4" s="1"/>
  <c r="H416" i="4"/>
  <c r="I416" i="4" s="1"/>
  <c r="H57" i="4"/>
  <c r="I57" i="4" s="1"/>
  <c r="H299" i="4"/>
  <c r="H413" i="4"/>
  <c r="H292" i="4"/>
  <c r="I292" i="4" s="1"/>
  <c r="H66" i="4"/>
  <c r="H442" i="4"/>
  <c r="H264" i="4"/>
  <c r="I264" i="4" s="1"/>
  <c r="H42" i="4"/>
  <c r="I42" i="4" s="1"/>
  <c r="H40" i="4"/>
  <c r="H80" i="4"/>
  <c r="H83" i="4"/>
  <c r="H107" i="4"/>
  <c r="I107" i="4" s="1"/>
  <c r="H238" i="4"/>
  <c r="H349" i="4"/>
  <c r="H420" i="4"/>
  <c r="I420" i="4" s="1"/>
  <c r="H379" i="4"/>
  <c r="I379" i="4" s="1"/>
  <c r="H358" i="4"/>
  <c r="I358" i="4" s="1"/>
  <c r="H396" i="4"/>
  <c r="H465" i="4"/>
  <c r="H291" i="4"/>
  <c r="H251" i="4"/>
  <c r="H322" i="4"/>
  <c r="H63" i="4"/>
  <c r="I63" i="4" s="1"/>
  <c r="H217" i="4"/>
  <c r="I217" i="4" s="1"/>
  <c r="H145" i="4"/>
  <c r="I145" i="4" s="1"/>
  <c r="H32" i="4"/>
  <c r="H64" i="4"/>
  <c r="H205" i="4"/>
  <c r="I205" i="4" s="1"/>
  <c r="H82" i="4"/>
  <c r="H135" i="4"/>
  <c r="H26" i="4"/>
  <c r="I26" i="4" s="1"/>
  <c r="H202" i="4"/>
  <c r="I202" i="4" s="1"/>
  <c r="H48" i="4"/>
  <c r="I48" i="4" s="1"/>
  <c r="H169" i="4"/>
  <c r="H156" i="4"/>
  <c r="H269" i="4"/>
  <c r="I269" i="4" s="1"/>
  <c r="H123" i="4"/>
  <c r="H359" i="4"/>
  <c r="H447" i="4"/>
  <c r="I447" i="4" s="1"/>
  <c r="H318" i="4"/>
  <c r="I318" i="4" s="1"/>
  <c r="H267" i="4"/>
  <c r="I267" i="4" s="1"/>
  <c r="H470" i="4"/>
  <c r="H167" i="4"/>
  <c r="H18" i="4"/>
  <c r="H160" i="4"/>
  <c r="H144" i="4"/>
  <c r="H281" i="4"/>
  <c r="I281" i="4" s="1"/>
  <c r="H334" i="4"/>
  <c r="I334" i="4" s="1"/>
  <c r="H475" i="4"/>
  <c r="I475" i="4" s="1"/>
  <c r="H127" i="4"/>
  <c r="H162" i="4"/>
  <c r="H279" i="4"/>
  <c r="H95" i="4"/>
  <c r="H218" i="4"/>
  <c r="H405" i="4"/>
  <c r="I405" i="4" s="1"/>
  <c r="H499" i="4"/>
  <c r="I499" i="4" s="1"/>
  <c r="H461" i="4"/>
  <c r="I461" i="4" s="1"/>
  <c r="H246" i="4"/>
  <c r="H27" i="4"/>
  <c r="H411" i="4"/>
  <c r="H417" i="4"/>
  <c r="H451" i="4"/>
  <c r="H51" i="4"/>
  <c r="I51" i="4" s="1"/>
  <c r="H424" i="4"/>
  <c r="I424" i="4" s="1"/>
  <c r="H445" i="4"/>
  <c r="I445" i="4" s="1"/>
  <c r="H159" i="4"/>
  <c r="H477" i="4"/>
  <c r="H429" i="4"/>
  <c r="I429" i="4" s="1"/>
  <c r="H481" i="4"/>
  <c r="H452" i="4"/>
  <c r="H426" i="4"/>
  <c r="I426" i="4" s="1"/>
  <c r="H427" i="4"/>
  <c r="I427" i="4" s="1"/>
  <c r="H21" i="4"/>
  <c r="I21" i="4" s="1"/>
  <c r="H366" i="4"/>
  <c r="H77" i="4"/>
  <c r="H400" i="4"/>
  <c r="I400" i="4" s="1"/>
  <c r="H372" i="4"/>
  <c r="H466" i="4"/>
  <c r="H467" i="4"/>
  <c r="I467" i="4" s="1"/>
  <c r="H401" i="4"/>
  <c r="I401" i="4" s="1"/>
  <c r="H344" i="4"/>
  <c r="I344" i="4" s="1"/>
  <c r="H139" i="4"/>
  <c r="H25" i="4"/>
  <c r="H406" i="4"/>
  <c r="H126" i="4"/>
  <c r="H134" i="4"/>
  <c r="H495" i="4"/>
  <c r="I495" i="4" s="1"/>
  <c r="H290" i="4"/>
  <c r="I290" i="4" s="1"/>
  <c r="H233" i="4"/>
  <c r="H287" i="4"/>
  <c r="H204" i="4"/>
  <c r="H113" i="4"/>
  <c r="I113" i="4" s="1"/>
  <c r="H213" i="4"/>
  <c r="H374" i="4"/>
  <c r="H471" i="4"/>
  <c r="I471" i="4" s="1"/>
  <c r="H104" i="4"/>
  <c r="I104" i="4" s="1"/>
  <c r="H270" i="4"/>
  <c r="I270" i="4" s="1"/>
  <c r="H192" i="4"/>
  <c r="H277" i="4"/>
  <c r="H337" i="4"/>
  <c r="I337" i="4" s="1"/>
  <c r="H181" i="4"/>
  <c r="H472" i="4"/>
  <c r="H43" i="4"/>
  <c r="I43" i="4" s="1"/>
  <c r="H136" i="4"/>
  <c r="I136" i="4" s="1"/>
  <c r="H65" i="4"/>
  <c r="I65" i="4" s="1"/>
  <c r="H58" i="4"/>
  <c r="H410" i="4"/>
  <c r="H221" i="4"/>
  <c r="H34" i="4"/>
  <c r="H432" i="4"/>
  <c r="H256" i="4"/>
  <c r="I256" i="4" s="1"/>
  <c r="H385" i="4"/>
  <c r="I385" i="4" s="1"/>
  <c r="H91" i="4"/>
  <c r="I91" i="4" s="1"/>
  <c r="H453" i="4"/>
  <c r="H399" i="4"/>
  <c r="H390" i="4"/>
  <c r="H387" i="4"/>
  <c r="H180" i="4"/>
  <c r="H308" i="4"/>
  <c r="I308" i="4" s="1"/>
  <c r="H320" i="4"/>
  <c r="I320" i="4" s="1"/>
  <c r="H175" i="4"/>
  <c r="I175" i="4" s="1"/>
  <c r="H304" i="4"/>
  <c r="H41" i="4"/>
  <c r="H450" i="4"/>
  <c r="H309" i="4"/>
  <c r="H122" i="4"/>
  <c r="H490" i="4"/>
  <c r="I490" i="4" s="1"/>
  <c r="H100" i="4"/>
  <c r="I100" i="4" s="1"/>
  <c r="H393" i="4"/>
  <c r="I393" i="4" s="1"/>
  <c r="H125" i="4"/>
  <c r="H119" i="4"/>
  <c r="H370" i="4"/>
  <c r="I370" i="4" s="1"/>
  <c r="H194" i="4"/>
  <c r="H103" i="4"/>
  <c r="H261" i="4"/>
  <c r="I261" i="4" s="1"/>
  <c r="H368" i="4"/>
  <c r="I368" i="4" s="1"/>
  <c r="H469" i="4"/>
  <c r="I469" i="4" s="1"/>
  <c r="H268" i="4"/>
  <c r="H265" i="4"/>
  <c r="H438" i="4"/>
  <c r="I438" i="4" s="1"/>
  <c r="H129" i="4"/>
  <c r="H323" i="4"/>
  <c r="H8" i="4"/>
  <c r="I8" i="4" s="1"/>
  <c r="H146" i="4"/>
  <c r="I146" i="4" s="1"/>
  <c r="H296" i="4"/>
  <c r="I296" i="4" s="1"/>
  <c r="H5" i="4"/>
  <c r="H244" i="4"/>
  <c r="H253" i="4"/>
  <c r="H338" i="4"/>
  <c r="H346" i="4"/>
  <c r="H305" i="4"/>
  <c r="I305" i="4" s="1"/>
  <c r="H208" i="4"/>
  <c r="I208" i="4" s="1"/>
  <c r="H376" i="4"/>
  <c r="I376" i="4" s="1"/>
  <c r="H312" i="4"/>
  <c r="H431" i="4"/>
  <c r="H422" i="4"/>
  <c r="I422" i="4" s="1"/>
  <c r="H307" i="4"/>
  <c r="H19" i="4"/>
  <c r="H391" i="4"/>
  <c r="I391" i="4" s="1"/>
  <c r="H75" i="4"/>
  <c r="I75" i="4" s="1"/>
  <c r="H76" i="4"/>
  <c r="I76" i="4" s="1"/>
  <c r="H395" i="4"/>
  <c r="H78" i="4"/>
  <c r="H70" i="4"/>
  <c r="I70" i="4" s="1"/>
  <c r="H383" i="4"/>
  <c r="H456" i="4"/>
  <c r="H388" i="4"/>
  <c r="I388" i="4" s="1"/>
  <c r="H254" i="4"/>
  <c r="I254" i="4" s="1"/>
  <c r="H22" i="4"/>
  <c r="I22" i="4" s="1"/>
  <c r="H45" i="4"/>
  <c r="H333" i="4"/>
  <c r="H186" i="4"/>
  <c r="H321" i="4"/>
  <c r="H230" i="4"/>
  <c r="H273" i="4"/>
  <c r="I273" i="4" s="1"/>
  <c r="H128" i="4"/>
  <c r="I128" i="4" s="1"/>
  <c r="H235" i="4"/>
  <c r="I235" i="4" s="1"/>
  <c r="H324" i="4"/>
  <c r="H328" i="4"/>
  <c r="H313" i="4"/>
  <c r="H326" i="4"/>
  <c r="H59" i="4"/>
  <c r="H457" i="4"/>
  <c r="I457" i="4" s="1"/>
  <c r="H9" i="4"/>
  <c r="I9" i="4" s="1"/>
  <c r="H486" i="4"/>
  <c r="I486" i="4" s="1"/>
  <c r="H7" i="4"/>
  <c r="H435" i="4"/>
  <c r="H476" i="4"/>
  <c r="H67" i="4"/>
  <c r="H297" i="4"/>
  <c r="H283" i="4"/>
  <c r="I283" i="4" s="1"/>
  <c r="H301" i="4"/>
  <c r="I301" i="4" s="1"/>
  <c r="H177" i="4"/>
  <c r="I177" i="4" s="1"/>
  <c r="H414" i="4"/>
  <c r="H478" i="4"/>
  <c r="H151" i="4"/>
  <c r="I151" i="4" s="1"/>
  <c r="H50" i="4"/>
  <c r="H357" i="4"/>
  <c r="H260" i="4"/>
  <c r="I260" i="4" s="1"/>
  <c r="H86" i="4"/>
  <c r="I86" i="4" s="1"/>
  <c r="H105" i="4"/>
  <c r="I105" i="4" s="1"/>
  <c r="H93" i="4"/>
  <c r="H157" i="4"/>
  <c r="H23" i="4"/>
  <c r="I23" i="4" s="1"/>
  <c r="H203" i="4"/>
  <c r="H228" i="4"/>
  <c r="H285" i="4"/>
  <c r="I285" i="4" s="1"/>
  <c r="H488" i="4"/>
  <c r="I488" i="4" s="1"/>
  <c r="H149" i="4"/>
  <c r="I149" i="4" s="1"/>
  <c r="H479" i="4"/>
  <c r="H355" i="4"/>
  <c r="H356" i="4"/>
  <c r="H397" i="4"/>
  <c r="H236" i="4"/>
  <c r="H226" i="4"/>
  <c r="I226" i="4" s="1"/>
  <c r="H295" i="4"/>
  <c r="I295" i="4" s="1"/>
  <c r="H455" i="4"/>
  <c r="H227" i="4"/>
  <c r="H266" i="4"/>
  <c r="H121" i="4"/>
  <c r="I121" i="4" s="1"/>
  <c r="H492" i="4"/>
  <c r="H382" i="4"/>
  <c r="H99" i="4"/>
  <c r="I99" i="4" s="1"/>
  <c r="H489" i="4"/>
  <c r="I489" i="4" s="1"/>
  <c r="H314" i="4"/>
  <c r="I314" i="4" s="1"/>
  <c r="H303" i="4"/>
  <c r="H327" i="4"/>
  <c r="H336" i="4"/>
  <c r="I336" i="4" s="1"/>
  <c r="H329" i="4"/>
  <c r="H497" i="4"/>
  <c r="H248" i="4"/>
  <c r="I248" i="4" s="1"/>
  <c r="H62" i="4"/>
  <c r="I62" i="4" s="1"/>
  <c r="H240" i="4"/>
  <c r="I240" i="4" s="1"/>
  <c r="H423" i="4"/>
  <c r="H88" i="4"/>
  <c r="H408" i="4"/>
  <c r="H398" i="4"/>
  <c r="H68" i="4"/>
  <c r="H409" i="4"/>
  <c r="I409" i="4" s="1"/>
  <c r="H473" i="4"/>
  <c r="I473" i="4" s="1"/>
  <c r="H498" i="4"/>
  <c r="H474" i="4"/>
  <c r="H143" i="4"/>
  <c r="H335" i="4"/>
  <c r="H164" i="4"/>
  <c r="H147" i="4"/>
  <c r="H115" i="4"/>
  <c r="I115" i="4" s="1"/>
  <c r="H114" i="4"/>
  <c r="I114" i="4" s="1"/>
  <c r="H339" i="4"/>
  <c r="I339" i="4" s="1"/>
  <c r="H347" i="4"/>
  <c r="H166" i="4"/>
  <c r="H190" i="4"/>
  <c r="H275" i="4"/>
  <c r="H242" i="4"/>
  <c r="H214" i="4"/>
  <c r="I214" i="4" s="1"/>
  <c r="H179" i="4"/>
  <c r="I179" i="4" s="1"/>
  <c r="H176" i="4"/>
  <c r="I176" i="4" s="1"/>
  <c r="H276" i="4"/>
  <c r="H187" i="4"/>
  <c r="H231" i="4"/>
  <c r="I231" i="4" s="1"/>
  <c r="H437" i="4"/>
  <c r="H443" i="4"/>
  <c r="H430" i="4"/>
  <c r="I430" i="4" s="1"/>
  <c r="H418" i="4"/>
  <c r="I418" i="4" s="1"/>
  <c r="H81" i="4"/>
  <c r="I81" i="4" s="1"/>
  <c r="H55" i="4"/>
  <c r="H106" i="4"/>
  <c r="H212" i="4"/>
  <c r="I212" i="4" s="1"/>
  <c r="H491" i="4"/>
  <c r="H39" i="4"/>
  <c r="H53" i="4"/>
  <c r="I53" i="4" s="1"/>
  <c r="H191" i="4"/>
  <c r="I191" i="4" s="1"/>
  <c r="H215" i="4"/>
  <c r="I215" i="4" s="1"/>
  <c r="H216" i="4"/>
  <c r="H237" i="4"/>
  <c r="H441" i="4"/>
  <c r="H201" i="4"/>
  <c r="H493" i="4"/>
  <c r="H2" i="4"/>
  <c r="I2" i="4" s="1"/>
  <c r="H72" i="4"/>
  <c r="I72" i="4" s="1"/>
  <c r="H463" i="4"/>
  <c r="I463" i="4" s="1"/>
  <c r="H462" i="4"/>
  <c r="H360" i="4"/>
  <c r="H133" i="4"/>
  <c r="I133" i="4" s="1"/>
  <c r="H137" i="4"/>
  <c r="H71" i="4"/>
  <c r="H367" i="4"/>
  <c r="I367" i="4" s="1"/>
  <c r="H282" i="4"/>
  <c r="I282" i="4" s="1"/>
  <c r="H436" i="4"/>
  <c r="I436" i="4" s="1"/>
  <c r="H317" i="4"/>
  <c r="H316" i="4"/>
  <c r="H60" i="4"/>
  <c r="I60" i="4" s="1"/>
  <c r="I138" i="4"/>
  <c r="I84" i="4"/>
  <c r="I468" i="4"/>
  <c r="I132" i="4"/>
  <c r="I421" i="4"/>
  <c r="I197" i="4"/>
  <c r="I306" i="4"/>
  <c r="I155" i="4"/>
  <c r="I38" i="4"/>
  <c r="I487" i="4"/>
  <c r="I17" i="4"/>
  <c r="I3" i="4"/>
  <c r="I229" i="4"/>
  <c r="I46" i="4"/>
  <c r="I183" i="4"/>
  <c r="I12" i="4"/>
  <c r="I280" i="4"/>
  <c r="I94" i="4"/>
  <c r="I361" i="4"/>
  <c r="I90" i="4"/>
  <c r="I363" i="4"/>
  <c r="I109" i="4"/>
  <c r="I311" i="4"/>
  <c r="I415" i="4"/>
  <c r="I154" i="4"/>
  <c r="I131" i="4"/>
  <c r="I13" i="4"/>
  <c r="I30" i="4"/>
  <c r="I225" i="4"/>
  <c r="I29" i="4"/>
  <c r="I210" i="4"/>
  <c r="I118" i="4"/>
  <c r="I412" i="4"/>
  <c r="I245" i="4"/>
  <c r="I484" i="4"/>
  <c r="I243" i="4"/>
  <c r="I153" i="4"/>
  <c r="I224" i="4"/>
  <c r="I428" i="4"/>
  <c r="I188" i="4"/>
  <c r="I449" i="4"/>
  <c r="I10" i="4"/>
  <c r="I375" i="4"/>
  <c r="I286" i="4"/>
  <c r="I111" i="4"/>
  <c r="I362" i="4"/>
  <c r="I241" i="4"/>
  <c r="I239" i="4"/>
  <c r="I302" i="4"/>
  <c r="I257" i="4"/>
  <c r="I193" i="4"/>
  <c r="I178" i="4"/>
  <c r="I200" i="4"/>
  <c r="I325" i="4"/>
  <c r="I250" i="4"/>
  <c r="I348" i="4"/>
  <c r="I249" i="4"/>
  <c r="I206" i="4"/>
  <c r="I255" i="4"/>
  <c r="I380" i="4"/>
  <c r="I407" i="4"/>
  <c r="I394" i="4"/>
  <c r="I386" i="4"/>
  <c r="I52" i="4"/>
  <c r="I496" i="4"/>
  <c r="I102" i="4"/>
  <c r="I425" i="4"/>
  <c r="I44" i="4"/>
  <c r="I377" i="4"/>
  <c r="I330" i="4"/>
  <c r="I85" i="4"/>
  <c r="I331" i="4"/>
  <c r="I289" i="4"/>
  <c r="I288" i="4"/>
  <c r="I61" i="4"/>
  <c r="I419" i="4"/>
  <c r="I440" i="4"/>
  <c r="I124" i="4"/>
  <c r="I89" i="4"/>
  <c r="I459" i="4"/>
  <c r="I15" i="4"/>
  <c r="I11" i="4"/>
  <c r="I195" i="4"/>
  <c r="I37" i="4"/>
  <c r="I36" i="4"/>
  <c r="I222" i="4"/>
  <c r="I174" i="4"/>
  <c r="I274" i="4"/>
  <c r="I47" i="4"/>
  <c r="I172" i="4"/>
  <c r="I28" i="4"/>
  <c r="I263" i="4"/>
  <c r="I444" i="4"/>
  <c r="I434" i="4"/>
  <c r="I20" i="4"/>
  <c r="I352" i="4"/>
  <c r="I381" i="4"/>
  <c r="I384" i="4"/>
  <c r="I343" i="4"/>
  <c r="I341" i="4"/>
  <c r="I158" i="4"/>
  <c r="I364" i="4"/>
  <c r="I300" i="4"/>
  <c r="I494" i="4"/>
  <c r="I6" i="4"/>
  <c r="I262" i="4"/>
  <c r="I247" i="4"/>
  <c r="I373" i="4"/>
  <c r="I220" i="4"/>
  <c r="I219" i="4"/>
  <c r="I480" i="4"/>
  <c r="I464" i="4"/>
  <c r="I460" i="4"/>
  <c r="I74" i="4"/>
  <c r="I404" i="4"/>
  <c r="I69" i="4"/>
  <c r="I150" i="4"/>
  <c r="I184" i="4"/>
  <c r="I299" i="4"/>
  <c r="I413" i="4"/>
  <c r="I66" i="4"/>
  <c r="I442" i="4"/>
  <c r="I40" i="4"/>
  <c r="I80" i="4"/>
  <c r="I83" i="4"/>
  <c r="I238" i="4"/>
  <c r="I349" i="4"/>
  <c r="I396" i="4"/>
  <c r="I465" i="4"/>
  <c r="I291" i="4"/>
  <c r="I251" i="4"/>
  <c r="I322" i="4"/>
  <c r="I32" i="4"/>
  <c r="I64" i="4"/>
  <c r="I82" i="4"/>
  <c r="I135" i="4"/>
  <c r="I169" i="4"/>
  <c r="I156" i="4"/>
  <c r="I123" i="4"/>
  <c r="I359" i="4"/>
  <c r="I470" i="4"/>
  <c r="I167" i="4"/>
  <c r="I18" i="4"/>
  <c r="I160" i="4"/>
  <c r="I144" i="4"/>
  <c r="I127" i="4"/>
  <c r="I162" i="4"/>
  <c r="I279" i="4"/>
  <c r="I95" i="4"/>
  <c r="I218" i="4"/>
  <c r="I246" i="4"/>
  <c r="I27" i="4"/>
  <c r="I411" i="4"/>
  <c r="I417" i="4"/>
  <c r="I451" i="4"/>
  <c r="I159" i="4"/>
  <c r="I477" i="4"/>
  <c r="I481" i="4"/>
  <c r="I452" i="4"/>
  <c r="I366" i="4"/>
  <c r="I77" i="4"/>
  <c r="I372" i="4"/>
  <c r="I466" i="4"/>
  <c r="I139" i="4"/>
  <c r="I25" i="4"/>
  <c r="I406" i="4"/>
  <c r="I126" i="4"/>
  <c r="I134" i="4"/>
  <c r="I233" i="4"/>
  <c r="I287" i="4"/>
  <c r="I204" i="4"/>
  <c r="I213" i="4"/>
  <c r="I374" i="4"/>
  <c r="I192" i="4"/>
  <c r="I277" i="4"/>
  <c r="I181" i="4"/>
  <c r="I472" i="4"/>
  <c r="I58" i="4"/>
  <c r="I410" i="4"/>
  <c r="I221" i="4"/>
  <c r="I34" i="4"/>
  <c r="I432" i="4"/>
  <c r="I453" i="4"/>
  <c r="I399" i="4"/>
  <c r="I390" i="4"/>
  <c r="I387" i="4"/>
  <c r="I180" i="4"/>
  <c r="I304" i="4"/>
  <c r="I41" i="4"/>
  <c r="I450" i="4"/>
  <c r="I309" i="4"/>
  <c r="I122" i="4"/>
  <c r="I125" i="4"/>
  <c r="I119" i="4"/>
  <c r="I194" i="4"/>
  <c r="I103" i="4"/>
  <c r="I268" i="4"/>
  <c r="I265" i="4"/>
  <c r="I129" i="4"/>
  <c r="I323" i="4"/>
  <c r="I5" i="4"/>
  <c r="I244" i="4"/>
  <c r="I253" i="4"/>
  <c r="I338" i="4"/>
  <c r="I346" i="4"/>
  <c r="I312" i="4"/>
  <c r="I431" i="4"/>
  <c r="I307" i="4"/>
  <c r="I19" i="4"/>
  <c r="I395" i="4"/>
  <c r="I78" i="4"/>
  <c r="I383" i="4"/>
  <c r="I456" i="4"/>
  <c r="I45" i="4"/>
  <c r="I333" i="4"/>
  <c r="I186" i="4"/>
  <c r="I321" i="4"/>
  <c r="I230" i="4"/>
  <c r="I324" i="4"/>
  <c r="I328" i="4"/>
  <c r="I313" i="4"/>
  <c r="I326" i="4"/>
  <c r="I59" i="4"/>
  <c r="I7" i="4"/>
  <c r="I435" i="4"/>
  <c r="I476" i="4"/>
  <c r="I67" i="4"/>
  <c r="I297" i="4"/>
  <c r="I414" i="4"/>
  <c r="I478" i="4"/>
  <c r="I50" i="4"/>
  <c r="I357" i="4"/>
  <c r="I93" i="4"/>
  <c r="I157" i="4"/>
  <c r="I203" i="4"/>
  <c r="I228" i="4"/>
  <c r="I479" i="4"/>
  <c r="I355" i="4"/>
  <c r="I356" i="4"/>
  <c r="I397" i="4"/>
  <c r="I236" i="4"/>
  <c r="I455" i="4"/>
  <c r="I227" i="4"/>
  <c r="I266" i="4"/>
  <c r="I492" i="4"/>
  <c r="I382" i="4"/>
  <c r="I303" i="4"/>
  <c r="I327" i="4"/>
  <c r="I329" i="4"/>
  <c r="I497" i="4"/>
  <c r="I423" i="4"/>
  <c r="I88" i="4"/>
  <c r="I408" i="4"/>
  <c r="I398" i="4"/>
  <c r="I68" i="4"/>
  <c r="I498" i="4"/>
  <c r="I474" i="4"/>
  <c r="I143" i="4"/>
  <c r="I335" i="4"/>
  <c r="I164" i="4"/>
  <c r="I147" i="4"/>
  <c r="I347" i="4"/>
  <c r="I166" i="4"/>
  <c r="I190" i="4"/>
  <c r="I275" i="4"/>
  <c r="I242" i="4"/>
  <c r="I276" i="4"/>
  <c r="I187" i="4"/>
  <c r="I437" i="4"/>
  <c r="I443" i="4"/>
  <c r="I55" i="4"/>
  <c r="I106" i="4"/>
  <c r="I491" i="4"/>
  <c r="I39" i="4"/>
  <c r="I216" i="4"/>
  <c r="I237" i="4"/>
  <c r="I441" i="4"/>
  <c r="I201" i="4"/>
  <c r="I493" i="4"/>
  <c r="I462" i="4"/>
  <c r="I360" i="4"/>
  <c r="I137" i="4"/>
  <c r="I71" i="4"/>
  <c r="I317" i="4"/>
  <c r="I316" i="4"/>
  <c r="D8" i="2"/>
  <c r="D7" i="2"/>
  <c r="D5" i="2"/>
  <c r="D6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0496B9-186A-49D5-9CC3-25AB3169FEEB}" keepAlive="1" name="Query - Dati_clienti" description="Connessione alla query 'Dati_clienti' nella cartella di lavoro." type="5" refreshedVersion="8" background="1" saveData="1">
    <dbPr connection="Provider=Microsoft.Mashup.OleDb.1;Data Source=$Workbook$;Location=Dati_clienti;Extended Properties=&quot;&quot;" command="SELECT * FROM [Dati_clienti]"/>
  </connection>
  <connection id="2" xr16:uid="{B0A55230-7B8C-43EB-AB9F-6D439CCA658A}" keepAlive="1" name="Query - Dati_fatturazione_query" description="Connessione alla query 'Dati_fatturazione_query' nella cartella di lavoro." type="5" refreshedVersion="8" background="1" saveData="1">
    <dbPr connection="Provider=Microsoft.Mashup.OleDb.1;Data Source=$Workbook$;Location=Dati_fatturazione_query;Extended Properties=&quot;&quot;" command="SELECT * FROM [Dati_fatturazione_query]"/>
  </connection>
  <connection id="3" xr16:uid="{3DE6F9E4-F679-4AAD-9C9C-76BAB1ABD9E4}" keepAlive="1" name="Query - Dati_tariffe" description="Connessione alla query 'Dati_tariffe' nella cartella di lavoro." type="5" refreshedVersion="8" background="1" saveData="1">
    <dbPr connection="Provider=Microsoft.Mashup.OleDb.1;Data Source=$Workbook$;Location=Dati_tariffe;Extended Properties=&quot;&quot;" command="SELECT * FROM [Dati_tariffe]"/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E297D17F-CC3D-4A63-9F39-B4FFC3C15DFC}" name="WorksheetConnection_W4_E1_fatturazione.xlsx!Dati_clienti" type="102" refreshedVersion="8" minRefreshableVersion="5">
    <extLst>
      <ext xmlns:x15="http://schemas.microsoft.com/office/spreadsheetml/2010/11/main" uri="{DE250136-89BD-433C-8126-D09CA5730AF9}">
        <x15:connection id="Dati_clienti">
          <x15:rangePr sourceName="_xlcn.WorksheetConnection_W4_E1_fatturazione.xlsxDati_clienti1"/>
        </x15:connection>
      </ext>
    </extLst>
  </connection>
  <connection id="6" xr16:uid="{E55B065D-A2C0-4C81-9284-5B2BE2FBE55B}" name="WorksheetConnection_W4_E1_fatturazione.xlsx!Dati_fatturazione_query" type="102" refreshedVersion="8" minRefreshableVersion="5">
    <extLst>
      <ext xmlns:x15="http://schemas.microsoft.com/office/spreadsheetml/2010/11/main" uri="{DE250136-89BD-433C-8126-D09CA5730AF9}">
        <x15:connection id="Dati_fatturazione_query">
          <x15:rangePr sourceName="_xlcn.WorksheetConnection_W4_E1_fatturazione.xlsxDati_fatturazione_query1"/>
        </x15:connection>
      </ext>
    </extLst>
  </connection>
  <connection id="7" xr16:uid="{2F47819A-D09F-40F3-B40A-C00345F0889A}" name="WorksheetConnection_W4_E1_fatturazione.xlsx!Dati_tariffe" type="102" refreshedVersion="8" minRefreshableVersion="5">
    <extLst>
      <ext xmlns:x15="http://schemas.microsoft.com/office/spreadsheetml/2010/11/main" uri="{DE250136-89BD-433C-8126-D09CA5730AF9}">
        <x15:connection id="Dati_tariffe">
          <x15:rangePr sourceName="_xlcn.WorksheetConnection_W4_E1_fatturazione.xlsxDati_tariff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ati_fatturazione_query].[CLIENTE].[All]}"/>
    <s v="{[Dati_fatturazione_query].[OGGETTO].[All]}"/>
    <s v="{[Dati_fatturazione_query].[CLIENTE].&amp;[DELTA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<sst xmlns="http://schemas.openxmlformats.org/spreadsheetml/2006/main" count="2604" uniqueCount="61">
  <si>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</si>
  <si>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</si>
  <si>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</si>
  <si>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</si>
  <si>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</si>
  <si>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</si>
  <si>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</si>
  <si>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</si>
  <si>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</si>
  <si>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</si>
  <si>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</si>
  <si>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</si>
  <si>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</si>
  <si>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</si>
  <si>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</si>
  <si>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</si>
  <si>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</si>
  <si>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IVA</t>
  </si>
  <si>
    <t>LORDO</t>
  </si>
  <si>
    <t>STATO</t>
  </si>
  <si>
    <t xml:space="preserve"> </t>
  </si>
  <si>
    <t>ROSSI</t>
  </si>
  <si>
    <t>SCADENZA</t>
  </si>
  <si>
    <t>N. FATTURA</t>
  </si>
  <si>
    <t>NETTO [€]</t>
  </si>
  <si>
    <t>IVA [€]</t>
  </si>
  <si>
    <t>LORDO [€]</t>
  </si>
  <si>
    <t>Data test:</t>
  </si>
  <si>
    <t>IOTA</t>
  </si>
  <si>
    <t>Totale complessivo</t>
  </si>
  <si>
    <t>Somma di IMPORTO</t>
  </si>
  <si>
    <t>Somma di IVA</t>
  </si>
  <si>
    <t>Somma di LORDO</t>
  </si>
  <si>
    <t>Città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</si>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</sst>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2" fillId="2" borderId="2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4" fontId="0" fillId="3" borderId="1" xfId="0" applyNumberFormat="1" applyFill="1" applyBorder="1"/>
    <xf numFmtId="0" fontId="0" fillId="0" borderId="0" xfId="0" pivotButton="1"/>
    <xf numFmtId="0" fontId="1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0" xfId="0" applyNumberFormat="1"/>
  </cellXfs>
  <cellStyles count="1">
    <cellStyle name="Normale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4" formatCode="m/d/yyyy"/>
    </dxf>
    <dxf>
      <numFmt numFmtId="0" formatCode="General"/>
    </dxf>
    <dxf>
      <numFmt numFmtId="0" formatCode="General"/>
    </dxf>
    <dxf>
      <numFmt numFmtId="164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eetMetadata" Target="metadata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2.xml"/><Relationship Id="rId29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7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[W4_E1_fatturazione.xlsx]Pivot!Tabella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Pivot!$B$4:$B$8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Pivot!$C$4:$C$8</c:f>
              <c:numCache>
                <c:formatCode>#,##0.00\ "€"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E-4BA4-B651-2798390D84CA}"/>
            </c:ext>
          </c:extLst>
        </c:ser>
        <c:ser>
          <c:idx val="1"/>
          <c:order val="1"/>
          <c:tx>
            <c:strRef>
              <c:f>Pivot!$D$3</c:f>
              <c:strCache>
                <c:ptCount val="1"/>
                <c:pt idx="0">
                  <c:v>Somma di 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Pivot!$B$4:$B$8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Pivot!$D$4:$D$8</c:f>
              <c:numCache>
                <c:formatCode>#,##0.00\ "€"</c:formatCode>
                <c:ptCount val="4"/>
                <c:pt idx="0">
                  <c:v>137984</c:v>
                </c:pt>
                <c:pt idx="1">
                  <c:v>81127.199999999997</c:v>
                </c:pt>
                <c:pt idx="2">
                  <c:v>106142.3</c:v>
                </c:pt>
                <c:pt idx="3">
                  <c:v>53444.6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E-4BA4-B651-2798390D84CA}"/>
            </c:ext>
          </c:extLst>
        </c:ser>
        <c:ser>
          <c:idx val="2"/>
          <c:order val="2"/>
          <c:tx>
            <c:strRef>
              <c:f>Pivot!$E$3</c:f>
              <c:strCache>
                <c:ptCount val="1"/>
                <c:pt idx="0">
                  <c:v>Somma di LORDO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Pivot!$B$4:$B$8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Pivot!$E$4:$E$8</c:f>
              <c:numCache>
                <c:formatCode>#,##0.00\ "€"</c:formatCode>
                <c:ptCount val="4"/>
                <c:pt idx="0">
                  <c:v>765184</c:v>
                </c:pt>
                <c:pt idx="1">
                  <c:v>449887.2</c:v>
                </c:pt>
                <c:pt idx="2">
                  <c:v>588607.30000000005</c:v>
                </c:pt>
                <c:pt idx="3">
                  <c:v>296374.59999999998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E-4BA4-B651-2798390D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2890208"/>
        <c:axId val="892894048"/>
      </c:barChart>
      <c:catAx>
        <c:axId val="89289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894048"/>
        <c:crosses val="autoZero"/>
        <c:auto val="1"/>
        <c:lblAlgn val="ctr"/>
        <c:lblOffset val="100"/>
        <c:noMultiLvlLbl val="0"/>
      </c:catAx>
      <c:valAx>
        <c:axId val="8928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8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[W4_E1_fatturazione.xlsx]Pivot!Tabella pivot2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Pivot!$C$13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Pivot!$B$14:$B$22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Pivot!$C$14:$C$22</c:f>
              <c:numCache>
                <c:formatCode>#,##0.00\ "€"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298520</c:v>
                </c:pt>
                <c:pt idx="5">
                  <c:v>204320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A-4200-BF5B-F8DDF6B5BE8B}"/>
            </c:ext>
          </c:extLst>
        </c:ser>
        <c:ser>
          <c:idx val="1"/>
          <c:order val="1"/>
          <c:tx>
            <c:strRef>
              <c:f>Pivot!$D$13</c:f>
              <c:strCache>
                <c:ptCount val="1"/>
                <c:pt idx="0">
                  <c:v>Somma di 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Pivot!$B$14:$B$22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Pivot!$D$14:$D$22</c:f>
              <c:numCache>
                <c:formatCode>General</c:formatCode>
                <c:ptCount val="8"/>
                <c:pt idx="0">
                  <c:v>68389.2</c:v>
                </c:pt>
                <c:pt idx="1">
                  <c:v>44770</c:v>
                </c:pt>
                <c:pt idx="2">
                  <c:v>22239.8</c:v>
                </c:pt>
                <c:pt idx="3">
                  <c:v>44616</c:v>
                </c:pt>
                <c:pt idx="4">
                  <c:v>65674.399999999994</c:v>
                </c:pt>
                <c:pt idx="5">
                  <c:v>44950.400000000001</c:v>
                </c:pt>
                <c:pt idx="6">
                  <c:v>22071.5</c:v>
                </c:pt>
                <c:pt idx="7">
                  <c:v>65986.8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A-4200-BF5B-F8DDF6B5BE8B}"/>
            </c:ext>
          </c:extLst>
        </c:ser>
        <c:ser>
          <c:idx val="2"/>
          <c:order val="2"/>
          <c:tx>
            <c:strRef>
              <c:f>Pivot!$E$13</c:f>
              <c:strCache>
                <c:ptCount val="1"/>
                <c:pt idx="0">
                  <c:v>Somma di LORDO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Pivot!$B$14:$B$22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Pivot!$E$14:$E$22</c:f>
              <c:numCache>
                <c:formatCode>General</c:formatCode>
                <c:ptCount val="8"/>
                <c:pt idx="0">
                  <c:v>379249.2</c:v>
                </c:pt>
                <c:pt idx="1">
                  <c:v>248270</c:v>
                </c:pt>
                <c:pt idx="2">
                  <c:v>123329.8</c:v>
                </c:pt>
                <c:pt idx="3">
                  <c:v>247416</c:v>
                </c:pt>
                <c:pt idx="4">
                  <c:v>364194.4</c:v>
                </c:pt>
                <c:pt idx="5">
                  <c:v>249270.39999999999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A-4200-BF5B-F8DDF6B5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844128"/>
        <c:axId val="1583844608"/>
      </c:barChart>
      <c:catAx>
        <c:axId val="158384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3844608"/>
        <c:crosses val="autoZero"/>
        <c:auto val="1"/>
        <c:lblAlgn val="ctr"/>
        <c:lblOffset val="100"/>
        <c:noMultiLvlLbl val="0"/>
      </c:catAx>
      <c:valAx>
        <c:axId val="15838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38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[W4_E1_fatturazione.xlsx]Pivot!Tabella pivot3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Pivot!$C$32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Pivot!$B$33:$B$48</c:f>
              <c:strCache>
                <c:ptCount val="15"/>
                <c:pt idx="0">
                  <c:v>03/03/2023</c:v>
                </c:pt>
                <c:pt idx="1">
                  <c:v>04/03/2023</c:v>
                </c:pt>
                <c:pt idx="2">
                  <c:v>05/03/2023</c:v>
                </c:pt>
                <c:pt idx="3">
                  <c:v>06/03/2023</c:v>
                </c:pt>
                <c:pt idx="4">
                  <c:v>07/03/2023</c:v>
                </c:pt>
                <c:pt idx="5">
                  <c:v>08/03/2023</c:v>
                </c:pt>
                <c:pt idx="6">
                  <c:v>09/03/2023</c:v>
                </c:pt>
                <c:pt idx="7">
                  <c:v>10/03/2023</c:v>
                </c:pt>
                <c:pt idx="8">
                  <c:v>12/03/2023</c:v>
                </c:pt>
                <c:pt idx="9">
                  <c:v>13/03/2023</c:v>
                </c:pt>
                <c:pt idx="10">
                  <c:v>14/03/2023</c:v>
                </c:pt>
                <c:pt idx="11">
                  <c:v>15/03/2023</c:v>
                </c:pt>
                <c:pt idx="12">
                  <c:v>16/03/2023</c:v>
                </c:pt>
                <c:pt idx="13">
                  <c:v>17/03/2023</c:v>
                </c:pt>
                <c:pt idx="14">
                  <c:v>18/03/2023</c:v>
                </c:pt>
              </c:strCache>
            </c:strRef>
          </c:cat>
          <c:val>
            <c:numRef>
              <c:f>Pivot!$C$33:$C$48</c:f>
              <c:numCache>
                <c:formatCode>#,##0.00\ "€"</c:formatCode>
                <c:ptCount val="15"/>
                <c:pt idx="0">
                  <c:v>4970</c:v>
                </c:pt>
                <c:pt idx="1">
                  <c:v>4600</c:v>
                </c:pt>
                <c:pt idx="2">
                  <c:v>8420</c:v>
                </c:pt>
                <c:pt idx="3">
                  <c:v>1910</c:v>
                </c:pt>
                <c:pt idx="4">
                  <c:v>4240</c:v>
                </c:pt>
                <c:pt idx="5">
                  <c:v>8400</c:v>
                </c:pt>
                <c:pt idx="6">
                  <c:v>10080</c:v>
                </c:pt>
                <c:pt idx="7">
                  <c:v>8900</c:v>
                </c:pt>
                <c:pt idx="8">
                  <c:v>7200</c:v>
                </c:pt>
                <c:pt idx="9">
                  <c:v>10930</c:v>
                </c:pt>
                <c:pt idx="10">
                  <c:v>1200</c:v>
                </c:pt>
                <c:pt idx="11">
                  <c:v>540</c:v>
                </c:pt>
                <c:pt idx="12">
                  <c:v>12110</c:v>
                </c:pt>
                <c:pt idx="13">
                  <c:v>11790</c:v>
                </c:pt>
                <c:pt idx="14">
                  <c:v>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7-4181-ADC9-FEFF9196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64879"/>
        <c:axId val="216858639"/>
      </c:lineChart>
      <c:catAx>
        <c:axId val="2168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858639"/>
        <c:crosses val="autoZero"/>
        <c:auto val="1"/>
        <c:lblAlgn val="ctr"/>
        <c:lblOffset val="100"/>
        <c:noMultiLvlLbl val="0"/>
      </c:catAx>
      <c:valAx>
        <c:axId val="2168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8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[W4_E1_fatturazione.xlsx]Pivot!Tabella pivot4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Pivot!$C$57:$C$58</c:f>
              <c:strCache>
                <c:ptCount val="1"/>
                <c:pt idx="0">
                  <c:v>ALFA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Pivot!$B$59:$B$76</c:f>
              <c:strCache>
                <c:ptCount val="17"/>
                <c:pt idx="0">
                  <c:v>02/03/2023</c:v>
                </c:pt>
                <c:pt idx="1">
                  <c:v>03/03/2023</c:v>
                </c:pt>
                <c:pt idx="2">
                  <c:v>04/03/2023</c:v>
                </c:pt>
                <c:pt idx="3">
                  <c:v>05/03/2023</c:v>
                </c:pt>
                <c:pt idx="4">
                  <c:v>06/03/2023</c:v>
                </c:pt>
                <c:pt idx="5">
                  <c:v>07/03/2023</c:v>
                </c:pt>
                <c:pt idx="6">
                  <c:v>08/03/2023</c:v>
                </c:pt>
                <c:pt idx="7">
                  <c:v>09/03/2023</c:v>
                </c:pt>
                <c:pt idx="8">
                  <c:v>10/03/2023</c:v>
                </c:pt>
                <c:pt idx="9">
                  <c:v>11/03/2023</c:v>
                </c:pt>
                <c:pt idx="10">
                  <c:v>12/03/2023</c:v>
                </c:pt>
                <c:pt idx="11">
                  <c:v>13/03/2023</c:v>
                </c:pt>
                <c:pt idx="12">
                  <c:v>14/03/2023</c:v>
                </c:pt>
                <c:pt idx="13">
                  <c:v>15/03/2023</c:v>
                </c:pt>
                <c:pt idx="14">
                  <c:v>16/03/2023</c:v>
                </c:pt>
                <c:pt idx="15">
                  <c:v>17/03/2023</c:v>
                </c:pt>
                <c:pt idx="16">
                  <c:v>18/03/2023</c:v>
                </c:pt>
              </c:strCache>
            </c:strRef>
          </c:cat>
          <c:val>
            <c:numRef>
              <c:f>Pivot!$C$59:$C$76</c:f>
              <c:numCache>
                <c:formatCode>#,##0.00\ "€"</c:formatCode>
                <c:ptCount val="17"/>
                <c:pt idx="0">
                  <c:v>5520</c:v>
                </c:pt>
                <c:pt idx="1">
                  <c:v>3580</c:v>
                </c:pt>
                <c:pt idx="2">
                  <c:v>23250</c:v>
                </c:pt>
                <c:pt idx="3">
                  <c:v>20430</c:v>
                </c:pt>
                <c:pt idx="4">
                  <c:v>10030</c:v>
                </c:pt>
                <c:pt idx="5">
                  <c:v>22850</c:v>
                </c:pt>
                <c:pt idx="6">
                  <c:v>23770</c:v>
                </c:pt>
                <c:pt idx="7">
                  <c:v>21850</c:v>
                </c:pt>
                <c:pt idx="8">
                  <c:v>25370</c:v>
                </c:pt>
                <c:pt idx="9">
                  <c:v>13480</c:v>
                </c:pt>
                <c:pt idx="10">
                  <c:v>18300</c:v>
                </c:pt>
                <c:pt idx="11">
                  <c:v>27810</c:v>
                </c:pt>
                <c:pt idx="12">
                  <c:v>11610</c:v>
                </c:pt>
                <c:pt idx="13">
                  <c:v>31470</c:v>
                </c:pt>
                <c:pt idx="14">
                  <c:v>8600</c:v>
                </c:pt>
                <c:pt idx="15">
                  <c:v>16610</c:v>
                </c:pt>
                <c:pt idx="16">
                  <c:v>26330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9-493B-B1B7-BB234399E0CD}"/>
            </c:ext>
          </c:extLst>
        </c:ser>
        <c:ser>
          <c:idx val="1"/>
          <c:order val="1"/>
          <c:tx>
            <c:strRef>
              <c:f>Pivot!$D$57:$D$58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Pivot!$B$59:$B$76</c:f>
              <c:strCache>
                <c:ptCount val="17"/>
                <c:pt idx="0">
                  <c:v>02/03/2023</c:v>
                </c:pt>
                <c:pt idx="1">
                  <c:v>03/03/2023</c:v>
                </c:pt>
                <c:pt idx="2">
                  <c:v>04/03/2023</c:v>
                </c:pt>
                <c:pt idx="3">
                  <c:v>05/03/2023</c:v>
                </c:pt>
                <c:pt idx="4">
                  <c:v>06/03/2023</c:v>
                </c:pt>
                <c:pt idx="5">
                  <c:v>07/03/2023</c:v>
                </c:pt>
                <c:pt idx="6">
                  <c:v>08/03/2023</c:v>
                </c:pt>
                <c:pt idx="7">
                  <c:v>09/03/2023</c:v>
                </c:pt>
                <c:pt idx="8">
                  <c:v>10/03/2023</c:v>
                </c:pt>
                <c:pt idx="9">
                  <c:v>11/03/2023</c:v>
                </c:pt>
                <c:pt idx="10">
                  <c:v>12/03/2023</c:v>
                </c:pt>
                <c:pt idx="11">
                  <c:v>13/03/2023</c:v>
                </c:pt>
                <c:pt idx="12">
                  <c:v>14/03/2023</c:v>
                </c:pt>
                <c:pt idx="13">
                  <c:v>15/03/2023</c:v>
                </c:pt>
                <c:pt idx="14">
                  <c:v>16/03/2023</c:v>
                </c:pt>
                <c:pt idx="15">
                  <c:v>17/03/2023</c:v>
                </c:pt>
                <c:pt idx="16">
                  <c:v>18/03/2023</c:v>
                </c:pt>
              </c:strCache>
            </c:strRef>
          </c:cat>
          <c:val>
            <c:numRef>
              <c:f>Pivot!$D$59:$D$76</c:f>
              <c:numCache>
                <c:formatCode>#,##0.00\ "€"</c:formatCode>
                <c:ptCount val="17"/>
                <c:pt idx="0">
                  <c:v>18880</c:v>
                </c:pt>
                <c:pt idx="1">
                  <c:v>16220</c:v>
                </c:pt>
                <c:pt idx="2">
                  <c:v>5560</c:v>
                </c:pt>
                <c:pt idx="3">
                  <c:v>8360</c:v>
                </c:pt>
                <c:pt idx="4">
                  <c:v>16660</c:v>
                </c:pt>
                <c:pt idx="5">
                  <c:v>10500</c:v>
                </c:pt>
                <c:pt idx="6">
                  <c:v>3610</c:v>
                </c:pt>
                <c:pt idx="7">
                  <c:v>9790</c:v>
                </c:pt>
                <c:pt idx="8">
                  <c:v>23460</c:v>
                </c:pt>
                <c:pt idx="9">
                  <c:v>5900</c:v>
                </c:pt>
                <c:pt idx="10">
                  <c:v>13040</c:v>
                </c:pt>
                <c:pt idx="11">
                  <c:v>5830</c:v>
                </c:pt>
                <c:pt idx="12">
                  <c:v>4050</c:v>
                </c:pt>
                <c:pt idx="13">
                  <c:v>33210</c:v>
                </c:pt>
                <c:pt idx="14">
                  <c:v>15740</c:v>
                </c:pt>
                <c:pt idx="15">
                  <c:v>9050</c:v>
                </c:pt>
                <c:pt idx="16">
                  <c:v>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9-493B-B1B7-BB234399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67279"/>
        <c:axId val="216865839"/>
      </c:lineChart>
      <c:catAx>
        <c:axId val="21686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865839"/>
        <c:crosses val="autoZero"/>
        <c:auto val="1"/>
        <c:lblAlgn val="ctr"/>
        <c:lblOffset val="100"/>
        <c:noMultiLvlLbl val="0"/>
      </c:catAx>
      <c:valAx>
        <c:axId val="2168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8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[W4_E1_fatturazione.xlsx]Dati_fatturazione_query!Tabella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140304"/>
        <c:axId val="2000133584"/>
      </c:barChart>
      <c:catAx>
        <c:axId val="20001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0133584"/>
        <c:crosses val="autoZero"/>
        <c:auto val="1"/>
        <c:lblAlgn val="ctr"/>
        <c:lblOffset val="100"/>
        <c:noMultiLvlLbl val="0"/>
      </c:catAx>
      <c:valAx>
        <c:axId val="20001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01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[W4_E1_fatturazione.xlsx]Dati_fatturazione_query!Tabella pivot2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140304"/>
        <c:axId val="2000133584"/>
      </c:barChart>
      <c:catAx>
        <c:axId val="20001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0133584"/>
        <c:crosses val="autoZero"/>
        <c:auto val="1"/>
        <c:lblAlgn val="ctr"/>
        <c:lblOffset val="100"/>
        <c:noMultiLvlLbl val="0"/>
      </c:catAx>
      <c:valAx>
        <c:axId val="20001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01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[W4_E1_fatturazione.xlsx]Dati_fatturazione_query!Tabella pivot2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140304"/>
        <c:axId val="2000133584"/>
      </c:barChart>
      <c:catAx>
        <c:axId val="20001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0133584"/>
        <c:crosses val="autoZero"/>
        <c:auto val="1"/>
        <c:lblAlgn val="ctr"/>
        <c:lblOffset val="100"/>
        <c:noMultiLvlLbl val="0"/>
      </c:catAx>
      <c:valAx>
        <c:axId val="20001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01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217170</xdr:colOff>
      <xdr:row>1</xdr:row>
      <xdr:rowOff>20955</xdr:rowOff>
    </xdr:from>
    <xdr:to>
      <xdr:col>7</xdr:col>
      <xdr:colOff>476250</xdr:colOff>
      <xdr:row>6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TATO">
              <a:extLst>
                <a:ext uri="{FF2B5EF4-FFF2-40B4-BE49-F238E27FC236}">
                  <a16:creationId xmlns:a16="http://schemas.microsoft.com/office/drawing/2014/main" id="{D4CD23E0-6CC5-5470-C82E-CB72A840B4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8290" y="198120"/>
              <a:ext cx="1838325" cy="941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483870</xdr:colOff>
      <xdr:row>1</xdr:row>
      <xdr:rowOff>0</xdr:rowOff>
    </xdr:from>
    <xdr:to>
      <xdr:col>10</xdr:col>
      <xdr:colOff>53340</xdr:colOff>
      <xdr:row>8</xdr:row>
      <xdr:rowOff>93345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FATTURA">
              <a:extLst>
                <a:ext uri="{FF2B5EF4-FFF2-40B4-BE49-F238E27FC236}">
                  <a16:creationId xmlns:a16="http://schemas.microsoft.com/office/drawing/2014/main" id="{93478A4F-830A-DBBF-9C1C-29A1356143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6140" y="180975"/>
              <a:ext cx="194691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10</xdr:col>
      <xdr:colOff>293370</xdr:colOff>
      <xdr:row>0</xdr:row>
      <xdr:rowOff>172403</xdr:rowOff>
    </xdr:from>
    <xdr:to>
      <xdr:col>17</xdr:col>
      <xdr:colOff>215265</xdr:colOff>
      <xdr:row>11</xdr:row>
      <xdr:rowOff>47626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056619-2E22-98E9-03B9-DFE6E5A38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234315</xdr:colOff>
      <xdr:row>11</xdr:row>
      <xdr:rowOff>86677</xdr:rowOff>
    </xdr:from>
    <xdr:to>
      <xdr:col>16</xdr:col>
      <xdr:colOff>5715</xdr:colOff>
      <xdr:row>26</xdr:row>
      <xdr:rowOff>130492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E2BC2C-CF52-3244-CC30-813511F8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36</xdr:row>
      <xdr:rowOff>75247</xdr:rowOff>
    </xdr:from>
    <xdr:to>
      <xdr:col>8</xdr:col>
      <xdr:colOff>586740</xdr:colOff>
      <xdr:row>50</xdr:row>
      <xdr:rowOff>38100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3B8C15D-CCA2-FFFC-9E2A-694955BFF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521970</xdr:colOff>
      <xdr:row>28</xdr:row>
      <xdr:rowOff>47625</xdr:rowOff>
    </xdr:from>
    <xdr:to>
      <xdr:col>7</xdr:col>
      <xdr:colOff>274320</xdr:colOff>
      <xdr:row>35</xdr:row>
      <xdr:rowOff>152400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SCADENZA">
              <a:extLst>
                <a:ext uri="{FF2B5EF4-FFF2-40B4-BE49-F238E27FC236}">
                  <a16:creationId xmlns:a16="http://schemas.microsoft.com/office/drawing/2014/main" id="{23A80F76-BEDA-E2E4-100C-3817D0A58B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3315" y="5116830"/>
              <a:ext cx="3347085" cy="1369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55</xdr:row>
      <xdr:rowOff>75247</xdr:rowOff>
    </xdr:from>
    <xdr:to>
      <xdr:col>12</xdr:col>
      <xdr:colOff>148590</xdr:colOff>
      <xdr:row>75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71E9DAF-AB37-2B2E-967F-D45AA5348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360044</xdr:colOff>
      <xdr:row>14</xdr:row>
      <xdr:rowOff>58102</xdr:rowOff>
    </xdr:from>
    <xdr:to>
      <xdr:col>26</xdr:col>
      <xdr:colOff>1162049</xdr:colOff>
      <xdr:row>29</xdr:row>
      <xdr:rowOff>92392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BD257A-8014-E004-D1CB-760B051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369570</xdr:colOff>
      <xdr:row>29</xdr:row>
      <xdr:rowOff>120015</xdr:rowOff>
    </xdr:from>
    <xdr:to>
      <xdr:col>26</xdr:col>
      <xdr:colOff>1169670</xdr:colOff>
      <xdr:row>44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A76FE6-F6C2-4249-BF4B-01BA8B182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45</xdr:row>
      <xdr:rowOff>47625</xdr:rowOff>
    </xdr:from>
    <xdr:to>
      <xdr:col>26</xdr:col>
      <xdr:colOff>1183005</xdr:colOff>
      <xdr:row>60</xdr:row>
      <xdr:rowOff>91440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27542A-2859-45B4-9B48-CF76F5480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398.854399768519" createdVersion="5" refreshedVersion="8" minRefreshableVersion="3" recordCount="0" supportSubquery="1" supportAdvancedDrill="1" xr:uid="{7CE94EF3-C8D3-43F4-A52D-0C7B0175438E}">
  <cacheSource type="external" connectionId="4"/>
  <cacheFields count="0"/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0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0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0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0" memberValueDatatype="130" unbalanced="0"/>
    <cacheHierarchy uniqueName="[Dati_fatturazione_query].[N° FATTURA]" caption="N° FATTURA" attribute="1" defaultMemberUniqueName="[Dati_fatturazione_query].[N° FATTURA].[All]" allUniqueName="[Dati_fatturazione_query].[N° FATTURA].[All]" dimensionUniqueName="[Dati_fatturazione_query]" displayFolder="" count="0" memberValueDatatype="20" unbalanced="0"/>
    <cacheHierarchy uniqueName="[Dati_fatturazione_query].[DATA FATTURA]" caption="DATA FATTURA" attribute="1" time="1" defaultMemberUniqueName="[Dati_fatturazione_query].[DATA FATTURA].[All]" allUniqueName="[Dati_fatturazione_query].[DATA FATTURA].[All]" dimensionUniqueName="[Dati_fatturazione_query]" displayFolder="" count="0" memberValueDatatype="7" unbalanced="0"/>
    <cacheHierarchy uniqueName="[Dati_fatturazione_query].[IMPORTO]" caption="IMPORTO" attribute="1" defaultMemberUniqueName="[Dati_fatturazione_query].[IMPORTO].[All]" allUniqueName="[Dati_fatturazione_query].[IMPORTO].[All]" dimensionUniqueName="[Dati_fatturazione_query]" displayFolder="" count="0" memberValueDatatype="20" unbalanced="0"/>
    <cacheHierarchy uniqueName="[Dati_fatturazione_query].[CLIENTE]" caption="CLIENTE" attribute="1" defaultMemberUniqueName="[Dati_fatturazione_query].[CLIENTE].[All]" allUniqueName="[Dati_fatturazione_query].[CLIENTE].[All]" dimensionUniqueName="[Dati_fatturazione_query]" displayFolder="" count="0" memberValueDatatype="130" unbalanced="0"/>
    <cacheHierarchy uniqueName="[Dati_fatturazione_query].[OGGETTO]" caption="OGGETTO" attribute="1" defaultMemberUniqueName="[Dati_fatturazione_query].[OGGETTO].[All]" allUniqueName="[Dati_fatturazione_query].[OGGETTO].[All]" dimensionUniqueName="[Dati_fatturazione_query]" displayFolder="" count="0" memberValueDatatype="130" unbalanced="0"/>
    <cacheHierarchy uniqueName="[Dati_fatturazione_query].[IVA]" caption="IVA" attribute="1" defaultMemberUniqueName="[Dati_fatturazione_query].[IVA].[All]" allUniqueName="[Dati_fatturazione_query].[IVA].[All]" dimensionUniqueName="[Dati_fatturazione_query]" displayFolder="" count="0" memberValueDatatype="5" unbalanced="0"/>
    <cacheHierarchy uniqueName="[Dati_fatturazione_query].[LORDO]" caption="LORDO" attribute="1" defaultMemberUniqueName="[Dati_fatturazione_query].[LORDO].[All]" allUniqueName="[Dati_fatturazione_query].[LORDO].[All]" dimensionUniqueName="[Dati_fatturazione_query]" displayFolder="" count="0" memberValueDatatype="5" unbalanced="0"/>
    <cacheHierarchy uniqueName="[Dati_fatturazione_query].[SCADENZA]" caption="SCADENZA" attribute="1" time="1" defaultMemberUniqueName="[Dati_fatturazione_query].[SCADENZA].[All]" allUniqueName="[Dati_fatturazione_query].[SCADENZA].[All]" dimensionUniqueName="[Dati_fatturazione_query]" displayFolder="" count="0" memberValueDatatype="7" unbalanced="0"/>
    <cacheHierarchy uniqueName="[Dati_fatturazione_query].[STATO]" caption="STATO" attribute="1" defaultMemberUniqueName="[Dati_fatturazione_query].[STATO].[All]" allUniqueName="[Dati_fatturazione_query].[STATO].[All]" dimensionUniqueName="[Dati_fatturazione_query]" displayFolder="" count="0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0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0" memberValueDatatype="20" unbalanced="0"/>
    <cacheHierarchy uniqueName="[Measures].[__XL_Count Dati_fatturazione_query]" caption="__XL_Count Dati_fatturazione_query" measure="1" displayFolder="" measureGroup="Dati_fatturazione_query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]" caption="Somma di LORDO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ati_clienti" uniqueName="[Dati_clienti]" caption="Dati_clienti"/>
    <dimension name="Dati_fatturazione_query" uniqueName="[Dati_fatturazione_query]" caption="Dati_fatturazione_query"/>
    <dimension name="Dati_tariffe" uniqueName="[Dati_tariffe]" caption="Dati_tariffe"/>
    <dimension measure="1" name="Measures" uniqueName="[Measures]" caption="Measures"/>
  </dimensions>
  <measureGroups count="3">
    <measureGroup name="Dati_clienti" caption="Dati_clienti"/>
    <measureGroup name="Dati_fatturazione_query" caption="Dati_fatturazione_query"/>
    <measureGroup name="Dati_tariffe" caption="Dati_tariffe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398.877886574075" createdVersion="5" refreshedVersion="8" minRefreshableVersion="3" recordCount="0" supportSubquery="1" supportAdvancedDrill="1" xr:uid="{2B957868-A9AA-4370-80E9-2CDFDDEAE77A}">
  <cacheSource type="external" connectionId="4"/>
  <cacheFields count="5">
    <cacheField name="[Dati_fatturazione_query].[CLIENTE].[CLIENTE]" caption="CLIENTE" numFmtId="0" hierarchy="7" level="1">
      <sharedItems containsSemiMixedTypes="0" containsNonDate="0" containsString="0"/>
    </cacheField>
    <cacheField name="[Measures].[Somma di IVA]" caption="Somma di IVA" numFmtId="0" hierarchy="19" level="32767"/>
    <cacheField name="[Measures].[Somma di LORDO]" caption="Somma di LORDO" numFmtId="0" hierarchy="20" level="32767"/>
    <cacheField name="[Measures].[Somma di IMPORTO]" caption="Somma di IMPORTO" numFmtId="0" hierarchy="21" level="32767"/>
    <cacheField name="[Dati_fatturazione_query].[OGGETTO].[OGGETTO]" caption="OGGETTO" numFmtId="0" hierarchy="8" level="1">
      <sharedItems count="4">
        <s v="CONSULENZA"/>
        <s v="FORMAZIONE"/>
        <s v="INTERVENTO"/>
        <s v="VENDITA"/>
      </sharedItems>
    </cacheField>
  </cacheFields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2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2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2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2" memberValueDatatype="130" unbalanced="0"/>
    <cacheHierarchy uniqueName="[Dati_fatturazione_query].[N° FATTURA]" caption="N° FATTURA" attribute="1" defaultMemberUniqueName="[Dati_fatturazione_query].[N° FATTURA].[All]" allUniqueName="[Dati_fatturazione_query].[N° FATTURA].[All]" dimensionUniqueName="[Dati_fatturazione_query]" displayFolder="" count="2" memberValueDatatype="20" unbalanced="0"/>
    <cacheHierarchy uniqueName="[Dati_fatturazione_query].[DATA FATTURA]" caption="DATA FATTURA" attribute="1" time="1" defaultMemberUniqueName="[Dati_fatturazione_query].[DATA FATTURA].[All]" allUniqueName="[Dati_fatturazione_query].[DATA FATTURA].[All]" dimensionUniqueName="[Dati_fatturazione_query]" displayFolder="" count="2" memberValueDatatype="7" unbalanced="0"/>
    <cacheHierarchy uniqueName="[Dati_fatturazione_query].[IMPORTO]" caption="IMPORTO" attribute="1" defaultMemberUniqueName="[Dati_fatturazione_query].[IMPORTO].[All]" allUniqueName="[Dati_fatturazione_query].[IMPORTO].[All]" dimensionUniqueName="[Dati_fatturazione_query]" displayFolder="" count="2" memberValueDatatype="20" unbalanced="0"/>
    <cacheHierarchy uniqueName="[Dati_fatturazione_query].[CLIENTE]" caption="CLIENTE" attribute="1" defaultMemberUniqueName="[Dati_fatturazione_query].[CLIENTE].[All]" allUniqueName="[Dati_fatturazione_query].[CLIENTE].[All]" dimensionUniqueName="[Dati_fatturazione_query]" displayFolder="" count="2" memberValueDatatype="130" unbalanced="0">
      <fieldsUsage count="2">
        <fieldUsage x="-1"/>
        <fieldUsage x="0"/>
      </fieldsUsage>
    </cacheHierarchy>
    <cacheHierarchy uniqueName="[Dati_fatturazione_query].[OGGETTO]" caption="OGGETTO" attribute="1" defaultMemberUniqueName="[Dati_fatturazione_query].[OGGETTO].[All]" allUniqueName="[Dati_fatturazione_query].[OGGETTO].[All]" dimensionUniqueName="[Dati_fatturazione_query]" displayFolder="" count="2" memberValueDatatype="130" unbalanced="0">
      <fieldsUsage count="2">
        <fieldUsage x="-1"/>
        <fieldUsage x="4"/>
      </fieldsUsage>
    </cacheHierarchy>
    <cacheHierarchy uniqueName="[Dati_fatturazione_query].[IVA]" caption="IVA" attribute="1" defaultMemberUniqueName="[Dati_fatturazione_query].[IVA].[All]" allUniqueName="[Dati_fatturazione_query].[IVA].[All]" dimensionUniqueName="[Dati_fatturazione_query]" displayFolder="" count="2" memberValueDatatype="5" unbalanced="0"/>
    <cacheHierarchy uniqueName="[Dati_fatturazione_query].[LORDO]" caption="LORDO" attribute="1" defaultMemberUniqueName="[Dati_fatturazione_query].[LORDO].[All]" allUniqueName="[Dati_fatturazione_query].[LORDO].[All]" dimensionUniqueName="[Dati_fatturazione_query]" displayFolder="" count="2" memberValueDatatype="5" unbalanced="0"/>
    <cacheHierarchy uniqueName="[Dati_fatturazione_query].[SCADENZA]" caption="SCADENZA" attribute="1" time="1" defaultMemberUniqueName="[Dati_fatturazione_query].[SCADENZA].[All]" allUniqueName="[Dati_fatturazione_query].[SCADENZA].[All]" dimensionUniqueName="[Dati_fatturazione_query]" displayFolder="" count="2" memberValueDatatype="7" unbalanced="0"/>
    <cacheHierarchy uniqueName="[Dati_fatturazione_query].[STATO]" caption="STATO" attribute="1" defaultMemberUniqueName="[Dati_fatturazione_query].[STATO].[All]" allUniqueName="[Dati_fatturazione_query].[STATO].[All]" dimensionUniqueName="[Dati_fatturazione_query]" displayFolder="" count="2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2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2" memberValueDatatype="20" unbalanced="0"/>
    <cacheHierarchy uniqueName="[Measures].[__XL_Count Dati_fatturazione_query]" caption="__XL_Count Dati_fatturazione_query" measure="1" displayFolder="" measureGroup="Dati_fatturazione_query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Dati_fatturazione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]" caption="Somma di LORDO" measure="1" displayFolder="" measureGroup="Dati_fatturazione_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Dati_fatturazione_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ati_clienti" uniqueName="[Dati_clienti]" caption="Dati_clienti"/>
    <dimension name="Dati_fatturazione_query" uniqueName="[Dati_fatturazione_query]" caption="Dati_fatturazione_query"/>
    <dimension name="Dati_tariffe" uniqueName="[Dati_tariffe]" caption="Dati_tariffe"/>
    <dimension measure="1" name="Measures" uniqueName="[Measures]" caption="Measures"/>
  </dimensions>
  <measureGroups count="3">
    <measureGroup name="Dati_clienti" caption="Dati_clienti"/>
    <measureGroup name="Dati_fatturazione_query" caption="Dati_fatturazione_query"/>
    <measureGroup name="Dati_tariffe" caption="Dati_tariffe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398.882012499998" createdVersion="5" refreshedVersion="8" minRefreshableVersion="3" recordCount="0" supportSubquery="1" supportAdvancedDrill="1" xr:uid="{B0389848-574A-437E-9334-1F78FC86979C}">
  <cacheSource type="external" connectionId="4"/>
  <cacheFields count="5">
    <cacheField name="[Dati_fatturazione_query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21" level="32767"/>
    <cacheField name="[Dati_fatturazione_query].[OGGETTO].[OGGETTO]" caption="OGGETTO" numFmtId="0" hierarchy="8" level="1">
      <sharedItems containsSemiMixedTypes="0" containsNonDate="0" containsString="0"/>
    </cacheField>
    <cacheField name="[Measures].[Somma di IVA]" caption="Somma di IVA" numFmtId="0" hierarchy="19" level="32767"/>
    <cacheField name="[Measures].[Somma di LORDO]" caption="Somma di LORDO" numFmtId="0" hierarchy="20" level="32767"/>
  </cacheFields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2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2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2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2" memberValueDatatype="130" unbalanced="0"/>
    <cacheHierarchy uniqueName="[Dati_fatturazione_query].[N° FATTURA]" caption="N° FATTURA" attribute="1" defaultMemberUniqueName="[Dati_fatturazione_query].[N° FATTURA].[All]" allUniqueName="[Dati_fatturazione_query].[N° FATTURA].[All]" dimensionUniqueName="[Dati_fatturazione_query]" displayFolder="" count="2" memberValueDatatype="20" unbalanced="0"/>
    <cacheHierarchy uniqueName="[Dati_fatturazione_query].[DATA FATTURA]" caption="DATA FATTURA" attribute="1" time="1" defaultMemberUniqueName="[Dati_fatturazione_query].[DATA FATTURA].[All]" allUniqueName="[Dati_fatturazione_query].[DATA FATTURA].[All]" dimensionUniqueName="[Dati_fatturazione_query]" displayFolder="" count="2" memberValueDatatype="7" unbalanced="0"/>
    <cacheHierarchy uniqueName="[Dati_fatturazione_query].[IMPORTO]" caption="IMPORTO" attribute="1" defaultMemberUniqueName="[Dati_fatturazione_query].[IMPORTO].[All]" allUniqueName="[Dati_fatturazione_query].[IMPORTO].[All]" dimensionUniqueName="[Dati_fatturazione_query]" displayFolder="" count="2" memberValueDatatype="20" unbalanced="0"/>
    <cacheHierarchy uniqueName="[Dati_fatturazione_query].[CLIENTE]" caption="CLIENTE" attribute="1" defaultMemberUniqueName="[Dati_fatturazione_query].[CLIENTE].[All]" allUniqueName="[Dati_fatturazione_query].[CLIENTE].[All]" dimensionUniqueName="[Dati_fatturazione_query]" displayFolder="" count="2" memberValueDatatype="130" unbalanced="0">
      <fieldsUsage count="2">
        <fieldUsage x="-1"/>
        <fieldUsage x="0"/>
      </fieldsUsage>
    </cacheHierarchy>
    <cacheHierarchy uniqueName="[Dati_fatturazione_query].[OGGETTO]" caption="OGGETTO" attribute="1" defaultMemberUniqueName="[Dati_fatturazione_query].[OGGETTO].[All]" allUniqueName="[Dati_fatturazione_query].[OGGETTO].[All]" dimensionUniqueName="[Dati_fatturazione_query]" displayFolder="" count="2" memberValueDatatype="130" unbalanced="0">
      <fieldsUsage count="2">
        <fieldUsage x="-1"/>
        <fieldUsage x="2"/>
      </fieldsUsage>
    </cacheHierarchy>
    <cacheHierarchy uniqueName="[Dati_fatturazione_query].[IVA]" caption="IVA" attribute="1" defaultMemberUniqueName="[Dati_fatturazione_query].[IVA].[All]" allUniqueName="[Dati_fatturazione_query].[IVA].[All]" dimensionUniqueName="[Dati_fatturazione_query]" displayFolder="" count="2" memberValueDatatype="5" unbalanced="0"/>
    <cacheHierarchy uniqueName="[Dati_fatturazione_query].[LORDO]" caption="LORDO" attribute="1" defaultMemberUniqueName="[Dati_fatturazione_query].[LORDO].[All]" allUniqueName="[Dati_fatturazione_query].[LORDO].[All]" dimensionUniqueName="[Dati_fatturazione_query]" displayFolder="" count="2" memberValueDatatype="5" unbalanced="0"/>
    <cacheHierarchy uniqueName="[Dati_fatturazione_query].[SCADENZA]" caption="SCADENZA" attribute="1" time="1" defaultMemberUniqueName="[Dati_fatturazione_query].[SCADENZA].[All]" allUniqueName="[Dati_fatturazione_query].[SCADENZA].[All]" dimensionUniqueName="[Dati_fatturazione_query]" displayFolder="" count="2" memberValueDatatype="7" unbalanced="0"/>
    <cacheHierarchy uniqueName="[Dati_fatturazione_query].[STATO]" caption="STATO" attribute="1" defaultMemberUniqueName="[Dati_fatturazione_query].[STATO].[All]" allUniqueName="[Dati_fatturazione_query].[STATO].[All]" dimensionUniqueName="[Dati_fatturazione_query]" displayFolder="" count="2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2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2" memberValueDatatype="20" unbalanced="0"/>
    <cacheHierarchy uniqueName="[Measures].[__XL_Count Dati_fatturazione_query]" caption="__XL_Count Dati_fatturazione_query" measure="1" displayFolder="" measureGroup="Dati_fatturazione_query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Dati_fatturazione_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]" caption="Somma di LORDO" measure="1" displayFolder="" measureGroup="Dati_fatturazione_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Dati_fatturazione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ati_clienti" uniqueName="[Dati_clienti]" caption="Dati_clienti"/>
    <dimension name="Dati_fatturazione_query" uniqueName="[Dati_fatturazione_query]" caption="Dati_fatturazione_query"/>
    <dimension name="Dati_tariffe" uniqueName="[Dati_tariffe]" caption="Dati_tariffe"/>
    <dimension measure="1" name="Measures" uniqueName="[Measures]" caption="Measures"/>
  </dimensions>
  <measureGroups count="3">
    <measureGroup name="Dati_clienti" caption="Dati_clienti"/>
    <measureGroup name="Dati_fatturazione_query" caption="Dati_fatturazione_query"/>
    <measureGroup name="Dati_tariffe" caption="Dati_tariffe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398.883487615742" createdVersion="5" refreshedVersion="8" minRefreshableVersion="3" recordCount="0" supportSubquery="1" supportAdvancedDrill="1" xr:uid="{4D17FB86-BCC3-4AF6-BE71-11A85B46FC24}">
  <cacheSource type="external" connectionId="4"/>
  <cacheFields count="4">
    <cacheField name="[Dati_fatturazione_query].[CLIENTE].[CLIENTE]" caption="CLIENTE" numFmtId="0" hierarchy="7" level="1">
      <sharedItems containsSemiMixedTypes="0" containsNonDate="0" containsString="0"/>
    </cacheField>
    <cacheField name="[Measures].[Somma di IMPORTO]" caption="Somma di IMPORTO" numFmtId="0" hierarchy="21" level="32767"/>
    <cacheField name="[Dati_fatturazione_query].[OGGETTO].[OGGETTO]" caption="OGGETTO" numFmtId="0" hierarchy="8" level="1">
      <sharedItems containsSemiMixedTypes="0" containsNonDate="0" containsString="0"/>
    </cacheField>
    <cacheField name="[Dati_fatturazione_query].[SCADENZA].[SCADENZA]" caption="SCADENZA" numFmtId="0" hierarchy="11" level="1">
      <sharedItems containsSemiMixedTypes="0" containsNonDate="0" containsDate="1" containsString="0" minDate="2023-03-03T00:00:00" maxDate="2023-03-19T00:00:00" count="15"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2T00:00:00"/>
        <d v="2023-03-13T00:00:00"/>
        <d v="2023-03-14T00:00:00"/>
        <d v="2023-03-15T00:00:00"/>
        <d v="2023-03-16T00:00:00"/>
        <d v="2023-03-17T00:00:00"/>
        <d v="2023-03-18T00:00:00"/>
      </sharedItems>
    </cacheField>
  </cacheFields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2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2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2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2" memberValueDatatype="130" unbalanced="0"/>
    <cacheHierarchy uniqueName="[Dati_fatturazione_query].[N° FATTURA]" caption="N° FATTURA" attribute="1" defaultMemberUniqueName="[Dati_fatturazione_query].[N° FATTURA].[All]" allUniqueName="[Dati_fatturazione_query].[N° FATTURA].[All]" dimensionUniqueName="[Dati_fatturazione_query]" displayFolder="" count="2" memberValueDatatype="20" unbalanced="0"/>
    <cacheHierarchy uniqueName="[Dati_fatturazione_query].[DATA FATTURA]" caption="DATA FATTURA" attribute="1" time="1" defaultMemberUniqueName="[Dati_fatturazione_query].[DATA FATTURA].[All]" allUniqueName="[Dati_fatturazione_query].[DATA FATTURA].[All]" dimensionUniqueName="[Dati_fatturazione_query]" displayFolder="" count="2" memberValueDatatype="7" unbalanced="0"/>
    <cacheHierarchy uniqueName="[Dati_fatturazione_query].[IMPORTO]" caption="IMPORTO" attribute="1" defaultMemberUniqueName="[Dati_fatturazione_query].[IMPORTO].[All]" allUniqueName="[Dati_fatturazione_query].[IMPORTO].[All]" dimensionUniqueName="[Dati_fatturazione_query]" displayFolder="" count="2" memberValueDatatype="20" unbalanced="0"/>
    <cacheHierarchy uniqueName="[Dati_fatturazione_query].[CLIENTE]" caption="CLIENTE" attribute="1" defaultMemberUniqueName="[Dati_fatturazione_query].[CLIENTE].[All]" allUniqueName="[Dati_fatturazione_query].[CLIENTE].[All]" dimensionUniqueName="[Dati_fatturazione_query]" displayFolder="" count="2" memberValueDatatype="130" unbalanced="0">
      <fieldsUsage count="2">
        <fieldUsage x="-1"/>
        <fieldUsage x="0"/>
      </fieldsUsage>
    </cacheHierarchy>
    <cacheHierarchy uniqueName="[Dati_fatturazione_query].[OGGETTO]" caption="OGGETTO" attribute="1" defaultMemberUniqueName="[Dati_fatturazione_query].[OGGETTO].[All]" allUniqueName="[Dati_fatturazione_query].[OGGETTO].[All]" dimensionUniqueName="[Dati_fatturazione_query]" displayFolder="" count="2" memberValueDatatype="130" unbalanced="0">
      <fieldsUsage count="2">
        <fieldUsage x="-1"/>
        <fieldUsage x="2"/>
      </fieldsUsage>
    </cacheHierarchy>
    <cacheHierarchy uniqueName="[Dati_fatturazione_query].[IVA]" caption="IVA" attribute="1" defaultMemberUniqueName="[Dati_fatturazione_query].[IVA].[All]" allUniqueName="[Dati_fatturazione_query].[IVA].[All]" dimensionUniqueName="[Dati_fatturazione_query]" displayFolder="" count="2" memberValueDatatype="5" unbalanced="0"/>
    <cacheHierarchy uniqueName="[Dati_fatturazione_query].[LORDO]" caption="LORDO" attribute="1" defaultMemberUniqueName="[Dati_fatturazione_query].[LORDO].[All]" allUniqueName="[Dati_fatturazione_query].[LORDO].[All]" dimensionUniqueName="[Dati_fatturazione_query]" displayFolder="" count="2" memberValueDatatype="5" unbalanced="0"/>
    <cacheHierarchy uniqueName="[Dati_fatturazione_query].[SCADENZA]" caption="SCADENZA" attribute="1" time="1" defaultMemberUniqueName="[Dati_fatturazione_query].[SCADENZA].[All]" allUniqueName="[Dati_fatturazione_query].[SCADENZA].[All]" dimensionUniqueName="[Dati_fatturazione_query]" displayFolder="" count="2" memberValueDatatype="7" unbalanced="0">
      <fieldsUsage count="2">
        <fieldUsage x="-1"/>
        <fieldUsage x="3"/>
      </fieldsUsage>
    </cacheHierarchy>
    <cacheHierarchy uniqueName="[Dati_fatturazione_query].[STATO]" caption="STATO" attribute="1" defaultMemberUniqueName="[Dati_fatturazione_query].[STATO].[All]" allUniqueName="[Dati_fatturazione_query].[STATO].[All]" dimensionUniqueName="[Dati_fatturazione_query]" displayFolder="" count="2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2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2" memberValueDatatype="20" unbalanced="0"/>
    <cacheHierarchy uniqueName="[Measures].[__XL_Count Dati_fatturazione_query]" caption="__XL_Count Dati_fatturazione_query" measure="1" displayFolder="" measureGroup="Dati_fatturazione_query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]" caption="Somma di LORDO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Dati_fatturazione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ati_clienti" uniqueName="[Dati_clienti]" caption="Dati_clienti"/>
    <dimension name="Dati_fatturazione_query" uniqueName="[Dati_fatturazione_query]" caption="Dati_fatturazione_query"/>
    <dimension name="Dati_tariffe" uniqueName="[Dati_tariffe]" caption="Dati_tariffe"/>
    <dimension measure="1" name="Measures" uniqueName="[Measures]" caption="Measures"/>
  </dimensions>
  <measureGroups count="3">
    <measureGroup name="Dati_clienti" caption="Dati_clienti"/>
    <measureGroup name="Dati_fatturazione_query" caption="Dati_fatturazione_query"/>
    <measureGroup name="Dati_tariffe" caption="Dati_tariffe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398.884767592594" createdVersion="5" refreshedVersion="8" minRefreshableVersion="3" recordCount="0" supportSubquery="1" supportAdvancedDrill="1" xr:uid="{6F9E8395-B502-46E5-8C29-27FAFCF85DB5}">
  <cacheSource type="external" connectionId="4"/>
  <cacheFields count="4">
    <cacheField name="[Dati_fatturazione_query].[CLIENTE].[CLIENTE]" caption="CLIENTE" numFmtId="0" hierarchy="7" level="1">
      <sharedItems count="8">
        <s v="ALFA"/>
        <s v="BETA"/>
        <s v="DELTA" u="1"/>
        <s v="GAMMA" u="1"/>
        <s v="IOTA" u="1"/>
        <s v="OMEGA" u="1"/>
        <s v="SIGMA" u="1"/>
        <s v="ZETA" u="1"/>
      </sharedItems>
    </cacheField>
    <cacheField name="[Measures].[Somma di IMPORTO]" caption="Somma di IMPORTO" numFmtId="0" hierarchy="21" level="32767"/>
    <cacheField name="[Dati_fatturazione_query].[OGGETTO].[OGGETTO]" caption="OGGETTO" numFmtId="0" hierarchy="8" level="1">
      <sharedItems containsSemiMixedTypes="0" containsNonDate="0" containsString="0"/>
    </cacheField>
    <cacheField name="[Dati_fatturazione_query].[SCADENZA].[SCADENZA]" caption="SCADENZA" numFmtId="0" hierarchy="11" level="1">
      <sharedItems containsSemiMixedTypes="0" containsNonDate="0" containsDate="1" containsString="0" minDate="2023-03-02T00:00:00" maxDate="2023-03-19T00:00:00" count="17"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</sharedItems>
    </cacheField>
  </cacheFields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2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2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2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2" memberValueDatatype="130" unbalanced="0"/>
    <cacheHierarchy uniqueName="[Dati_fatturazione_query].[N° FATTURA]" caption="N° FATTURA" attribute="1" defaultMemberUniqueName="[Dati_fatturazione_query].[N° FATTURA].[All]" allUniqueName="[Dati_fatturazione_query].[N° FATTURA].[All]" dimensionUniqueName="[Dati_fatturazione_query]" displayFolder="" count="2" memberValueDatatype="20" unbalanced="0"/>
    <cacheHierarchy uniqueName="[Dati_fatturazione_query].[DATA FATTURA]" caption="DATA FATTURA" attribute="1" time="1" defaultMemberUniqueName="[Dati_fatturazione_query].[DATA FATTURA].[All]" allUniqueName="[Dati_fatturazione_query].[DATA FATTURA].[All]" dimensionUniqueName="[Dati_fatturazione_query]" displayFolder="" count="2" memberValueDatatype="7" unbalanced="0"/>
    <cacheHierarchy uniqueName="[Dati_fatturazione_query].[IMPORTO]" caption="IMPORTO" attribute="1" defaultMemberUniqueName="[Dati_fatturazione_query].[IMPORTO].[All]" allUniqueName="[Dati_fatturazione_query].[IMPORTO].[All]" dimensionUniqueName="[Dati_fatturazione_query]" displayFolder="" count="2" memberValueDatatype="20" unbalanced="0"/>
    <cacheHierarchy uniqueName="[Dati_fatturazione_query].[CLIENTE]" caption="CLIENTE" attribute="1" defaultMemberUniqueName="[Dati_fatturazione_query].[CLIENTE].[All]" allUniqueName="[Dati_fatturazione_query].[CLIENTE].[All]" dimensionUniqueName="[Dati_fatturazione_query]" displayFolder="" count="2" memberValueDatatype="130" unbalanced="0">
      <fieldsUsage count="2">
        <fieldUsage x="-1"/>
        <fieldUsage x="0"/>
      </fieldsUsage>
    </cacheHierarchy>
    <cacheHierarchy uniqueName="[Dati_fatturazione_query].[OGGETTO]" caption="OGGETTO" attribute="1" defaultMemberUniqueName="[Dati_fatturazione_query].[OGGETTO].[All]" allUniqueName="[Dati_fatturazione_query].[OGGETTO].[All]" dimensionUniqueName="[Dati_fatturazione_query]" displayFolder="" count="2" memberValueDatatype="130" unbalanced="0">
      <fieldsUsage count="2">
        <fieldUsage x="-1"/>
        <fieldUsage x="2"/>
      </fieldsUsage>
    </cacheHierarchy>
    <cacheHierarchy uniqueName="[Dati_fatturazione_query].[IVA]" caption="IVA" attribute="1" defaultMemberUniqueName="[Dati_fatturazione_query].[IVA].[All]" allUniqueName="[Dati_fatturazione_query].[IVA].[All]" dimensionUniqueName="[Dati_fatturazione_query]" displayFolder="" count="2" memberValueDatatype="5" unbalanced="0"/>
    <cacheHierarchy uniqueName="[Dati_fatturazione_query].[LORDO]" caption="LORDO" attribute="1" defaultMemberUniqueName="[Dati_fatturazione_query].[LORDO].[All]" allUniqueName="[Dati_fatturazione_query].[LORDO].[All]" dimensionUniqueName="[Dati_fatturazione_query]" displayFolder="" count="2" memberValueDatatype="5" unbalanced="0"/>
    <cacheHierarchy uniqueName="[Dati_fatturazione_query].[SCADENZA]" caption="SCADENZA" attribute="1" time="1" defaultMemberUniqueName="[Dati_fatturazione_query].[SCADENZA].[All]" allUniqueName="[Dati_fatturazione_query].[SCADENZA].[All]" dimensionUniqueName="[Dati_fatturazione_query]" displayFolder="" count="2" memberValueDatatype="7" unbalanced="0">
      <fieldsUsage count="2">
        <fieldUsage x="-1"/>
        <fieldUsage x="3"/>
      </fieldsUsage>
    </cacheHierarchy>
    <cacheHierarchy uniqueName="[Dati_fatturazione_query].[STATO]" caption="STATO" attribute="1" defaultMemberUniqueName="[Dati_fatturazione_query].[STATO].[All]" allUniqueName="[Dati_fatturazione_query].[STATO].[All]" dimensionUniqueName="[Dati_fatturazione_query]" displayFolder="" count="2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2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2" memberValueDatatype="20" unbalanced="0"/>
    <cacheHierarchy uniqueName="[Measures].[__XL_Count Dati_fatturazione_query]" caption="__XL_Count Dati_fatturazione_query" measure="1" displayFolder="" measureGroup="Dati_fatturazione_query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]" caption="Somma di LORDO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Dati_fatturazione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ati_clienti" uniqueName="[Dati_clienti]" caption="Dati_clienti"/>
    <dimension name="Dati_fatturazione_query" uniqueName="[Dati_fatturazione_query]" caption="Dati_fatturazione_query"/>
    <dimension name="Dati_tariffe" uniqueName="[Dati_tariffe]" caption="Dati_tariffe"/>
    <dimension measure="1" name="Measures" uniqueName="[Measures]" caption="Measures"/>
  </dimensions>
  <measureGroups count="3">
    <measureGroup name="Dati_clienti" caption="Dati_clienti"/>
    <measureGroup name="Dati_fatturazione_query" caption="Dati_fatturazione_query"/>
    <measureGroup name="Dati_tariffe" caption="Dati_tariffe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398.877728587962" createdVersion="3" refreshedVersion="8" minRefreshableVersion="3" recordCount="0" supportSubquery="1" supportAdvancedDrill="1" xr:uid="{18910C0B-215F-4249-9073-82E600D44CC6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0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0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0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0" memberValueDatatype="130" unbalanced="0"/>
    <cacheHierarchy uniqueName="[Dati_fatturazione_query].[N° FATTURA]" caption="N° FATTURA" attribute="1" defaultMemberUniqueName="[Dati_fatturazione_query].[N° FATTURA].[All]" allUniqueName="[Dati_fatturazione_query].[N° FATTURA].[All]" dimensionUniqueName="[Dati_fatturazione_query]" displayFolder="" count="0" memberValueDatatype="20" unbalanced="0"/>
    <cacheHierarchy uniqueName="[Dati_fatturazione_query].[DATA FATTURA]" caption="DATA FATTURA" attribute="1" time="1" defaultMemberUniqueName="[Dati_fatturazione_query].[DATA FATTURA].[All]" allUniqueName="[Dati_fatturazione_query].[DATA FATTURA].[All]" dimensionUniqueName="[Dati_fatturazione_query]" displayFolder="" count="0" memberValueDatatype="7" unbalanced="0"/>
    <cacheHierarchy uniqueName="[Dati_fatturazione_query].[IMPORTO]" caption="IMPORTO" attribute="1" defaultMemberUniqueName="[Dati_fatturazione_query].[IMPORTO].[All]" allUniqueName="[Dati_fatturazione_query].[IMPORTO].[All]" dimensionUniqueName="[Dati_fatturazione_query]" displayFolder="" count="0" memberValueDatatype="20" unbalanced="0"/>
    <cacheHierarchy uniqueName="[Dati_fatturazione_query].[CLIENTE]" caption="CLIENTE" attribute="1" defaultMemberUniqueName="[Dati_fatturazione_query].[CLIENTE].[All]" allUniqueName="[Dati_fatturazione_query].[CLIENTE].[All]" dimensionUniqueName="[Dati_fatturazione_query]" displayFolder="" count="0" memberValueDatatype="130" unbalanced="0"/>
    <cacheHierarchy uniqueName="[Dati_fatturazione_query].[OGGETTO]" caption="OGGETTO" attribute="1" defaultMemberUniqueName="[Dati_fatturazione_query].[OGGETTO].[All]" allUniqueName="[Dati_fatturazione_query].[OGGETTO].[All]" dimensionUniqueName="[Dati_fatturazione_query]" displayFolder="" count="0" memberValueDatatype="130" unbalanced="0"/>
    <cacheHierarchy uniqueName="[Dati_fatturazione_query].[IVA]" caption="IVA" attribute="1" defaultMemberUniqueName="[Dati_fatturazione_query].[IVA].[All]" allUniqueName="[Dati_fatturazione_query].[IVA].[All]" dimensionUniqueName="[Dati_fatturazione_query]" displayFolder="" count="0" memberValueDatatype="5" unbalanced="0"/>
    <cacheHierarchy uniqueName="[Dati_fatturazione_query].[LORDO]" caption="LORDO" attribute="1" defaultMemberUniqueName="[Dati_fatturazione_query].[LORDO].[All]" allUniqueName="[Dati_fatturazione_query].[LORDO].[All]" dimensionUniqueName="[Dati_fatturazione_query]" displayFolder="" count="0" memberValueDatatype="5" unbalanced="0"/>
    <cacheHierarchy uniqueName="[Dati_fatturazione_query].[SCADENZA]" caption="SCADENZA" attribute="1" time="1" defaultMemberUniqueName="[Dati_fatturazione_query].[SCADENZA].[All]" allUniqueName="[Dati_fatturazione_query].[SCADENZA].[All]" dimensionUniqueName="[Dati_fatturazione_query]" displayFolder="" count="0" memberValueDatatype="7" unbalanced="0"/>
    <cacheHierarchy uniqueName="[Dati_fatturazione_query].[STATO]" caption="STATO" attribute="1" defaultMemberUniqueName="[Dati_fatturazione_query].[STATO].[All]" allUniqueName="[Dati_fatturazione_query].[STATO].[All]" dimensionUniqueName="[Dati_fatturazione_query]" displayFolder="" count="2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0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0" memberValueDatatype="20" unbalanced="0"/>
    <cacheHierarchy uniqueName="[Measures].[__XL_Count Dati_fatturazione_query]" caption="__XL_Count Dati_fatturazione_query" measure="1" displayFolder="" measureGroup="Dati_fatturazione_query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]" caption="Somma di LORDO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97055825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398.877884027781" createdVersion="3" refreshedVersion="8" minRefreshableVersion="3" recordCount="0" supportSubquery="1" supportAdvancedDrill="1" xr:uid="{712583AD-6A7D-4C1F-AB56-737328CA606A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Dati_clienti].[CLIENTE]" caption="CLIENTE" attribute="1" defaultMemberUniqueName="[Dati_clienti].[CLIENTE].[All]" allUniqueName="[Dati_clienti].[CLIENTE].[All]" dimensionUniqueName="[Dati_clienti]" displayFolder="" count="0" memberValueDatatype="130" unbalanced="0"/>
    <cacheHierarchy uniqueName="[Dati_clienti].[Città]" caption="Città" attribute="1" defaultMemberUniqueName="[Dati_clienti].[Città].[All]" allUniqueName="[Dati_clienti].[Città].[All]" dimensionUniqueName="[Dati_clienti]" displayFolder="" count="0" memberValueDatatype="130" unbalanced="0"/>
    <cacheHierarchy uniqueName="[Dati_clienti].[INDIRIZZO]" caption="INDIRIZZO" attribute="1" defaultMemberUniqueName="[Dati_clienti].[INDIRIZZO].[All]" allUniqueName="[Dati_clienti].[INDIRIZZO].[All]" dimensionUniqueName="[Dati_clienti]" displayFolder="" count="0" memberValueDatatype="130" unbalanced="0"/>
    <cacheHierarchy uniqueName="[Dati_clienti].[EMAIL]" caption="EMAIL" attribute="1" defaultMemberUniqueName="[Dati_clienti].[EMAIL].[All]" allUniqueName="[Dati_clienti].[EMAIL].[All]" dimensionUniqueName="[Dati_clienti]" displayFolder="" count="0" memberValueDatatype="130" unbalanced="0"/>
    <cacheHierarchy uniqueName="[Dati_fatturazione_query].[N° FATTURA]" caption="N° FATTURA" attribute="1" defaultMemberUniqueName="[Dati_fatturazione_query].[N° FATTURA].[All]" allUniqueName="[Dati_fatturazione_query].[N° FATTURA].[All]" dimensionUniqueName="[Dati_fatturazione_query]" displayFolder="" count="0" memberValueDatatype="20" unbalanced="0"/>
    <cacheHierarchy uniqueName="[Dati_fatturazione_query].[DATA FATTURA]" caption="DATA FATTURA" attribute="1" time="1" defaultMemberUniqueName="[Dati_fatturazione_query].[DATA FATTURA].[All]" allUniqueName="[Dati_fatturazione_query].[DATA FATTURA].[All]" dimensionUniqueName="[Dati_fatturazione_query]" displayFolder="" count="2" memberValueDatatype="7" unbalanced="0"/>
    <cacheHierarchy uniqueName="[Dati_fatturazione_query].[IMPORTO]" caption="IMPORTO" attribute="1" defaultMemberUniqueName="[Dati_fatturazione_query].[IMPORTO].[All]" allUniqueName="[Dati_fatturazione_query].[IMPORTO].[All]" dimensionUniqueName="[Dati_fatturazione_query]" displayFolder="" count="0" memberValueDatatype="20" unbalanced="0"/>
    <cacheHierarchy uniqueName="[Dati_fatturazione_query].[CLIENTE]" caption="CLIENTE" attribute="1" defaultMemberUniqueName="[Dati_fatturazione_query].[CLIENTE].[All]" allUniqueName="[Dati_fatturazione_query].[CLIENTE].[All]" dimensionUniqueName="[Dati_fatturazione_query]" displayFolder="" count="0" memberValueDatatype="130" unbalanced="0"/>
    <cacheHierarchy uniqueName="[Dati_fatturazione_query].[OGGETTO]" caption="OGGETTO" attribute="1" defaultMemberUniqueName="[Dati_fatturazione_query].[OGGETTO].[All]" allUniqueName="[Dati_fatturazione_query].[OGGETTO].[All]" dimensionUniqueName="[Dati_fatturazione_query]" displayFolder="" count="0" memberValueDatatype="130" unbalanced="0"/>
    <cacheHierarchy uniqueName="[Dati_fatturazione_query].[IVA]" caption="IVA" attribute="1" defaultMemberUniqueName="[Dati_fatturazione_query].[IVA].[All]" allUniqueName="[Dati_fatturazione_query].[IVA].[All]" dimensionUniqueName="[Dati_fatturazione_query]" displayFolder="" count="0" memberValueDatatype="5" unbalanced="0"/>
    <cacheHierarchy uniqueName="[Dati_fatturazione_query].[LORDO]" caption="LORDO" attribute="1" defaultMemberUniqueName="[Dati_fatturazione_query].[LORDO].[All]" allUniqueName="[Dati_fatturazione_query].[LORDO].[All]" dimensionUniqueName="[Dati_fatturazione_query]" displayFolder="" count="0" memberValueDatatype="5" unbalanced="0"/>
    <cacheHierarchy uniqueName="[Dati_fatturazione_query].[SCADENZA]" caption="SCADENZA" attribute="1" time="1" defaultMemberUniqueName="[Dati_fatturazione_query].[SCADENZA].[All]" allUniqueName="[Dati_fatturazione_query].[SCADENZA].[All]" dimensionUniqueName="[Dati_fatturazione_query]" displayFolder="" count="2" memberValueDatatype="7" unbalanced="0"/>
    <cacheHierarchy uniqueName="[Dati_fatturazione_query].[STATO]" caption="STATO" attribute="1" defaultMemberUniqueName="[Dati_fatturazione_query].[STATO].[All]" allUniqueName="[Dati_fatturazione_query].[STATO].[All]" dimensionUniqueName="[Dati_fatturazione_query]" displayFolder="" count="0" memberValueDatatype="130" unbalanced="0"/>
    <cacheHierarchy uniqueName="[Dati_tariffe].[OGGETTO]" caption="OGGETTO" attribute="1" defaultMemberUniqueName="[Dati_tariffe].[OGGETTO].[All]" allUniqueName="[Dati_tariffe].[OGGETTO].[All]" dimensionUniqueName="[Dati_tariffe]" displayFolder="" count="0" memberValueDatatype="130" unbalanced="0"/>
    <cacheHierarchy uniqueName="[Dati_tariffe].[TARIFFA]" caption="TARIFFA" attribute="1" defaultMemberUniqueName="[Dati_tariffe].[TARIFFA].[All]" allUniqueName="[Dati_tariffe].[TARIFFA].[All]" dimensionUniqueName="[Dati_tariffe]" displayFolder="" count="0" memberValueDatatype="20" unbalanced="0"/>
    <cacheHierarchy uniqueName="[Measures].[__XL_Count Dati_fatturazione_query]" caption="__XL_Count Dati_fatturazione_query" measure="1" displayFolder="" measureGroup="Dati_fatturazione_query" count="0" hidden="1"/>
    <cacheHierarchy uniqueName="[Measures].[__XL_Count Dati_clienti]" caption="__XL_Count Dati_clienti" measure="1" displayFolder="" measureGroup="Dati_clienti" count="0" hidden="1"/>
    <cacheHierarchy uniqueName="[Measures].[__XL_Count Dati_tariffe]" caption="__XL_Count Dati_tariffe" measure="1" displayFolder="" measureGroup="Dati_tariffe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LORDO]" caption="Somma di LORDO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Dati_fatturazione_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6691176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32B10-5BAB-4605-902A-B1D5F75BF8C4}" name="Tabella pivot4" cacheId="180" applyNumberFormats="0" applyBorderFormats="0" applyFontFormats="0" applyPatternFormats="0" applyAlignmentFormats="0" applyWidthHeightFormats="1" dataCaption="Valori" tag="2c643e36-3839-4a8a-aad1-e61290db0827" updatedVersion="8" minRefreshableVersion="5" useAutoFormatting="1" itemPrintTitles="1" createdVersion="5" indent="0" compact="0" compactData="0" multipleFieldFilters="0" chartFormat="8">
  <location ref="B57:E76" firstHeaderRow="1" firstDataRow="2" firstDataCol="1" rowPageCount="1" colPageCount="1"/>
  <pivotFields count="4">
    <pivotField axis="axisCol" compact="0" allDrilled="1" outline="0" subtotalTop="0" showAll="0" dataSourceSort="1" defaultAttributeDrillState="1">
      <items count="9">
        <item s="1" x="0"/>
        <item s="1" x="1"/>
        <item x="2"/>
        <item x="3"/>
        <item x="4"/>
        <item x="5"/>
        <item x="6"/>
        <item x="7"/>
        <item t="default"/>
      </items>
    </pivotField>
    <pivotField dataField="1" compact="0" outline="0" subtotalTop="0" showAll="0" defaultSubtotal="0"/>
    <pivotField axis="axisPage" compact="0" allDrilled="1" outline="0" subtotalTop="0" showAll="0" dataSourceSort="1" defaultAttributeDrillState="1">
      <items count="1">
        <item t="default"/>
      </items>
    </pivotField>
    <pivotField axis="axisRow" compact="0" allDrilled="1" outline="0" subtotalTop="0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8" name="[Dati_fatturazione_query].[OGGETTO].[All]" cap="All"/>
  </pageFields>
  <dataFields count="1">
    <dataField name="Somma di IMPORTO" fld="1" baseField="0" baseItem="0" numFmtId="165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clienti]"/>
        <x15:activeTabTopLevelEntity name="[Dati_fatturazione_query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A0493-3811-4426-A4E0-5439B97AA1F6}" name="Tabella pivot3" cacheId="164" applyNumberFormats="0" applyBorderFormats="0" applyFontFormats="0" applyPatternFormats="0" applyAlignmentFormats="0" applyWidthHeightFormats="1" dataCaption="Valori" tag="4e975410-1ba3-4e18-9e1e-6b76e7a11333" updatedVersion="8" minRefreshableVersion="5" useAutoFormatting="1" itemPrintTitles="1" createdVersion="5" indent="0" compact="0" compactData="0" multipleFieldFilters="0" chartFormat="6">
  <location ref="B32:C48" firstHeaderRow="1" firstDataRow="1" firstDataCol="1" rowPageCount="2" colPageCount="1"/>
  <pivotFields count="4"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 defaultSubtotal="0"/>
    <pivotField axis="axisPage" compact="0" allDrilled="1" outline="0" subtotalTop="0" showAll="0" dataSourceSort="1" defaultAttributeDrillState="1">
      <items count="1">
        <item t="default"/>
      </items>
    </pivotField>
    <pivotField axis="axisRow" compact="0" allDrilled="1" outline="0" subtotalTop="0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2" hier="8" name="[Dati_fatturazione_query].[OGGETTO].[All]" cap="All"/>
    <pageField fld="0" hier="7" name="[Dati_fatturazione_query].[CLIENTE].&amp;[DELTA]" cap="DELTA"/>
  </pageFields>
  <dataFields count="1">
    <dataField name="Somma di IMPORTO" fld="1" baseField="0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clienti]"/>
        <x15:activeTabTopLevelEntity name="[Dati_fatturazione_query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50F4E-754E-46BB-A5FD-ECC1EADBDA78}" name="Tabella pivot2" cacheId="145" applyNumberFormats="0" applyBorderFormats="0" applyFontFormats="0" applyPatternFormats="0" applyAlignmentFormats="0" applyWidthHeightFormats="1" dataCaption="Valori" tag="11d5300c-b76e-4613-8615-facb176ee4b8" updatedVersion="8" minRefreshableVersion="5" useAutoFormatting="1" itemPrintTitles="1" createdVersion="5" indent="0" compact="0" compactData="0" multipleFieldFilters="0" chartFormat="4">
  <location ref="B13:E22" firstHeaderRow="0" firstDataRow="1" firstDataCol="1" rowPageCount="1" colPageCount="1"/>
  <pivotFields count="5">
    <pivotField axis="axisRow" compact="0" allDrilled="1" outline="0" subtotalTop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outline="0" subtotalTop="0" showAll="0" defaultSubtotal="0"/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  <pivotField dataField="1" compact="0" outline="0" subtotalTop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8" name="[Dati_fatturazione_query].[OGGETTO].[All]" cap="All"/>
  </pageFields>
  <dataFields count="3">
    <dataField name="Somma di IMPORTO" fld="1" baseField="0" baseItem="0" numFmtId="165"/>
    <dataField name="Somma di IVA" fld="3" baseField="0" baseItem="0"/>
    <dataField name="Somma di LORDO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clienti]"/>
        <x15:activeTabTopLevelEntity name="[Dati_fatturazione_query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11EF9-1A83-48E1-9B51-55F6CCC7C0D8}" name="Tabella pivot1" cacheId="126" applyNumberFormats="0" applyBorderFormats="0" applyFontFormats="0" applyPatternFormats="0" applyAlignmentFormats="0" applyWidthHeightFormats="1" dataCaption="Valori" tag="75906371-6795-4fb2-aef9-9e465ccdc8a4" updatedVersion="8" minRefreshableVersion="5" useAutoFormatting="1" itemPrintTitles="1" createdVersion="5" indent="0" compact="0" compactData="0" multipleFieldFilters="0" chartFormat="2">
  <location ref="B3:E8" firstHeaderRow="0" firstDataRow="1" firstDataCol="1" rowPageCount="1" colPageCount="1"/>
  <pivotFields count="5"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7" name="[Dati_fatturazione_query].[CLIENTE].[All]" cap="All"/>
  </pageFields>
  <dataFields count="3">
    <dataField name="Somma di IMPORTO" fld="3" baseField="0" baseItem="0" numFmtId="165"/>
    <dataField name="Somma di IVA" fld="1" baseField="0" baseItem="0" numFmtId="165"/>
    <dataField name="Somma di LORDO" fld="2" baseField="0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i_clienti]"/>
        <x15:activeTabTopLevelEntity name="[Dati_fatturazione_query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6A91E-1C60-488E-B79A-A8C6000CC928}" name="Tabella pivot2" cacheId="58" applyNumberFormats="0" applyBorderFormats="0" applyFontFormats="0" applyPatternFormats="0" applyAlignmentFormats="0" applyWidthHeightFormats="1" dataCaption="Valori" tag="234cf227-91fd-498b-b59e-caa6beeddda2" updatedVersion="8" minRefreshableVersion="3" useAutoFormatting="1" itemPrintTitles="1" createdVersion="5" indent="0" outline="1" outlineData="1" multipleFieldFilters="0" chartFormat="8">
  <location ref="N3:P20" firstHeaderRow="1" firstDataRow="1" firstDataCol="0"/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A1380D99-F048-448C-8ED5-245204D64198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B24B5A82-A6E2-4697-9C3B-B46A1C58ABF6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à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8234C99-CC77-49D0-8D30-8BDBBFA00B61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7" name="IVA" tableColumnId="7"/>
      <queryTableField id="8" name="LORDO" tableColumnId="8"/>
      <queryTableField id="6" dataBound="0" tableColumnId="6"/>
      <queryTableField id="9" dataBound="0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C3D8D622-DF72-45D0-9ECA-CEA5D179979D}" sourceName="[Dati_fatturazione_query].[STATO]">
  <pivotTables>
    <pivotTable tabId="7" name="Tabella pivot1"/>
    <pivotTable tabId="7" name="Tabella pivot2"/>
    <pivotTable tabId="7" name="Tabella pivot3"/>
    <pivotTable tabId="7" name="Tabella pivot4"/>
  </pivotTables>
  <data>
    <olap pivotCacheId="1497055825">
      <levels count="2">
        <level uniqueName="[Dati_fatturazione_query].[STATO].[(All)]" sourceCaption="(All)" count="0"/>
        <level uniqueName="[Dati_fatturazione_query].[STATO].[STATO]" sourceCaption="STATO" count="2">
          <ranges>
            <range startItem="0">
              <i n="[Dati_fatturazione_query].[STATO].&amp;[DA PAGARE]" c="DA PAGARE"/>
              <i n="[Dati_fatturazione_query].[STATO].&amp;[PAGATA]" c="PAGATA"/>
            </range>
          </ranges>
        </level>
      </levels>
      <selections count="1">
        <selection n="[Dati_fatturazione_query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F7B345A3-A562-4AF1-AF1E-8CBA38659907}" cache="FiltroDati_STATO" caption="STATO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3C7252-730B-4E94-9E1C-61CC9E4417FD}" name="Dati_tariffe" displayName="Dati_tariffe" ref="A1:B5" tableType="queryTable" totalsRowShown="0">
  <autoFilter ref="A1:B5" xr:uid="{053C7252-730B-4E94-9E1C-61CC9E4417FD}"/>
  <tableColumns count="2">
    <tableColumn id="1" xr3:uid="{6371A425-5C47-4153-9893-830A681F3E3A}" uniqueName="1" name="OGGETTO" queryTableFieldId="1" dataDxfId="13"/>
    <tableColumn id="2" xr3:uid="{6D0F4521-B0E8-4579-8BB3-6736A070918B}" uniqueName="2" name="TARIFF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A2F364-22BF-4798-9036-F9F87EEF2C59}" name="Dati_clienti" displayName="Dati_clienti" ref="A1:D9" tableType="queryTable" totalsRowShown="0">
  <autoFilter ref="A1:D9" xr:uid="{6EA2F364-22BF-4798-9036-F9F87EEF2C59}"/>
  <tableColumns count="4">
    <tableColumn id="1" xr3:uid="{7A2D5E79-5FFF-4D00-8185-107BCA113F27}" uniqueName="1" name="CLIENTE" queryTableFieldId="1" dataDxfId="12"/>
    <tableColumn id="2" xr3:uid="{D8DF63B2-6214-4743-A000-E5CA8D7CA59F}" uniqueName="2" name="Città" queryTableFieldId="2" dataDxfId="11"/>
    <tableColumn id="3" xr3:uid="{BE2BBEDC-560A-4941-8732-5D14C623A9A2}" uniqueName="3" name="INDIRIZZO" queryTableFieldId="3" dataDxfId="10"/>
    <tableColumn id="4" xr3:uid="{41F74CDD-A4F9-4DF0-B90C-F9027523073E}" uniqueName="4" name="EMAIL" queryTableFieldId="4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3709E-1BFD-4DF2-BC6E-E20E1A1E3BF2}" name="Dati_fatturazione_query" displayName="Dati_fatturazione_query" ref="A1:I500" tableType="queryTable" totalsRowShown="0" headerRowDxfId="20" dataDxfId="19">
  <autoFilter ref="A1:I500" xr:uid="{E573709E-1BFD-4DF2-BC6E-E20E1A1E3BF2}"/>
  <sortState xmlns:xlrd2="http://schemas.microsoft.com/office/spreadsheetml/2017/richdata2" ref="A2:I500">
    <sortCondition ref="A1:A500"/>
  </sortState>
  <tableColumns count="9">
    <tableColumn id="1" xr3:uid="{C08DE93B-8CD5-45DE-B25B-CAED7D58785A}" uniqueName="1" name="N° FATTURA" queryTableFieldId="1" dataDxfId="8"/>
    <tableColumn id="2" xr3:uid="{2BC6A723-7451-4620-A41D-09DFFB578365}" uniqueName="2" name="DATA FATTURA" queryTableFieldId="2" dataDxfId="7"/>
    <tableColumn id="3" xr3:uid="{950AC9CE-1A25-4742-97DA-88A4D93B9585}" uniqueName="3" name="IMPORTO" queryTableFieldId="3" dataDxfId="6"/>
    <tableColumn id="4" xr3:uid="{A1DCE6D9-6D9E-4D69-B50D-123DBE6B2D0C}" uniqueName="4" name="CLIENTE" queryTableFieldId="4" dataDxfId="5"/>
    <tableColumn id="5" xr3:uid="{0CFD2973-E25A-46EE-9710-EB18184FB466}" uniqueName="5" name="OGGETTO" queryTableFieldId="5" dataDxfId="4"/>
    <tableColumn id="7" xr3:uid="{2AE7AE1E-D3BE-4840-954C-80C803035B7A}" uniqueName="7" name="IVA" queryTableFieldId="7" dataDxfId="3"/>
    <tableColumn id="8" xr3:uid="{B7B6ABAB-81C6-4529-AC13-EFB04E891F18}" uniqueName="8" name="LORDO" queryTableFieldId="8" dataDxfId="2"/>
    <tableColumn id="6" xr3:uid="{A0B7B282-C7E8-49C9-8D78-A917C4281409}" uniqueName="6" name="SCADENZA" queryTableFieldId="6" dataDxfId="1">
      <calculatedColumnFormula>Dati_fatturazione_query[[#This Row],[DATA FATTURA]]+60</calculatedColumnFormula>
    </tableColumn>
    <tableColumn id="9" xr3:uid="{EB2D7423-DF79-4492-B169-5AD4F1917A3E}" uniqueName="9" name="STATO" queryTableFieldId="9" dataDxfId="0">
      <calculatedColumnFormula>IF(($L$1-H2)&gt;60,"DA PAGARE","PAGATA")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tableColumns count="9">
    <tableColumn id="1" xr3:uid="{19865FA1-162B-483C-AB74-B224AA688D47}" name="N° FATTURA"/>
    <tableColumn id="2" xr3:uid="{67F4BF1B-B5ED-4BEF-80C3-6DC9947816BB}" name="DATA FATTURA" dataDxfId="18"/>
    <tableColumn id="3" xr3:uid="{8ADE28D0-47E7-462D-89FE-932A1C6FC2DB}" name="IMPORTO"/>
    <tableColumn id="4" xr3:uid="{D2CA4E11-AED8-4757-AD05-D3F4A16C0D52}" name="CLIENTE" dataDxfId="17"/>
    <tableColumn id="5" xr3:uid="{8E9680EA-818F-4E0C-9C22-91782CEC0AF7}" name="OGGETTO" dataDxfId="16"/>
    <tableColumn id="6" xr3:uid="{230E4934-9C70-4249-B41A-F06EE3FAE000}" name="DATA SCADENZA" dataDxfId="15"/>
    <tableColumn id="7" xr3:uid="{6BE04840-4177-42C3-BA88-7D9FCBE0F9CE}" name="IVA"/>
    <tableColumn id="8" xr3:uid="{5A2D57B2-8041-4A5D-96FB-5B829C5A360D}" name="LORDO"/>
    <tableColumn id="9" xr3:uid="{EDD2E012-0D52-4474-BED3-1A226602F946}" name="STA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DFA825D8-1A34-45FE-BF80-ABCDCA984487}" sourceName="[Dati_fatturazione_query].[DATA FATTURA]">
  <pivotTables>
    <pivotTable tabId="7" name="Tabella pivot1"/>
    <pivotTable tabId="7" name="Tabella pivot2"/>
    <pivotTable tabId="7" name="Tabella pivot3"/>
    <pivotTable tabId="7" name="Tabella pivot4"/>
  </pivotTables>
  <state minimalRefreshVersion="6" lastRefreshVersion="6" pivotCacheId="669117615" filterType="unknown">
    <bounds startDate="2023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SCADENZA" xr10:uid="{633A5A8E-3916-4B31-A80A-A80BA0831085}" sourceName="[Dati_fatturazione_query].[SCADENZA]">
  <pivotTables>
    <pivotTable tabId="7" name="Tabella pivot3"/>
    <pivotTable tabId="7" name="Tabella pivot4"/>
  </pivotTables>
  <state minimalRefreshVersion="6" lastRefreshVersion="6" pivotCacheId="669117615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7307504A-1105-4195-A3F9-30D2FB558F77}" cache="SequenzaTemporale_DATA_FATTURA" caption="DATA FATTURA" level="2" selectionLevel="2" scrollPosition="2023-05-28T00:00:00"/>
  <timeline name="SCADENZA" xr10:uid="{0FECE006-6F03-48FD-82D9-D8C4A93A9053}" cache="SequenzaTemporale_SCADENZA" caption="SCADENZA" level="2" selectionLevel="2" scrollPosition="2023-05-2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0E7C-36F6-417C-9ED5-517EFFBD6FDF}">
  <dimension ref="B1:E76"/>
  <sheetViews>
    <sheetView tabSelected="1" topLeftCell="E1" workbookViewId="0">
      <selection activeCell="E11" sqref="E11"/>
    </sheetView>
  </sheetViews>
  <sheetFormatPr defaultRowHeight="14.4" x14ac:dyDescent="0.3"/>
  <cols>
    <col min="2" max="3" width="18.44140625" bestFit="1" customWidth="1"/>
    <col min="4" max="4" width="11.5546875" bestFit="1" customWidth="1"/>
    <col min="5" max="5" width="17.77734375" bestFit="1" customWidth="1"/>
    <col min="6" max="10" width="11.5546875" bestFit="1" customWidth="1"/>
    <col min="11" max="11" width="17.77734375" bestFit="1" customWidth="1"/>
    <col min="12" max="19" width="12.33203125" bestFit="1" customWidth="1"/>
    <col min="20" max="20" width="17.77734375" bestFit="1" customWidth="1"/>
  </cols>
  <sheetData>
    <row r="1" spans="2:5" x14ac:dyDescent="0.3">
      <c r="B1" s="12" t="s">
        <v>2</v>
      </c>
      <c r="C1" t="s" vm="1">
        <v>60</v>
      </c>
    </row>
    <row r="3" spans="2:5" x14ac:dyDescent="0.3">
      <c r="B3" s="12" t="s">
        <v>10</v>
      </c>
      <c r="C3" t="s">
        <v>30</v>
      </c>
      <c r="D3" t="s">
        <v>31</v>
      </c>
      <c r="E3" t="s">
        <v>32</v>
      </c>
    </row>
    <row r="4" spans="2:5" x14ac:dyDescent="0.3">
      <c r="B4" t="s">
        <v>12</v>
      </c>
      <c r="C4" s="27">
        <v>627200</v>
      </c>
      <c r="D4" s="27">
        <v>137984</v>
      </c>
      <c r="E4" s="27">
        <v>765184</v>
      </c>
    </row>
    <row r="5" spans="2:5" x14ac:dyDescent="0.3">
      <c r="B5" t="s">
        <v>11</v>
      </c>
      <c r="C5" s="27">
        <v>368760</v>
      </c>
      <c r="D5" s="27">
        <v>81127.199999999997</v>
      </c>
      <c r="E5" s="27">
        <v>449887.2</v>
      </c>
    </row>
    <row r="6" spans="2:5" x14ac:dyDescent="0.3">
      <c r="B6" t="s">
        <v>13</v>
      </c>
      <c r="C6" s="27">
        <v>482465</v>
      </c>
      <c r="D6" s="27">
        <v>106142.3</v>
      </c>
      <c r="E6" s="27">
        <v>588607.30000000005</v>
      </c>
    </row>
    <row r="7" spans="2:5" x14ac:dyDescent="0.3">
      <c r="B7" t="s">
        <v>14</v>
      </c>
      <c r="C7" s="27">
        <v>242930</v>
      </c>
      <c r="D7" s="27">
        <v>53444.6</v>
      </c>
      <c r="E7" s="27">
        <v>296374.59999999998</v>
      </c>
    </row>
    <row r="8" spans="2:5" x14ac:dyDescent="0.3">
      <c r="B8" t="s">
        <v>29</v>
      </c>
      <c r="C8" s="27">
        <v>1721355</v>
      </c>
      <c r="D8" s="27">
        <v>378698.1</v>
      </c>
      <c r="E8" s="27">
        <v>2100053.1</v>
      </c>
    </row>
    <row r="11" spans="2:5" x14ac:dyDescent="0.3">
      <c r="B11" s="12" t="s">
        <v>10</v>
      </c>
      <c r="C11" t="s" vm="2">
        <v>60</v>
      </c>
    </row>
    <row r="13" spans="2:5" x14ac:dyDescent="0.3">
      <c r="B13" s="12" t="s">
        <v>2</v>
      </c>
      <c r="C13" t="s">
        <v>30</v>
      </c>
      <c r="D13" t="s">
        <v>31</v>
      </c>
      <c r="E13" t="s">
        <v>32</v>
      </c>
    </row>
    <row r="14" spans="2:5" x14ac:dyDescent="0.3">
      <c r="B14" t="s">
        <v>3</v>
      </c>
      <c r="C14" s="27">
        <v>310860</v>
      </c>
      <c r="D14" s="17">
        <v>68389.2</v>
      </c>
      <c r="E14" s="17">
        <v>379249.2</v>
      </c>
    </row>
    <row r="15" spans="2:5" x14ac:dyDescent="0.3">
      <c r="B15" t="s">
        <v>4</v>
      </c>
      <c r="C15" s="27">
        <v>203500</v>
      </c>
      <c r="D15" s="17">
        <v>44770</v>
      </c>
      <c r="E15" s="17">
        <v>248270</v>
      </c>
    </row>
    <row r="16" spans="2:5" x14ac:dyDescent="0.3">
      <c r="B16" t="s">
        <v>7</v>
      </c>
      <c r="C16" s="27">
        <v>101090</v>
      </c>
      <c r="D16" s="17">
        <v>22239.8</v>
      </c>
      <c r="E16" s="17">
        <v>123329.8</v>
      </c>
    </row>
    <row r="17" spans="2:5" x14ac:dyDescent="0.3">
      <c r="B17" t="s">
        <v>5</v>
      </c>
      <c r="C17" s="27">
        <v>202800</v>
      </c>
      <c r="D17" s="17">
        <v>44616</v>
      </c>
      <c r="E17" s="17">
        <v>247416</v>
      </c>
    </row>
    <row r="18" spans="2:5" x14ac:dyDescent="0.3">
      <c r="B18" t="s">
        <v>28</v>
      </c>
      <c r="C18" s="27">
        <v>298520</v>
      </c>
      <c r="D18" s="17">
        <v>65674.399999999994</v>
      </c>
      <c r="E18" s="17">
        <v>364194.4</v>
      </c>
    </row>
    <row r="19" spans="2:5" x14ac:dyDescent="0.3">
      <c r="B19" t="s">
        <v>6</v>
      </c>
      <c r="C19" s="27">
        <v>204320</v>
      </c>
      <c r="D19" s="17">
        <v>44950.400000000001</v>
      </c>
      <c r="E19" s="17">
        <v>249270.39999999999</v>
      </c>
    </row>
    <row r="20" spans="2:5" x14ac:dyDescent="0.3">
      <c r="B20" t="s">
        <v>9</v>
      </c>
      <c r="C20" s="27">
        <v>100325</v>
      </c>
      <c r="D20" s="17">
        <v>22071.5</v>
      </c>
      <c r="E20" s="17">
        <v>122396.5</v>
      </c>
    </row>
    <row r="21" spans="2:5" x14ac:dyDescent="0.3">
      <c r="B21" t="s">
        <v>8</v>
      </c>
      <c r="C21" s="27">
        <v>299940</v>
      </c>
      <c r="D21" s="17">
        <v>65986.8</v>
      </c>
      <c r="E21" s="17">
        <v>365926.8</v>
      </c>
    </row>
    <row r="22" spans="2:5" x14ac:dyDescent="0.3">
      <c r="B22" t="s">
        <v>29</v>
      </c>
      <c r="C22" s="27">
        <v>1721355</v>
      </c>
      <c r="D22" s="17">
        <v>378698.1</v>
      </c>
      <c r="E22" s="17">
        <v>2100053.1</v>
      </c>
    </row>
    <row r="29" spans="2:5" x14ac:dyDescent="0.3">
      <c r="B29" s="12" t="s">
        <v>10</v>
      </c>
      <c r="C29" t="s" vm="2">
        <v>60</v>
      </c>
    </row>
    <row r="30" spans="2:5" x14ac:dyDescent="0.3">
      <c r="B30" s="12" t="s">
        <v>2</v>
      </c>
      <c r="C30" t="s" vm="3">
        <v>7</v>
      </c>
    </row>
    <row r="32" spans="2:5" x14ac:dyDescent="0.3">
      <c r="B32" s="12" t="s">
        <v>22</v>
      </c>
      <c r="C32" t="s">
        <v>30</v>
      </c>
    </row>
    <row r="33" spans="2:3" x14ac:dyDescent="0.3">
      <c r="B33" s="2">
        <v>44988</v>
      </c>
      <c r="C33" s="27">
        <v>4970</v>
      </c>
    </row>
    <row r="34" spans="2:3" x14ac:dyDescent="0.3">
      <c r="B34" s="2">
        <v>44989</v>
      </c>
      <c r="C34" s="27">
        <v>4600</v>
      </c>
    </row>
    <row r="35" spans="2:3" x14ac:dyDescent="0.3">
      <c r="B35" s="2">
        <v>44990</v>
      </c>
      <c r="C35" s="27">
        <v>8420</v>
      </c>
    </row>
    <row r="36" spans="2:3" x14ac:dyDescent="0.3">
      <c r="B36" s="2">
        <v>44991</v>
      </c>
      <c r="C36" s="27">
        <v>1910</v>
      </c>
    </row>
    <row r="37" spans="2:3" x14ac:dyDescent="0.3">
      <c r="B37" s="2">
        <v>44992</v>
      </c>
      <c r="C37" s="27">
        <v>4240</v>
      </c>
    </row>
    <row r="38" spans="2:3" x14ac:dyDescent="0.3">
      <c r="B38" s="2">
        <v>44993</v>
      </c>
      <c r="C38" s="27">
        <v>8400</v>
      </c>
    </row>
    <row r="39" spans="2:3" x14ac:dyDescent="0.3">
      <c r="B39" s="2">
        <v>44994</v>
      </c>
      <c r="C39" s="27">
        <v>10080</v>
      </c>
    </row>
    <row r="40" spans="2:3" x14ac:dyDescent="0.3">
      <c r="B40" s="2">
        <v>44995</v>
      </c>
      <c r="C40" s="27">
        <v>8900</v>
      </c>
    </row>
    <row r="41" spans="2:3" x14ac:dyDescent="0.3">
      <c r="B41" s="2">
        <v>44997</v>
      </c>
      <c r="C41" s="27">
        <v>7200</v>
      </c>
    </row>
    <row r="42" spans="2:3" x14ac:dyDescent="0.3">
      <c r="B42" s="2">
        <v>44998</v>
      </c>
      <c r="C42" s="27">
        <v>10930</v>
      </c>
    </row>
    <row r="43" spans="2:3" x14ac:dyDescent="0.3">
      <c r="B43" s="2">
        <v>44999</v>
      </c>
      <c r="C43" s="27">
        <v>1200</v>
      </c>
    </row>
    <row r="44" spans="2:3" x14ac:dyDescent="0.3">
      <c r="B44" s="2">
        <v>45000</v>
      </c>
      <c r="C44" s="27">
        <v>540</v>
      </c>
    </row>
    <row r="45" spans="2:3" x14ac:dyDescent="0.3">
      <c r="B45" s="2">
        <v>45001</v>
      </c>
      <c r="C45" s="27">
        <v>12110</v>
      </c>
    </row>
    <row r="46" spans="2:3" x14ac:dyDescent="0.3">
      <c r="B46" s="2">
        <v>45002</v>
      </c>
      <c r="C46" s="27">
        <v>11790</v>
      </c>
    </row>
    <row r="47" spans="2:3" x14ac:dyDescent="0.3">
      <c r="B47" s="2">
        <v>45003</v>
      </c>
      <c r="C47" s="27">
        <v>5800</v>
      </c>
    </row>
    <row r="48" spans="2:3" x14ac:dyDescent="0.3">
      <c r="B48" t="s">
        <v>29</v>
      </c>
      <c r="C48" s="27">
        <v>101090</v>
      </c>
    </row>
    <row r="55" spans="2:5" x14ac:dyDescent="0.3">
      <c r="B55" s="12" t="s">
        <v>10</v>
      </c>
      <c r="C55" t="s" vm="2">
        <v>60</v>
      </c>
    </row>
    <row r="57" spans="2:5" x14ac:dyDescent="0.3">
      <c r="B57" s="12" t="s">
        <v>30</v>
      </c>
      <c r="C57" s="12" t="s">
        <v>2</v>
      </c>
    </row>
    <row r="58" spans="2:5" x14ac:dyDescent="0.3">
      <c r="B58" s="12" t="s">
        <v>22</v>
      </c>
      <c r="C58" t="s">
        <v>3</v>
      </c>
      <c r="D58" t="s">
        <v>4</v>
      </c>
      <c r="E58" t="s">
        <v>29</v>
      </c>
    </row>
    <row r="59" spans="2:5" x14ac:dyDescent="0.3">
      <c r="B59" s="2">
        <v>44987</v>
      </c>
      <c r="C59" s="27">
        <v>5520</v>
      </c>
      <c r="D59" s="27">
        <v>18880</v>
      </c>
      <c r="E59" s="27">
        <v>24400</v>
      </c>
    </row>
    <row r="60" spans="2:5" x14ac:dyDescent="0.3">
      <c r="B60" s="2">
        <v>44988</v>
      </c>
      <c r="C60" s="27">
        <v>3580</v>
      </c>
      <c r="D60" s="27">
        <v>16220</v>
      </c>
      <c r="E60" s="27">
        <v>19800</v>
      </c>
    </row>
    <row r="61" spans="2:5" x14ac:dyDescent="0.3">
      <c r="B61" s="2">
        <v>44989</v>
      </c>
      <c r="C61" s="27">
        <v>23250</v>
      </c>
      <c r="D61" s="27">
        <v>5560</v>
      </c>
      <c r="E61" s="27">
        <v>28810</v>
      </c>
    </row>
    <row r="62" spans="2:5" x14ac:dyDescent="0.3">
      <c r="B62" s="2">
        <v>44990</v>
      </c>
      <c r="C62" s="27">
        <v>20430</v>
      </c>
      <c r="D62" s="27">
        <v>8360</v>
      </c>
      <c r="E62" s="27">
        <v>28790</v>
      </c>
    </row>
    <row r="63" spans="2:5" x14ac:dyDescent="0.3">
      <c r="B63" s="2">
        <v>44991</v>
      </c>
      <c r="C63" s="27">
        <v>10030</v>
      </c>
      <c r="D63" s="27">
        <v>16660</v>
      </c>
      <c r="E63" s="27">
        <v>26690</v>
      </c>
    </row>
    <row r="64" spans="2:5" x14ac:dyDescent="0.3">
      <c r="B64" s="2">
        <v>44992</v>
      </c>
      <c r="C64" s="27">
        <v>22850</v>
      </c>
      <c r="D64" s="27">
        <v>10500</v>
      </c>
      <c r="E64" s="27">
        <v>33350</v>
      </c>
    </row>
    <row r="65" spans="2:5" x14ac:dyDescent="0.3">
      <c r="B65" s="2">
        <v>44993</v>
      </c>
      <c r="C65" s="27">
        <v>23770</v>
      </c>
      <c r="D65" s="27">
        <v>3610</v>
      </c>
      <c r="E65" s="27">
        <v>27380</v>
      </c>
    </row>
    <row r="66" spans="2:5" x14ac:dyDescent="0.3">
      <c r="B66" s="2">
        <v>44994</v>
      </c>
      <c r="C66" s="27">
        <v>21850</v>
      </c>
      <c r="D66" s="27">
        <v>9790</v>
      </c>
      <c r="E66" s="27">
        <v>31640</v>
      </c>
    </row>
    <row r="67" spans="2:5" x14ac:dyDescent="0.3">
      <c r="B67" s="2">
        <v>44995</v>
      </c>
      <c r="C67" s="27">
        <v>25370</v>
      </c>
      <c r="D67" s="27">
        <v>23460</v>
      </c>
      <c r="E67" s="27">
        <v>48830</v>
      </c>
    </row>
    <row r="68" spans="2:5" x14ac:dyDescent="0.3">
      <c r="B68" s="2">
        <v>44996</v>
      </c>
      <c r="C68" s="27">
        <v>13480</v>
      </c>
      <c r="D68" s="27">
        <v>5900</v>
      </c>
      <c r="E68" s="27">
        <v>19380</v>
      </c>
    </row>
    <row r="69" spans="2:5" x14ac:dyDescent="0.3">
      <c r="B69" s="2">
        <v>44997</v>
      </c>
      <c r="C69" s="27">
        <v>18300</v>
      </c>
      <c r="D69" s="27">
        <v>13040</v>
      </c>
      <c r="E69" s="27">
        <v>31340</v>
      </c>
    </row>
    <row r="70" spans="2:5" x14ac:dyDescent="0.3">
      <c r="B70" s="2">
        <v>44998</v>
      </c>
      <c r="C70" s="27">
        <v>27810</v>
      </c>
      <c r="D70" s="27">
        <v>5830</v>
      </c>
      <c r="E70" s="27">
        <v>33640</v>
      </c>
    </row>
    <row r="71" spans="2:5" x14ac:dyDescent="0.3">
      <c r="B71" s="2">
        <v>44999</v>
      </c>
      <c r="C71" s="27">
        <v>11610</v>
      </c>
      <c r="D71" s="27">
        <v>4050</v>
      </c>
      <c r="E71" s="27">
        <v>15660</v>
      </c>
    </row>
    <row r="72" spans="2:5" x14ac:dyDescent="0.3">
      <c r="B72" s="2">
        <v>45000</v>
      </c>
      <c r="C72" s="27">
        <v>31470</v>
      </c>
      <c r="D72" s="27">
        <v>33210</v>
      </c>
      <c r="E72" s="27">
        <v>64680</v>
      </c>
    </row>
    <row r="73" spans="2:5" x14ac:dyDescent="0.3">
      <c r="B73" s="2">
        <v>45001</v>
      </c>
      <c r="C73" s="27">
        <v>8600</v>
      </c>
      <c r="D73" s="27">
        <v>15740</v>
      </c>
      <c r="E73" s="27">
        <v>24340</v>
      </c>
    </row>
    <row r="74" spans="2:5" x14ac:dyDescent="0.3">
      <c r="B74" s="2">
        <v>45002</v>
      </c>
      <c r="C74" s="27">
        <v>16610</v>
      </c>
      <c r="D74" s="27">
        <v>9050</v>
      </c>
      <c r="E74" s="27">
        <v>25660</v>
      </c>
    </row>
    <row r="75" spans="2:5" x14ac:dyDescent="0.3">
      <c r="B75" s="2">
        <v>45003</v>
      </c>
      <c r="C75" s="27">
        <v>26330</v>
      </c>
      <c r="D75" s="27">
        <v>3640</v>
      </c>
      <c r="E75" s="27">
        <v>29970</v>
      </c>
    </row>
    <row r="76" spans="2:5" x14ac:dyDescent="0.3">
      <c r="B76" t="s">
        <v>29</v>
      </c>
      <c r="C76" s="27">
        <v>310860</v>
      </c>
      <c r="D76" s="27">
        <v>203500</v>
      </c>
      <c r="E76" s="27">
        <v>514360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E78A-ECD9-49E8-BF75-EA9233169C75}">
  <dimension ref="A1:B5"/>
  <sheetViews>
    <sheetView workbookViewId="0">
      <selection activeCell="E23" sqref="E23"/>
    </sheetView>
  </sheetViews>
  <sheetFormatPr defaultRowHeight="14.4" x14ac:dyDescent="0.3"/>
  <cols>
    <col min="1" max="1" width="12.77734375" bestFit="1" customWidth="1"/>
    <col min="2" max="2" width="10.21875" bestFit="1" customWidth="1"/>
  </cols>
  <sheetData>
    <row r="1" spans="1:2" x14ac:dyDescent="0.3">
      <c r="A1" t="s">
        <v>10</v>
      </c>
      <c r="B1" t="s">
        <v>59</v>
      </c>
    </row>
    <row r="2" spans="1:2" x14ac:dyDescent="0.3">
      <c r="A2" s="17" t="s">
        <v>11</v>
      </c>
      <c r="B2">
        <v>15</v>
      </c>
    </row>
    <row r="3" spans="1:2" x14ac:dyDescent="0.3">
      <c r="A3" s="17" t="s">
        <v>12</v>
      </c>
      <c r="B3">
        <v>20</v>
      </c>
    </row>
    <row r="4" spans="1:2" x14ac:dyDescent="0.3">
      <c r="A4" s="17" t="s">
        <v>13</v>
      </c>
      <c r="B4">
        <v>40</v>
      </c>
    </row>
    <row r="5" spans="1:2" x14ac:dyDescent="0.3">
      <c r="A5" s="17" t="s">
        <v>14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3BC4-EC35-4F77-9CF9-448E51AAF35B}">
  <dimension ref="A1:D9"/>
  <sheetViews>
    <sheetView workbookViewId="0">
      <selection sqref="A1:D9"/>
    </sheetView>
  </sheetViews>
  <sheetFormatPr defaultRowHeight="14.4" x14ac:dyDescent="0.3"/>
  <cols>
    <col min="1" max="1" width="10.109375" bestFit="1" customWidth="1"/>
    <col min="2" max="2" width="8.21875" bestFit="1" customWidth="1"/>
    <col min="3" max="3" width="14.5546875" bestFit="1" customWidth="1"/>
    <col min="4" max="4" width="19" bestFit="1" customWidth="1"/>
  </cols>
  <sheetData>
    <row r="1" spans="1:4" x14ac:dyDescent="0.3">
      <c r="A1" t="s">
        <v>2</v>
      </c>
      <c r="B1" t="s">
        <v>33</v>
      </c>
      <c r="C1" t="s">
        <v>34</v>
      </c>
      <c r="D1" t="s">
        <v>35</v>
      </c>
    </row>
    <row r="2" spans="1:4" x14ac:dyDescent="0.3">
      <c r="A2" s="17" t="s">
        <v>3</v>
      </c>
      <c r="B2" s="17" t="s">
        <v>36</v>
      </c>
      <c r="C2" s="17" t="s">
        <v>37</v>
      </c>
      <c r="D2" s="17" t="s">
        <v>38</v>
      </c>
    </row>
    <row r="3" spans="1:4" x14ac:dyDescent="0.3">
      <c r="A3" s="17" t="s">
        <v>6</v>
      </c>
      <c r="B3" s="17" t="s">
        <v>39</v>
      </c>
      <c r="C3" s="17" t="s">
        <v>40</v>
      </c>
      <c r="D3" s="17" t="s">
        <v>41</v>
      </c>
    </row>
    <row r="4" spans="1:4" x14ac:dyDescent="0.3">
      <c r="A4" s="17" t="s">
        <v>4</v>
      </c>
      <c r="B4" s="17" t="s">
        <v>39</v>
      </c>
      <c r="C4" s="17" t="s">
        <v>42</v>
      </c>
      <c r="D4" s="17" t="s">
        <v>43</v>
      </c>
    </row>
    <row r="5" spans="1:4" x14ac:dyDescent="0.3">
      <c r="A5" s="17" t="s">
        <v>5</v>
      </c>
      <c r="B5" s="17" t="s">
        <v>44</v>
      </c>
      <c r="C5" s="17" t="s">
        <v>45</v>
      </c>
      <c r="D5" s="17" t="s">
        <v>46</v>
      </c>
    </row>
    <row r="6" spans="1:4" x14ac:dyDescent="0.3">
      <c r="A6" s="17" t="s">
        <v>9</v>
      </c>
      <c r="B6" s="17" t="s">
        <v>47</v>
      </c>
      <c r="C6" s="17" t="s">
        <v>48</v>
      </c>
      <c r="D6" s="17" t="s">
        <v>49</v>
      </c>
    </row>
    <row r="7" spans="1:4" x14ac:dyDescent="0.3">
      <c r="A7" s="17" t="s">
        <v>28</v>
      </c>
      <c r="B7" s="17" t="s">
        <v>50</v>
      </c>
      <c r="C7" s="17" t="s">
        <v>51</v>
      </c>
      <c r="D7" s="17" t="s">
        <v>52</v>
      </c>
    </row>
    <row r="8" spans="1:4" x14ac:dyDescent="0.3">
      <c r="A8" s="17" t="s">
        <v>8</v>
      </c>
      <c r="B8" s="17" t="s">
        <v>53</v>
      </c>
      <c r="C8" s="17" t="s">
        <v>54</v>
      </c>
      <c r="D8" s="17" t="s">
        <v>55</v>
      </c>
    </row>
    <row r="9" spans="1:4" x14ac:dyDescent="0.3">
      <c r="A9" s="17" t="s">
        <v>7</v>
      </c>
      <c r="B9" s="17" t="s">
        <v>56</v>
      </c>
      <c r="C9" s="17" t="s">
        <v>57</v>
      </c>
      <c r="D9" s="17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E0D7-1332-4D51-A217-BC67C99D15F4}">
  <dimension ref="A1:P500"/>
  <sheetViews>
    <sheetView zoomScaleNormal="100" workbookViewId="0">
      <selection activeCell="N14" sqref="N14"/>
    </sheetView>
  </sheetViews>
  <sheetFormatPr defaultRowHeight="14.4" x14ac:dyDescent="0.3"/>
  <cols>
    <col min="1" max="1" width="15.77734375" style="4" bestFit="1" customWidth="1"/>
    <col min="2" max="2" width="18.5546875" style="4" bestFit="1" customWidth="1"/>
    <col min="3" max="3" width="13.77734375" style="4" bestFit="1" customWidth="1"/>
    <col min="4" max="4" width="12.33203125" style="4" bestFit="1" customWidth="1"/>
    <col min="5" max="5" width="13.88671875" style="4" bestFit="1" customWidth="1"/>
    <col min="6" max="6" width="8.44140625" style="4" bestFit="1" customWidth="1"/>
    <col min="7" max="7" width="11.33203125" style="4" bestFit="1" customWidth="1"/>
    <col min="8" max="8" width="14.5546875" style="4" bestFit="1" customWidth="1"/>
    <col min="9" max="9" width="11" style="4" bestFit="1" customWidth="1"/>
    <col min="12" max="12" width="10.5546875" bestFit="1" customWidth="1"/>
    <col min="14" max="14" width="17.77734375" bestFit="1" customWidth="1"/>
    <col min="15" max="15" width="18.44140625" bestFit="1" customWidth="1"/>
    <col min="16" max="16" width="13" bestFit="1" customWidth="1"/>
    <col min="17" max="17" width="16" bestFit="1" customWidth="1"/>
    <col min="18" max="18" width="13" bestFit="1" customWidth="1"/>
    <col min="19" max="19" width="18.44140625" bestFit="1" customWidth="1"/>
    <col min="20" max="20" width="13" bestFit="1" customWidth="1"/>
    <col min="21" max="21" width="18.44140625" bestFit="1" customWidth="1"/>
    <col min="22" max="22" width="13" bestFit="1" customWidth="1"/>
    <col min="23" max="23" width="18.44140625" bestFit="1" customWidth="1"/>
    <col min="24" max="24" width="13" bestFit="1" customWidth="1"/>
    <col min="25" max="25" width="18.44140625" bestFit="1" customWidth="1"/>
    <col min="26" max="26" width="13" bestFit="1" customWidth="1"/>
    <col min="27" max="27" width="18.44140625" bestFit="1" customWidth="1"/>
    <col min="28" max="28" width="13" bestFit="1" customWidth="1"/>
    <col min="29" max="29" width="18.44140625" bestFit="1" customWidth="1"/>
    <col min="30" max="30" width="13" bestFit="1" customWidth="1"/>
    <col min="31" max="31" width="18.44140625" bestFit="1" customWidth="1"/>
    <col min="32" max="32" width="13" bestFit="1" customWidth="1"/>
    <col min="33" max="33" width="18.44140625" bestFit="1" customWidth="1"/>
    <col min="34" max="34" width="13" bestFit="1" customWidth="1"/>
    <col min="35" max="35" width="18.44140625" bestFit="1" customWidth="1"/>
    <col min="36" max="36" width="13" bestFit="1" customWidth="1"/>
    <col min="37" max="37" width="18.44140625" bestFit="1" customWidth="1"/>
    <col min="38" max="38" width="13" bestFit="1" customWidth="1"/>
    <col min="39" max="39" width="18.44140625" bestFit="1" customWidth="1"/>
    <col min="40" max="40" width="13" bestFit="1" customWidth="1"/>
    <col min="41" max="41" width="18.44140625" bestFit="1" customWidth="1"/>
    <col min="42" max="42" width="13" bestFit="1" customWidth="1"/>
    <col min="43" max="43" width="18.44140625" bestFit="1" customWidth="1"/>
    <col min="44" max="44" width="13" bestFit="1" customWidth="1"/>
    <col min="45" max="45" width="18.44140625" bestFit="1" customWidth="1"/>
    <col min="46" max="46" width="13" bestFit="1" customWidth="1"/>
    <col min="47" max="47" width="18.44140625" bestFit="1" customWidth="1"/>
    <col min="48" max="48" width="13" bestFit="1" customWidth="1"/>
    <col min="49" max="49" width="18.44140625" bestFit="1" customWidth="1"/>
    <col min="50" max="50" width="13" bestFit="1" customWidth="1"/>
    <col min="51" max="51" width="18.44140625" bestFit="1" customWidth="1"/>
    <col min="52" max="52" width="13" bestFit="1" customWidth="1"/>
    <col min="53" max="53" width="18.44140625" bestFit="1" customWidth="1"/>
    <col min="54" max="54" width="13" bestFit="1" customWidth="1"/>
    <col min="55" max="55" width="18.44140625" bestFit="1" customWidth="1"/>
    <col min="56" max="56" width="13" bestFit="1" customWidth="1"/>
    <col min="57" max="57" width="18.44140625" bestFit="1" customWidth="1"/>
    <col min="58" max="58" width="13" bestFit="1" customWidth="1"/>
    <col min="59" max="59" width="18.44140625" bestFit="1" customWidth="1"/>
    <col min="60" max="60" width="13" bestFit="1" customWidth="1"/>
    <col min="61" max="61" width="18.44140625" bestFit="1" customWidth="1"/>
    <col min="62" max="62" width="13" bestFit="1" customWidth="1"/>
    <col min="63" max="63" width="18.44140625" bestFit="1" customWidth="1"/>
    <col min="64" max="64" width="13" bestFit="1" customWidth="1"/>
    <col min="65" max="65" width="18.44140625" bestFit="1" customWidth="1"/>
    <col min="66" max="66" width="13" bestFit="1" customWidth="1"/>
    <col min="67" max="67" width="18.44140625" bestFit="1" customWidth="1"/>
    <col min="68" max="68" width="13" bestFit="1" customWidth="1"/>
    <col min="69" max="69" width="18.44140625" bestFit="1" customWidth="1"/>
    <col min="70" max="70" width="13" bestFit="1" customWidth="1"/>
    <col min="71" max="71" width="18.44140625" bestFit="1" customWidth="1"/>
    <col min="72" max="72" width="13" bestFit="1" customWidth="1"/>
    <col min="73" max="73" width="18.44140625" bestFit="1" customWidth="1"/>
    <col min="74" max="74" width="13" bestFit="1" customWidth="1"/>
    <col min="75" max="75" width="18.44140625" bestFit="1" customWidth="1"/>
    <col min="76" max="76" width="13" bestFit="1" customWidth="1"/>
    <col min="77" max="77" width="18.44140625" bestFit="1" customWidth="1"/>
    <col min="78" max="78" width="13" bestFit="1" customWidth="1"/>
    <col min="79" max="79" width="18.44140625" bestFit="1" customWidth="1"/>
    <col min="80" max="80" width="13" bestFit="1" customWidth="1"/>
    <col min="81" max="81" width="18.44140625" bestFit="1" customWidth="1"/>
    <col min="82" max="82" width="13" bestFit="1" customWidth="1"/>
    <col min="83" max="83" width="18.44140625" bestFit="1" customWidth="1"/>
    <col min="84" max="84" width="13" bestFit="1" customWidth="1"/>
    <col min="85" max="85" width="18.44140625" bestFit="1" customWidth="1"/>
    <col min="86" max="86" width="13" bestFit="1" customWidth="1"/>
    <col min="87" max="87" width="18.44140625" bestFit="1" customWidth="1"/>
    <col min="88" max="88" width="13" bestFit="1" customWidth="1"/>
    <col min="89" max="89" width="18.44140625" bestFit="1" customWidth="1"/>
    <col min="90" max="90" width="13" bestFit="1" customWidth="1"/>
    <col min="91" max="91" width="18.44140625" bestFit="1" customWidth="1"/>
    <col min="92" max="92" width="13" bestFit="1" customWidth="1"/>
    <col min="93" max="93" width="18.44140625" bestFit="1" customWidth="1"/>
    <col min="94" max="94" width="13" bestFit="1" customWidth="1"/>
    <col min="95" max="95" width="18.44140625" bestFit="1" customWidth="1"/>
    <col min="96" max="96" width="13" bestFit="1" customWidth="1"/>
    <col min="97" max="97" width="18.44140625" bestFit="1" customWidth="1"/>
    <col min="98" max="98" width="13" bestFit="1" customWidth="1"/>
    <col min="99" max="99" width="18.44140625" bestFit="1" customWidth="1"/>
    <col min="100" max="100" width="13" bestFit="1" customWidth="1"/>
    <col min="101" max="101" width="18.44140625" bestFit="1" customWidth="1"/>
    <col min="102" max="102" width="13" bestFit="1" customWidth="1"/>
    <col min="103" max="103" width="18.44140625" bestFit="1" customWidth="1"/>
    <col min="104" max="104" width="13" bestFit="1" customWidth="1"/>
    <col min="105" max="105" width="18.44140625" bestFit="1" customWidth="1"/>
    <col min="106" max="106" width="13" bestFit="1" customWidth="1"/>
    <col min="107" max="107" width="18.44140625" bestFit="1" customWidth="1"/>
    <col min="108" max="108" width="13" bestFit="1" customWidth="1"/>
    <col min="109" max="109" width="18.44140625" bestFit="1" customWidth="1"/>
    <col min="110" max="110" width="13" bestFit="1" customWidth="1"/>
    <col min="111" max="111" width="18.44140625" bestFit="1" customWidth="1"/>
    <col min="112" max="112" width="13" bestFit="1" customWidth="1"/>
    <col min="113" max="113" width="18.44140625" bestFit="1" customWidth="1"/>
    <col min="114" max="114" width="13" bestFit="1" customWidth="1"/>
    <col min="115" max="115" width="18.44140625" bestFit="1" customWidth="1"/>
    <col min="116" max="116" width="13" bestFit="1" customWidth="1"/>
    <col min="117" max="117" width="18.44140625" bestFit="1" customWidth="1"/>
    <col min="118" max="118" width="13" bestFit="1" customWidth="1"/>
    <col min="119" max="119" width="18.44140625" bestFit="1" customWidth="1"/>
    <col min="120" max="120" width="13" bestFit="1" customWidth="1"/>
    <col min="121" max="121" width="18.44140625" bestFit="1" customWidth="1"/>
    <col min="122" max="122" width="13" bestFit="1" customWidth="1"/>
    <col min="123" max="123" width="18.44140625" bestFit="1" customWidth="1"/>
    <col min="124" max="124" width="13" bestFit="1" customWidth="1"/>
    <col min="125" max="125" width="18.44140625" bestFit="1" customWidth="1"/>
    <col min="126" max="126" width="13" bestFit="1" customWidth="1"/>
    <col min="127" max="127" width="18.44140625" bestFit="1" customWidth="1"/>
    <col min="128" max="128" width="13" bestFit="1" customWidth="1"/>
    <col min="129" max="129" width="18.44140625" bestFit="1" customWidth="1"/>
    <col min="130" max="130" width="13" bestFit="1" customWidth="1"/>
    <col min="131" max="131" width="18.44140625" bestFit="1" customWidth="1"/>
    <col min="132" max="132" width="13" bestFit="1" customWidth="1"/>
    <col min="133" max="133" width="18.44140625" bestFit="1" customWidth="1"/>
    <col min="134" max="134" width="13" bestFit="1" customWidth="1"/>
    <col min="135" max="135" width="18.44140625" bestFit="1" customWidth="1"/>
    <col min="136" max="136" width="13" bestFit="1" customWidth="1"/>
    <col min="137" max="137" width="18.44140625" bestFit="1" customWidth="1"/>
    <col min="138" max="138" width="13" bestFit="1" customWidth="1"/>
    <col min="139" max="139" width="18.44140625" bestFit="1" customWidth="1"/>
    <col min="140" max="140" width="13" bestFit="1" customWidth="1"/>
    <col min="141" max="141" width="18.44140625" bestFit="1" customWidth="1"/>
    <col min="142" max="142" width="13" bestFit="1" customWidth="1"/>
    <col min="143" max="143" width="18.44140625" bestFit="1" customWidth="1"/>
    <col min="144" max="144" width="13" bestFit="1" customWidth="1"/>
    <col min="145" max="145" width="18.44140625" bestFit="1" customWidth="1"/>
    <col min="146" max="146" width="13" bestFit="1" customWidth="1"/>
    <col min="147" max="147" width="18.44140625" bestFit="1" customWidth="1"/>
    <col min="148" max="148" width="13" bestFit="1" customWidth="1"/>
    <col min="149" max="149" width="18.44140625" bestFit="1" customWidth="1"/>
    <col min="150" max="150" width="13" bestFit="1" customWidth="1"/>
    <col min="151" max="151" width="18.44140625" bestFit="1" customWidth="1"/>
    <col min="152" max="152" width="13" bestFit="1" customWidth="1"/>
    <col min="153" max="153" width="18.44140625" bestFit="1" customWidth="1"/>
    <col min="154" max="154" width="13" bestFit="1" customWidth="1"/>
    <col min="155" max="155" width="18.44140625" bestFit="1" customWidth="1"/>
    <col min="156" max="156" width="13" bestFit="1" customWidth="1"/>
    <col min="157" max="157" width="18.44140625" bestFit="1" customWidth="1"/>
    <col min="158" max="158" width="13" bestFit="1" customWidth="1"/>
    <col min="159" max="159" width="18.44140625" bestFit="1" customWidth="1"/>
    <col min="160" max="160" width="13" bestFit="1" customWidth="1"/>
    <col min="161" max="161" width="18.44140625" bestFit="1" customWidth="1"/>
    <col min="162" max="162" width="13" bestFit="1" customWidth="1"/>
    <col min="163" max="163" width="18.44140625" bestFit="1" customWidth="1"/>
    <col min="164" max="164" width="13" bestFit="1" customWidth="1"/>
    <col min="165" max="165" width="18.44140625" bestFit="1" customWidth="1"/>
    <col min="166" max="166" width="13" bestFit="1" customWidth="1"/>
    <col min="167" max="167" width="18.44140625" bestFit="1" customWidth="1"/>
    <col min="168" max="168" width="13" bestFit="1" customWidth="1"/>
    <col min="169" max="169" width="18.44140625" bestFit="1" customWidth="1"/>
    <col min="170" max="170" width="13" bestFit="1" customWidth="1"/>
    <col min="171" max="171" width="18.44140625" bestFit="1" customWidth="1"/>
    <col min="172" max="172" width="13" bestFit="1" customWidth="1"/>
    <col min="173" max="173" width="18.44140625" bestFit="1" customWidth="1"/>
    <col min="174" max="174" width="13" bestFit="1" customWidth="1"/>
    <col min="175" max="175" width="18.44140625" bestFit="1" customWidth="1"/>
    <col min="176" max="176" width="13" bestFit="1" customWidth="1"/>
    <col min="177" max="177" width="18.44140625" bestFit="1" customWidth="1"/>
    <col min="178" max="178" width="13" bestFit="1" customWidth="1"/>
    <col min="179" max="179" width="18.44140625" bestFit="1" customWidth="1"/>
    <col min="180" max="180" width="13" bestFit="1" customWidth="1"/>
    <col min="181" max="181" width="18.44140625" bestFit="1" customWidth="1"/>
    <col min="182" max="182" width="13" bestFit="1" customWidth="1"/>
    <col min="183" max="183" width="18.44140625" bestFit="1" customWidth="1"/>
    <col min="184" max="184" width="13" bestFit="1" customWidth="1"/>
    <col min="185" max="185" width="18.44140625" bestFit="1" customWidth="1"/>
    <col min="186" max="186" width="13" bestFit="1" customWidth="1"/>
    <col min="187" max="187" width="18.44140625" bestFit="1" customWidth="1"/>
    <col min="188" max="188" width="13" bestFit="1" customWidth="1"/>
    <col min="189" max="189" width="18.44140625" bestFit="1" customWidth="1"/>
    <col min="190" max="190" width="13" bestFit="1" customWidth="1"/>
    <col min="191" max="191" width="18.44140625" bestFit="1" customWidth="1"/>
    <col min="192" max="192" width="13" bestFit="1" customWidth="1"/>
    <col min="193" max="193" width="18.44140625" bestFit="1" customWidth="1"/>
    <col min="194" max="194" width="13" bestFit="1" customWidth="1"/>
    <col min="195" max="195" width="18.44140625" bestFit="1" customWidth="1"/>
    <col min="196" max="196" width="13" bestFit="1" customWidth="1"/>
    <col min="197" max="197" width="18.44140625" bestFit="1" customWidth="1"/>
    <col min="198" max="198" width="13" bestFit="1" customWidth="1"/>
    <col min="199" max="199" width="18.44140625" bestFit="1" customWidth="1"/>
    <col min="200" max="200" width="13" bestFit="1" customWidth="1"/>
    <col min="201" max="201" width="18.44140625" bestFit="1" customWidth="1"/>
    <col min="202" max="202" width="13" bestFit="1" customWidth="1"/>
    <col min="203" max="203" width="18.44140625" bestFit="1" customWidth="1"/>
    <col min="204" max="204" width="13" bestFit="1" customWidth="1"/>
    <col min="205" max="205" width="18.44140625" bestFit="1" customWidth="1"/>
    <col min="206" max="206" width="13" bestFit="1" customWidth="1"/>
    <col min="207" max="207" width="18.44140625" bestFit="1" customWidth="1"/>
    <col min="208" max="208" width="13" bestFit="1" customWidth="1"/>
    <col min="209" max="209" width="18.44140625" bestFit="1" customWidth="1"/>
    <col min="210" max="210" width="13" bestFit="1" customWidth="1"/>
    <col min="211" max="211" width="18.44140625" bestFit="1" customWidth="1"/>
    <col min="212" max="212" width="13" bestFit="1" customWidth="1"/>
    <col min="213" max="213" width="18.44140625" bestFit="1" customWidth="1"/>
    <col min="214" max="214" width="13" bestFit="1" customWidth="1"/>
    <col min="215" max="215" width="18.44140625" bestFit="1" customWidth="1"/>
    <col min="216" max="216" width="13" bestFit="1" customWidth="1"/>
    <col min="217" max="217" width="18.44140625" bestFit="1" customWidth="1"/>
    <col min="218" max="218" width="13" bestFit="1" customWidth="1"/>
    <col min="219" max="219" width="18.44140625" bestFit="1" customWidth="1"/>
    <col min="220" max="220" width="13" bestFit="1" customWidth="1"/>
    <col min="221" max="221" width="18.44140625" bestFit="1" customWidth="1"/>
    <col min="222" max="222" width="13" bestFit="1" customWidth="1"/>
    <col min="223" max="223" width="18.44140625" bestFit="1" customWidth="1"/>
    <col min="224" max="224" width="13" bestFit="1" customWidth="1"/>
    <col min="225" max="225" width="18.44140625" bestFit="1" customWidth="1"/>
    <col min="226" max="226" width="13" bestFit="1" customWidth="1"/>
    <col min="227" max="227" width="18.44140625" bestFit="1" customWidth="1"/>
    <col min="228" max="228" width="13" bestFit="1" customWidth="1"/>
    <col min="229" max="229" width="18.44140625" bestFit="1" customWidth="1"/>
    <col min="230" max="230" width="13" bestFit="1" customWidth="1"/>
    <col min="231" max="231" width="18.44140625" bestFit="1" customWidth="1"/>
    <col min="232" max="232" width="13" bestFit="1" customWidth="1"/>
    <col min="233" max="233" width="18.44140625" bestFit="1" customWidth="1"/>
    <col min="234" max="234" width="13" bestFit="1" customWidth="1"/>
    <col min="235" max="235" width="18.44140625" bestFit="1" customWidth="1"/>
    <col min="236" max="236" width="13" bestFit="1" customWidth="1"/>
    <col min="237" max="237" width="18.44140625" bestFit="1" customWidth="1"/>
    <col min="238" max="238" width="13" bestFit="1" customWidth="1"/>
    <col min="239" max="239" width="18.44140625" bestFit="1" customWidth="1"/>
    <col min="240" max="240" width="13" bestFit="1" customWidth="1"/>
    <col min="241" max="241" width="18.44140625" bestFit="1" customWidth="1"/>
    <col min="242" max="242" width="13" bestFit="1" customWidth="1"/>
    <col min="243" max="243" width="18.44140625" bestFit="1" customWidth="1"/>
    <col min="244" max="244" width="13" bestFit="1" customWidth="1"/>
    <col min="245" max="245" width="18.44140625" bestFit="1" customWidth="1"/>
    <col min="246" max="246" width="13" bestFit="1" customWidth="1"/>
    <col min="247" max="247" width="18.44140625" bestFit="1" customWidth="1"/>
    <col min="248" max="248" width="13" bestFit="1" customWidth="1"/>
    <col min="249" max="249" width="18.44140625" bestFit="1" customWidth="1"/>
    <col min="250" max="250" width="13" bestFit="1" customWidth="1"/>
    <col min="251" max="251" width="18.44140625" bestFit="1" customWidth="1"/>
    <col min="252" max="252" width="13" bestFit="1" customWidth="1"/>
    <col min="253" max="253" width="18.44140625" bestFit="1" customWidth="1"/>
    <col min="254" max="254" width="13" bestFit="1" customWidth="1"/>
    <col min="255" max="255" width="18.44140625" bestFit="1" customWidth="1"/>
    <col min="256" max="256" width="13" bestFit="1" customWidth="1"/>
    <col min="257" max="257" width="18.44140625" bestFit="1" customWidth="1"/>
    <col min="258" max="258" width="13" bestFit="1" customWidth="1"/>
    <col min="259" max="259" width="18.44140625" bestFit="1" customWidth="1"/>
    <col min="260" max="260" width="13" bestFit="1" customWidth="1"/>
    <col min="261" max="261" width="18.44140625" bestFit="1" customWidth="1"/>
    <col min="262" max="262" width="13" bestFit="1" customWidth="1"/>
    <col min="263" max="263" width="18.44140625" bestFit="1" customWidth="1"/>
    <col min="264" max="264" width="13" bestFit="1" customWidth="1"/>
    <col min="265" max="265" width="18.44140625" bestFit="1" customWidth="1"/>
    <col min="266" max="266" width="13" bestFit="1" customWidth="1"/>
    <col min="267" max="267" width="18.44140625" bestFit="1" customWidth="1"/>
    <col min="268" max="268" width="13" bestFit="1" customWidth="1"/>
    <col min="269" max="269" width="18.44140625" bestFit="1" customWidth="1"/>
    <col min="270" max="270" width="13" bestFit="1" customWidth="1"/>
    <col min="271" max="271" width="18.44140625" bestFit="1" customWidth="1"/>
    <col min="272" max="272" width="13" bestFit="1" customWidth="1"/>
    <col min="273" max="273" width="18.44140625" bestFit="1" customWidth="1"/>
    <col min="274" max="274" width="13" bestFit="1" customWidth="1"/>
    <col min="275" max="275" width="18.44140625" bestFit="1" customWidth="1"/>
    <col min="276" max="276" width="13" bestFit="1" customWidth="1"/>
    <col min="277" max="277" width="18.44140625" bestFit="1" customWidth="1"/>
    <col min="278" max="278" width="13" bestFit="1" customWidth="1"/>
    <col min="279" max="279" width="18.44140625" bestFit="1" customWidth="1"/>
    <col min="280" max="280" width="13" bestFit="1" customWidth="1"/>
    <col min="281" max="281" width="18.44140625" bestFit="1" customWidth="1"/>
    <col min="282" max="282" width="13" bestFit="1" customWidth="1"/>
    <col min="283" max="283" width="18.44140625" bestFit="1" customWidth="1"/>
    <col min="284" max="284" width="13" bestFit="1" customWidth="1"/>
    <col min="285" max="285" width="18.44140625" bestFit="1" customWidth="1"/>
    <col min="286" max="286" width="13" bestFit="1" customWidth="1"/>
    <col min="287" max="287" width="18.44140625" bestFit="1" customWidth="1"/>
    <col min="288" max="288" width="13" bestFit="1" customWidth="1"/>
    <col min="289" max="289" width="18.44140625" bestFit="1" customWidth="1"/>
    <col min="290" max="290" width="13" bestFit="1" customWidth="1"/>
    <col min="291" max="291" width="18.44140625" bestFit="1" customWidth="1"/>
    <col min="292" max="292" width="13" bestFit="1" customWidth="1"/>
    <col min="293" max="293" width="18.44140625" bestFit="1" customWidth="1"/>
    <col min="294" max="294" width="13" bestFit="1" customWidth="1"/>
    <col min="295" max="295" width="18.44140625" bestFit="1" customWidth="1"/>
    <col min="296" max="296" width="13" bestFit="1" customWidth="1"/>
    <col min="297" max="297" width="18.44140625" bestFit="1" customWidth="1"/>
    <col min="298" max="298" width="13" bestFit="1" customWidth="1"/>
    <col min="299" max="299" width="18.44140625" bestFit="1" customWidth="1"/>
    <col min="300" max="300" width="13" bestFit="1" customWidth="1"/>
    <col min="301" max="301" width="18.44140625" bestFit="1" customWidth="1"/>
    <col min="302" max="302" width="13" bestFit="1" customWidth="1"/>
    <col min="303" max="303" width="18.44140625" bestFit="1" customWidth="1"/>
    <col min="304" max="304" width="13" bestFit="1" customWidth="1"/>
    <col min="305" max="305" width="18.44140625" bestFit="1" customWidth="1"/>
    <col min="306" max="306" width="13" bestFit="1" customWidth="1"/>
    <col min="307" max="307" width="18.44140625" bestFit="1" customWidth="1"/>
    <col min="308" max="308" width="13" bestFit="1" customWidth="1"/>
    <col min="309" max="309" width="18.44140625" bestFit="1" customWidth="1"/>
    <col min="310" max="310" width="13" bestFit="1" customWidth="1"/>
    <col min="311" max="311" width="18.44140625" bestFit="1" customWidth="1"/>
    <col min="312" max="312" width="13" bestFit="1" customWidth="1"/>
    <col min="313" max="313" width="18.44140625" bestFit="1" customWidth="1"/>
    <col min="314" max="314" width="13" bestFit="1" customWidth="1"/>
    <col min="315" max="315" width="18.44140625" bestFit="1" customWidth="1"/>
    <col min="316" max="316" width="13" bestFit="1" customWidth="1"/>
    <col min="317" max="317" width="18.44140625" bestFit="1" customWidth="1"/>
    <col min="318" max="318" width="13" bestFit="1" customWidth="1"/>
    <col min="319" max="319" width="18.44140625" bestFit="1" customWidth="1"/>
    <col min="320" max="320" width="13" bestFit="1" customWidth="1"/>
    <col min="321" max="321" width="18.44140625" bestFit="1" customWidth="1"/>
    <col min="322" max="322" width="13" bestFit="1" customWidth="1"/>
    <col min="323" max="323" width="18.44140625" bestFit="1" customWidth="1"/>
    <col min="324" max="324" width="13" bestFit="1" customWidth="1"/>
    <col min="325" max="325" width="18.44140625" bestFit="1" customWidth="1"/>
    <col min="326" max="326" width="13" bestFit="1" customWidth="1"/>
    <col min="327" max="327" width="18.44140625" bestFit="1" customWidth="1"/>
    <col min="328" max="328" width="13" bestFit="1" customWidth="1"/>
    <col min="329" max="329" width="18.44140625" bestFit="1" customWidth="1"/>
    <col min="330" max="330" width="13" bestFit="1" customWidth="1"/>
    <col min="331" max="331" width="18.44140625" bestFit="1" customWidth="1"/>
    <col min="332" max="332" width="13" bestFit="1" customWidth="1"/>
    <col min="333" max="333" width="18.44140625" bestFit="1" customWidth="1"/>
    <col min="334" max="334" width="13" bestFit="1" customWidth="1"/>
    <col min="335" max="335" width="18.44140625" bestFit="1" customWidth="1"/>
    <col min="336" max="336" width="13" bestFit="1" customWidth="1"/>
    <col min="337" max="337" width="18.44140625" bestFit="1" customWidth="1"/>
    <col min="338" max="338" width="13" bestFit="1" customWidth="1"/>
    <col min="339" max="339" width="18.44140625" bestFit="1" customWidth="1"/>
    <col min="340" max="340" width="13" bestFit="1" customWidth="1"/>
    <col min="341" max="341" width="18.44140625" bestFit="1" customWidth="1"/>
    <col min="342" max="342" width="13" bestFit="1" customWidth="1"/>
    <col min="343" max="343" width="18.44140625" bestFit="1" customWidth="1"/>
    <col min="344" max="344" width="13" bestFit="1" customWidth="1"/>
    <col min="345" max="345" width="18.44140625" bestFit="1" customWidth="1"/>
    <col min="346" max="346" width="13" bestFit="1" customWidth="1"/>
    <col min="347" max="347" width="18.44140625" bestFit="1" customWidth="1"/>
    <col min="348" max="348" width="13" bestFit="1" customWidth="1"/>
    <col min="349" max="349" width="18.44140625" bestFit="1" customWidth="1"/>
    <col min="350" max="350" width="13" bestFit="1" customWidth="1"/>
    <col min="351" max="351" width="18.44140625" bestFit="1" customWidth="1"/>
    <col min="352" max="352" width="13" bestFit="1" customWidth="1"/>
    <col min="353" max="353" width="18.44140625" bestFit="1" customWidth="1"/>
    <col min="354" max="354" width="13" bestFit="1" customWidth="1"/>
    <col min="355" max="355" width="18.44140625" bestFit="1" customWidth="1"/>
    <col min="356" max="356" width="13" bestFit="1" customWidth="1"/>
    <col min="357" max="357" width="18.44140625" bestFit="1" customWidth="1"/>
    <col min="358" max="358" width="13" bestFit="1" customWidth="1"/>
    <col min="359" max="359" width="18.44140625" bestFit="1" customWidth="1"/>
    <col min="360" max="360" width="13" bestFit="1" customWidth="1"/>
    <col min="361" max="361" width="18.44140625" bestFit="1" customWidth="1"/>
    <col min="362" max="362" width="13" bestFit="1" customWidth="1"/>
    <col min="363" max="363" width="18.44140625" bestFit="1" customWidth="1"/>
    <col min="364" max="364" width="13" bestFit="1" customWidth="1"/>
    <col min="365" max="365" width="18.44140625" bestFit="1" customWidth="1"/>
    <col min="366" max="366" width="13" bestFit="1" customWidth="1"/>
    <col min="367" max="367" width="18.44140625" bestFit="1" customWidth="1"/>
    <col min="368" max="368" width="13" bestFit="1" customWidth="1"/>
    <col min="369" max="369" width="18.44140625" bestFit="1" customWidth="1"/>
    <col min="370" max="370" width="13" bestFit="1" customWidth="1"/>
    <col min="371" max="371" width="18.44140625" bestFit="1" customWidth="1"/>
    <col min="372" max="372" width="13" bestFit="1" customWidth="1"/>
    <col min="373" max="373" width="18.44140625" bestFit="1" customWidth="1"/>
    <col min="374" max="374" width="13" bestFit="1" customWidth="1"/>
    <col min="375" max="375" width="18.44140625" bestFit="1" customWidth="1"/>
    <col min="376" max="376" width="13" bestFit="1" customWidth="1"/>
    <col min="377" max="377" width="18.44140625" bestFit="1" customWidth="1"/>
    <col min="378" max="378" width="13" bestFit="1" customWidth="1"/>
    <col min="379" max="379" width="18.44140625" bestFit="1" customWidth="1"/>
    <col min="380" max="380" width="13" bestFit="1" customWidth="1"/>
    <col min="381" max="381" width="18.44140625" bestFit="1" customWidth="1"/>
    <col min="382" max="382" width="13" bestFit="1" customWidth="1"/>
    <col min="383" max="383" width="18.44140625" bestFit="1" customWidth="1"/>
    <col min="384" max="384" width="13" bestFit="1" customWidth="1"/>
    <col min="385" max="385" width="18.44140625" bestFit="1" customWidth="1"/>
    <col min="386" max="386" width="13" bestFit="1" customWidth="1"/>
    <col min="387" max="387" width="18.44140625" bestFit="1" customWidth="1"/>
    <col min="388" max="388" width="13" bestFit="1" customWidth="1"/>
    <col min="389" max="389" width="18.44140625" bestFit="1" customWidth="1"/>
    <col min="390" max="390" width="13" bestFit="1" customWidth="1"/>
    <col min="391" max="391" width="18.44140625" bestFit="1" customWidth="1"/>
    <col min="392" max="392" width="13" bestFit="1" customWidth="1"/>
    <col min="393" max="393" width="18.44140625" bestFit="1" customWidth="1"/>
    <col min="394" max="394" width="13" bestFit="1" customWidth="1"/>
    <col min="395" max="395" width="18.44140625" bestFit="1" customWidth="1"/>
    <col min="396" max="396" width="13" bestFit="1" customWidth="1"/>
    <col min="397" max="397" width="18.44140625" bestFit="1" customWidth="1"/>
    <col min="398" max="398" width="13" bestFit="1" customWidth="1"/>
    <col min="399" max="399" width="18.44140625" bestFit="1" customWidth="1"/>
    <col min="400" max="400" width="13" bestFit="1" customWidth="1"/>
    <col min="401" max="401" width="18.44140625" bestFit="1" customWidth="1"/>
    <col min="402" max="402" width="13" bestFit="1" customWidth="1"/>
    <col min="403" max="403" width="18.44140625" bestFit="1" customWidth="1"/>
    <col min="404" max="404" width="13" bestFit="1" customWidth="1"/>
    <col min="405" max="405" width="18.44140625" bestFit="1" customWidth="1"/>
    <col min="406" max="406" width="13" bestFit="1" customWidth="1"/>
    <col min="407" max="407" width="18.44140625" bestFit="1" customWidth="1"/>
    <col min="408" max="408" width="13" bestFit="1" customWidth="1"/>
    <col min="409" max="409" width="18.44140625" bestFit="1" customWidth="1"/>
    <col min="410" max="410" width="13" bestFit="1" customWidth="1"/>
    <col min="411" max="411" width="18.44140625" bestFit="1" customWidth="1"/>
    <col min="412" max="412" width="13" bestFit="1" customWidth="1"/>
    <col min="413" max="413" width="18.44140625" bestFit="1" customWidth="1"/>
    <col min="414" max="414" width="13" bestFit="1" customWidth="1"/>
    <col min="415" max="415" width="18.44140625" bestFit="1" customWidth="1"/>
    <col min="416" max="416" width="13" bestFit="1" customWidth="1"/>
    <col min="417" max="417" width="18.44140625" bestFit="1" customWidth="1"/>
    <col min="418" max="418" width="13" bestFit="1" customWidth="1"/>
    <col min="419" max="419" width="18.44140625" bestFit="1" customWidth="1"/>
    <col min="420" max="420" width="13" bestFit="1" customWidth="1"/>
    <col min="421" max="421" width="18.44140625" bestFit="1" customWidth="1"/>
    <col min="422" max="422" width="13" bestFit="1" customWidth="1"/>
    <col min="423" max="423" width="18.44140625" bestFit="1" customWidth="1"/>
    <col min="424" max="424" width="13" bestFit="1" customWidth="1"/>
    <col min="425" max="425" width="18.44140625" bestFit="1" customWidth="1"/>
    <col min="426" max="426" width="13" bestFit="1" customWidth="1"/>
    <col min="427" max="427" width="18.44140625" bestFit="1" customWidth="1"/>
    <col min="428" max="428" width="13" bestFit="1" customWidth="1"/>
    <col min="429" max="429" width="18.44140625" bestFit="1" customWidth="1"/>
    <col min="430" max="430" width="13" bestFit="1" customWidth="1"/>
    <col min="431" max="431" width="18.44140625" bestFit="1" customWidth="1"/>
    <col min="432" max="432" width="13" bestFit="1" customWidth="1"/>
    <col min="433" max="433" width="18.44140625" bestFit="1" customWidth="1"/>
    <col min="434" max="434" width="13" bestFit="1" customWidth="1"/>
    <col min="435" max="435" width="18.44140625" bestFit="1" customWidth="1"/>
    <col min="436" max="436" width="13" bestFit="1" customWidth="1"/>
    <col min="437" max="437" width="18.44140625" bestFit="1" customWidth="1"/>
    <col min="438" max="438" width="13" bestFit="1" customWidth="1"/>
    <col min="439" max="439" width="18.44140625" bestFit="1" customWidth="1"/>
    <col min="440" max="440" width="13" bestFit="1" customWidth="1"/>
    <col min="441" max="441" width="18.44140625" bestFit="1" customWidth="1"/>
    <col min="442" max="442" width="13" bestFit="1" customWidth="1"/>
    <col min="443" max="443" width="18.44140625" bestFit="1" customWidth="1"/>
    <col min="444" max="444" width="13" bestFit="1" customWidth="1"/>
    <col min="445" max="445" width="18.44140625" bestFit="1" customWidth="1"/>
    <col min="446" max="446" width="13" bestFit="1" customWidth="1"/>
    <col min="447" max="447" width="18.44140625" bestFit="1" customWidth="1"/>
    <col min="448" max="448" width="13" bestFit="1" customWidth="1"/>
    <col min="449" max="449" width="18.44140625" bestFit="1" customWidth="1"/>
    <col min="450" max="450" width="13" bestFit="1" customWidth="1"/>
    <col min="451" max="451" width="18.44140625" bestFit="1" customWidth="1"/>
    <col min="452" max="452" width="13" bestFit="1" customWidth="1"/>
    <col min="453" max="453" width="18.44140625" bestFit="1" customWidth="1"/>
    <col min="454" max="454" width="13" bestFit="1" customWidth="1"/>
    <col min="455" max="455" width="18.44140625" bestFit="1" customWidth="1"/>
    <col min="456" max="456" width="13" bestFit="1" customWidth="1"/>
    <col min="457" max="457" width="18.44140625" bestFit="1" customWidth="1"/>
    <col min="458" max="458" width="13" bestFit="1" customWidth="1"/>
    <col min="459" max="459" width="18.44140625" bestFit="1" customWidth="1"/>
    <col min="460" max="460" width="13" bestFit="1" customWidth="1"/>
    <col min="461" max="461" width="18.44140625" bestFit="1" customWidth="1"/>
    <col min="462" max="462" width="13" bestFit="1" customWidth="1"/>
    <col min="463" max="463" width="18.44140625" bestFit="1" customWidth="1"/>
    <col min="464" max="464" width="13" bestFit="1" customWidth="1"/>
    <col min="465" max="465" width="18.44140625" bestFit="1" customWidth="1"/>
    <col min="466" max="466" width="13" bestFit="1" customWidth="1"/>
    <col min="467" max="467" width="18.44140625" bestFit="1" customWidth="1"/>
    <col min="468" max="468" width="13" bestFit="1" customWidth="1"/>
    <col min="469" max="469" width="18.44140625" bestFit="1" customWidth="1"/>
    <col min="470" max="470" width="13" bestFit="1" customWidth="1"/>
    <col min="471" max="471" width="18.44140625" bestFit="1" customWidth="1"/>
    <col min="472" max="472" width="13" bestFit="1" customWidth="1"/>
    <col min="473" max="473" width="18.44140625" bestFit="1" customWidth="1"/>
    <col min="474" max="474" width="13" bestFit="1" customWidth="1"/>
    <col min="475" max="475" width="18.44140625" bestFit="1" customWidth="1"/>
    <col min="476" max="476" width="13" bestFit="1" customWidth="1"/>
    <col min="477" max="477" width="18.44140625" bestFit="1" customWidth="1"/>
    <col min="478" max="478" width="13" bestFit="1" customWidth="1"/>
    <col min="479" max="479" width="18.44140625" bestFit="1" customWidth="1"/>
    <col min="480" max="480" width="13" bestFit="1" customWidth="1"/>
    <col min="481" max="481" width="18.44140625" bestFit="1" customWidth="1"/>
    <col min="482" max="482" width="13" bestFit="1" customWidth="1"/>
    <col min="483" max="483" width="18.44140625" bestFit="1" customWidth="1"/>
    <col min="484" max="484" width="13" bestFit="1" customWidth="1"/>
    <col min="485" max="485" width="18.44140625" bestFit="1" customWidth="1"/>
    <col min="486" max="486" width="13" bestFit="1" customWidth="1"/>
    <col min="487" max="487" width="18.44140625" bestFit="1" customWidth="1"/>
    <col min="488" max="488" width="13" bestFit="1" customWidth="1"/>
    <col min="489" max="489" width="18.44140625" bestFit="1" customWidth="1"/>
    <col min="490" max="490" width="13" bestFit="1" customWidth="1"/>
    <col min="491" max="491" width="18.44140625" bestFit="1" customWidth="1"/>
    <col min="492" max="492" width="13" bestFit="1" customWidth="1"/>
    <col min="493" max="493" width="18.44140625" bestFit="1" customWidth="1"/>
    <col min="494" max="494" width="13" bestFit="1" customWidth="1"/>
    <col min="495" max="495" width="18.44140625" bestFit="1" customWidth="1"/>
    <col min="496" max="496" width="13" bestFit="1" customWidth="1"/>
    <col min="497" max="497" width="18.44140625" bestFit="1" customWidth="1"/>
    <col min="498" max="498" width="13" bestFit="1" customWidth="1"/>
    <col min="499" max="499" width="18.44140625" bestFit="1" customWidth="1"/>
    <col min="500" max="500" width="13" bestFit="1" customWidth="1"/>
    <col min="501" max="501" width="18.44140625" bestFit="1" customWidth="1"/>
    <col min="502" max="502" width="13" bestFit="1" customWidth="1"/>
    <col min="503" max="503" width="18.44140625" bestFit="1" customWidth="1"/>
    <col min="504" max="504" width="13" bestFit="1" customWidth="1"/>
    <col min="505" max="505" width="18.44140625" bestFit="1" customWidth="1"/>
    <col min="506" max="506" width="13" bestFit="1" customWidth="1"/>
    <col min="507" max="507" width="18.44140625" bestFit="1" customWidth="1"/>
    <col min="508" max="508" width="13" bestFit="1" customWidth="1"/>
    <col min="509" max="509" width="18.44140625" bestFit="1" customWidth="1"/>
    <col min="510" max="510" width="13" bestFit="1" customWidth="1"/>
    <col min="511" max="511" width="18.44140625" bestFit="1" customWidth="1"/>
    <col min="512" max="512" width="13" bestFit="1" customWidth="1"/>
    <col min="513" max="513" width="18.44140625" bestFit="1" customWidth="1"/>
    <col min="514" max="514" width="13" bestFit="1" customWidth="1"/>
    <col min="515" max="515" width="18.44140625" bestFit="1" customWidth="1"/>
    <col min="516" max="516" width="13" bestFit="1" customWidth="1"/>
    <col min="517" max="517" width="18.44140625" bestFit="1" customWidth="1"/>
    <col min="518" max="518" width="13" bestFit="1" customWidth="1"/>
    <col min="519" max="519" width="18.44140625" bestFit="1" customWidth="1"/>
    <col min="520" max="520" width="13" bestFit="1" customWidth="1"/>
    <col min="521" max="521" width="18.44140625" bestFit="1" customWidth="1"/>
    <col min="522" max="522" width="13" bestFit="1" customWidth="1"/>
    <col min="523" max="523" width="18.44140625" bestFit="1" customWidth="1"/>
    <col min="524" max="524" width="13" bestFit="1" customWidth="1"/>
    <col min="525" max="525" width="18.44140625" bestFit="1" customWidth="1"/>
    <col min="526" max="526" width="13" bestFit="1" customWidth="1"/>
    <col min="527" max="527" width="18.44140625" bestFit="1" customWidth="1"/>
    <col min="528" max="528" width="13" bestFit="1" customWidth="1"/>
    <col min="529" max="529" width="18.44140625" bestFit="1" customWidth="1"/>
    <col min="530" max="530" width="13" bestFit="1" customWidth="1"/>
    <col min="531" max="531" width="18.44140625" bestFit="1" customWidth="1"/>
    <col min="532" max="532" width="13" bestFit="1" customWidth="1"/>
    <col min="533" max="533" width="18.44140625" bestFit="1" customWidth="1"/>
    <col min="534" max="534" width="13" bestFit="1" customWidth="1"/>
    <col min="535" max="535" width="18.44140625" bestFit="1" customWidth="1"/>
    <col min="536" max="536" width="13" bestFit="1" customWidth="1"/>
    <col min="537" max="537" width="18.44140625" bestFit="1" customWidth="1"/>
    <col min="538" max="538" width="13" bestFit="1" customWidth="1"/>
    <col min="539" max="539" width="18.44140625" bestFit="1" customWidth="1"/>
    <col min="540" max="540" width="13" bestFit="1" customWidth="1"/>
    <col min="541" max="541" width="18.44140625" bestFit="1" customWidth="1"/>
    <col min="542" max="542" width="13" bestFit="1" customWidth="1"/>
    <col min="543" max="543" width="18.44140625" bestFit="1" customWidth="1"/>
    <col min="544" max="544" width="13" bestFit="1" customWidth="1"/>
    <col min="545" max="545" width="18.44140625" bestFit="1" customWidth="1"/>
    <col min="546" max="546" width="13" bestFit="1" customWidth="1"/>
    <col min="547" max="547" width="18.44140625" bestFit="1" customWidth="1"/>
    <col min="548" max="548" width="13" bestFit="1" customWidth="1"/>
    <col min="549" max="549" width="18.44140625" bestFit="1" customWidth="1"/>
    <col min="550" max="550" width="13" bestFit="1" customWidth="1"/>
    <col min="551" max="551" width="18.44140625" bestFit="1" customWidth="1"/>
    <col min="552" max="552" width="13" bestFit="1" customWidth="1"/>
    <col min="553" max="553" width="18.44140625" bestFit="1" customWidth="1"/>
    <col min="554" max="554" width="13" bestFit="1" customWidth="1"/>
    <col min="555" max="555" width="18.44140625" bestFit="1" customWidth="1"/>
    <col min="556" max="556" width="13" bestFit="1" customWidth="1"/>
    <col min="557" max="557" width="18.44140625" bestFit="1" customWidth="1"/>
    <col min="558" max="558" width="13" bestFit="1" customWidth="1"/>
    <col min="559" max="559" width="18.44140625" bestFit="1" customWidth="1"/>
    <col min="560" max="560" width="13" bestFit="1" customWidth="1"/>
    <col min="561" max="561" width="18.44140625" bestFit="1" customWidth="1"/>
    <col min="562" max="562" width="13" bestFit="1" customWidth="1"/>
    <col min="563" max="563" width="18.44140625" bestFit="1" customWidth="1"/>
    <col min="564" max="564" width="13" bestFit="1" customWidth="1"/>
    <col min="565" max="565" width="18.44140625" bestFit="1" customWidth="1"/>
    <col min="566" max="566" width="13" bestFit="1" customWidth="1"/>
    <col min="567" max="567" width="18.44140625" bestFit="1" customWidth="1"/>
    <col min="568" max="568" width="13" bestFit="1" customWidth="1"/>
    <col min="569" max="569" width="18.44140625" bestFit="1" customWidth="1"/>
    <col min="570" max="570" width="13" bestFit="1" customWidth="1"/>
    <col min="571" max="571" width="18.44140625" bestFit="1" customWidth="1"/>
    <col min="572" max="572" width="13" bestFit="1" customWidth="1"/>
    <col min="573" max="573" width="18.44140625" bestFit="1" customWidth="1"/>
    <col min="574" max="574" width="13" bestFit="1" customWidth="1"/>
    <col min="575" max="575" width="18.44140625" bestFit="1" customWidth="1"/>
    <col min="576" max="576" width="13" bestFit="1" customWidth="1"/>
    <col min="577" max="577" width="18.44140625" bestFit="1" customWidth="1"/>
    <col min="578" max="578" width="13" bestFit="1" customWidth="1"/>
    <col min="579" max="579" width="18.44140625" bestFit="1" customWidth="1"/>
    <col min="580" max="580" width="13" bestFit="1" customWidth="1"/>
    <col min="581" max="581" width="18.44140625" bestFit="1" customWidth="1"/>
    <col min="582" max="582" width="13" bestFit="1" customWidth="1"/>
    <col min="583" max="583" width="18.44140625" bestFit="1" customWidth="1"/>
    <col min="584" max="584" width="13" bestFit="1" customWidth="1"/>
    <col min="585" max="585" width="18.44140625" bestFit="1" customWidth="1"/>
    <col min="586" max="586" width="13" bestFit="1" customWidth="1"/>
    <col min="587" max="587" width="18.44140625" bestFit="1" customWidth="1"/>
    <col min="588" max="588" width="13" bestFit="1" customWidth="1"/>
    <col min="589" max="589" width="18.44140625" bestFit="1" customWidth="1"/>
    <col min="590" max="590" width="13" bestFit="1" customWidth="1"/>
    <col min="591" max="591" width="18.44140625" bestFit="1" customWidth="1"/>
    <col min="592" max="592" width="13" bestFit="1" customWidth="1"/>
    <col min="593" max="593" width="18.44140625" bestFit="1" customWidth="1"/>
    <col min="594" max="594" width="13" bestFit="1" customWidth="1"/>
    <col min="595" max="595" width="18.44140625" bestFit="1" customWidth="1"/>
    <col min="596" max="596" width="13" bestFit="1" customWidth="1"/>
    <col min="597" max="597" width="18.44140625" bestFit="1" customWidth="1"/>
    <col min="598" max="598" width="13" bestFit="1" customWidth="1"/>
    <col min="599" max="599" width="18.44140625" bestFit="1" customWidth="1"/>
    <col min="600" max="600" width="13" bestFit="1" customWidth="1"/>
    <col min="601" max="601" width="18.44140625" bestFit="1" customWidth="1"/>
    <col min="602" max="602" width="13" bestFit="1" customWidth="1"/>
    <col min="603" max="603" width="18.44140625" bestFit="1" customWidth="1"/>
    <col min="604" max="604" width="13" bestFit="1" customWidth="1"/>
    <col min="605" max="605" width="18.44140625" bestFit="1" customWidth="1"/>
    <col min="606" max="606" width="13" bestFit="1" customWidth="1"/>
    <col min="607" max="607" width="18.44140625" bestFit="1" customWidth="1"/>
    <col min="608" max="608" width="13" bestFit="1" customWidth="1"/>
    <col min="609" max="609" width="18.44140625" bestFit="1" customWidth="1"/>
    <col min="610" max="610" width="13" bestFit="1" customWidth="1"/>
    <col min="611" max="611" width="18.44140625" bestFit="1" customWidth="1"/>
    <col min="612" max="612" width="13" bestFit="1" customWidth="1"/>
    <col min="613" max="613" width="18.44140625" bestFit="1" customWidth="1"/>
    <col min="614" max="614" width="13" bestFit="1" customWidth="1"/>
    <col min="615" max="615" width="18.44140625" bestFit="1" customWidth="1"/>
    <col min="616" max="616" width="13" bestFit="1" customWidth="1"/>
    <col min="617" max="617" width="18.44140625" bestFit="1" customWidth="1"/>
    <col min="618" max="618" width="13" bestFit="1" customWidth="1"/>
    <col min="619" max="619" width="18.44140625" bestFit="1" customWidth="1"/>
    <col min="620" max="620" width="13" bestFit="1" customWidth="1"/>
    <col min="621" max="621" width="18.44140625" bestFit="1" customWidth="1"/>
    <col min="622" max="622" width="13" bestFit="1" customWidth="1"/>
    <col min="623" max="623" width="18.44140625" bestFit="1" customWidth="1"/>
    <col min="624" max="624" width="13" bestFit="1" customWidth="1"/>
    <col min="625" max="625" width="18.44140625" bestFit="1" customWidth="1"/>
    <col min="626" max="626" width="13" bestFit="1" customWidth="1"/>
    <col min="627" max="627" width="18.44140625" bestFit="1" customWidth="1"/>
    <col min="628" max="628" width="13" bestFit="1" customWidth="1"/>
    <col min="629" max="629" width="18.44140625" bestFit="1" customWidth="1"/>
    <col min="630" max="630" width="13" bestFit="1" customWidth="1"/>
    <col min="631" max="631" width="18.44140625" bestFit="1" customWidth="1"/>
    <col min="632" max="632" width="13" bestFit="1" customWidth="1"/>
    <col min="633" max="633" width="18.44140625" bestFit="1" customWidth="1"/>
    <col min="634" max="634" width="13" bestFit="1" customWidth="1"/>
    <col min="635" max="635" width="18.44140625" bestFit="1" customWidth="1"/>
    <col min="636" max="636" width="13" bestFit="1" customWidth="1"/>
    <col min="637" max="637" width="18.44140625" bestFit="1" customWidth="1"/>
    <col min="638" max="638" width="13" bestFit="1" customWidth="1"/>
    <col min="639" max="639" width="18.44140625" bestFit="1" customWidth="1"/>
    <col min="640" max="640" width="13" bestFit="1" customWidth="1"/>
    <col min="641" max="641" width="18.44140625" bestFit="1" customWidth="1"/>
    <col min="642" max="642" width="13" bestFit="1" customWidth="1"/>
    <col min="643" max="643" width="18.44140625" bestFit="1" customWidth="1"/>
    <col min="644" max="644" width="13" bestFit="1" customWidth="1"/>
    <col min="645" max="645" width="18.44140625" bestFit="1" customWidth="1"/>
    <col min="646" max="646" width="13" bestFit="1" customWidth="1"/>
    <col min="647" max="647" width="18.44140625" bestFit="1" customWidth="1"/>
    <col min="648" max="648" width="13" bestFit="1" customWidth="1"/>
    <col min="649" max="649" width="18.44140625" bestFit="1" customWidth="1"/>
    <col min="650" max="650" width="13" bestFit="1" customWidth="1"/>
    <col min="651" max="651" width="18.44140625" bestFit="1" customWidth="1"/>
    <col min="652" max="652" width="13" bestFit="1" customWidth="1"/>
    <col min="653" max="653" width="18.44140625" bestFit="1" customWidth="1"/>
    <col min="654" max="654" width="13" bestFit="1" customWidth="1"/>
    <col min="655" max="655" width="18.44140625" bestFit="1" customWidth="1"/>
    <col min="656" max="656" width="13" bestFit="1" customWidth="1"/>
    <col min="657" max="657" width="18.44140625" bestFit="1" customWidth="1"/>
    <col min="658" max="658" width="13" bestFit="1" customWidth="1"/>
    <col min="659" max="659" width="18.44140625" bestFit="1" customWidth="1"/>
    <col min="660" max="660" width="13" bestFit="1" customWidth="1"/>
    <col min="661" max="661" width="18.44140625" bestFit="1" customWidth="1"/>
    <col min="662" max="662" width="13" bestFit="1" customWidth="1"/>
    <col min="663" max="663" width="18.44140625" bestFit="1" customWidth="1"/>
    <col min="664" max="664" width="13" bestFit="1" customWidth="1"/>
    <col min="665" max="665" width="18.44140625" bestFit="1" customWidth="1"/>
    <col min="666" max="666" width="13" bestFit="1" customWidth="1"/>
    <col min="667" max="667" width="18.44140625" bestFit="1" customWidth="1"/>
    <col min="668" max="668" width="13" bestFit="1" customWidth="1"/>
    <col min="669" max="669" width="18.44140625" bestFit="1" customWidth="1"/>
    <col min="670" max="670" width="13" bestFit="1" customWidth="1"/>
    <col min="671" max="671" width="18.44140625" bestFit="1" customWidth="1"/>
    <col min="672" max="672" width="13" bestFit="1" customWidth="1"/>
    <col min="673" max="673" width="18.44140625" bestFit="1" customWidth="1"/>
    <col min="674" max="674" width="13" bestFit="1" customWidth="1"/>
    <col min="675" max="675" width="18.44140625" bestFit="1" customWidth="1"/>
    <col min="676" max="676" width="13" bestFit="1" customWidth="1"/>
    <col min="677" max="677" width="18.44140625" bestFit="1" customWidth="1"/>
    <col min="678" max="678" width="13" bestFit="1" customWidth="1"/>
    <col min="679" max="679" width="18.44140625" bestFit="1" customWidth="1"/>
    <col min="680" max="680" width="13" bestFit="1" customWidth="1"/>
    <col min="681" max="681" width="18.44140625" bestFit="1" customWidth="1"/>
    <col min="682" max="682" width="13" bestFit="1" customWidth="1"/>
    <col min="683" max="683" width="18.44140625" bestFit="1" customWidth="1"/>
    <col min="684" max="684" width="13" bestFit="1" customWidth="1"/>
    <col min="685" max="685" width="18.44140625" bestFit="1" customWidth="1"/>
    <col min="686" max="686" width="13" bestFit="1" customWidth="1"/>
    <col min="687" max="687" width="18.44140625" bestFit="1" customWidth="1"/>
    <col min="688" max="688" width="13" bestFit="1" customWidth="1"/>
    <col min="689" max="689" width="18.44140625" bestFit="1" customWidth="1"/>
    <col min="690" max="690" width="13" bestFit="1" customWidth="1"/>
    <col min="691" max="691" width="18.44140625" bestFit="1" customWidth="1"/>
    <col min="692" max="692" width="13" bestFit="1" customWidth="1"/>
    <col min="693" max="693" width="18.44140625" bestFit="1" customWidth="1"/>
    <col min="694" max="694" width="13" bestFit="1" customWidth="1"/>
    <col min="695" max="695" width="18.44140625" bestFit="1" customWidth="1"/>
    <col min="696" max="696" width="13" bestFit="1" customWidth="1"/>
    <col min="697" max="697" width="18.44140625" bestFit="1" customWidth="1"/>
    <col min="698" max="698" width="13" bestFit="1" customWidth="1"/>
    <col min="699" max="699" width="18.44140625" bestFit="1" customWidth="1"/>
    <col min="700" max="700" width="13" bestFit="1" customWidth="1"/>
    <col min="701" max="701" width="18.44140625" bestFit="1" customWidth="1"/>
    <col min="702" max="702" width="13" bestFit="1" customWidth="1"/>
    <col min="703" max="703" width="18.44140625" bestFit="1" customWidth="1"/>
    <col min="704" max="704" width="13" bestFit="1" customWidth="1"/>
    <col min="705" max="705" width="18.44140625" bestFit="1" customWidth="1"/>
    <col min="706" max="706" width="13" bestFit="1" customWidth="1"/>
    <col min="707" max="707" width="18.44140625" bestFit="1" customWidth="1"/>
    <col min="708" max="708" width="13" bestFit="1" customWidth="1"/>
    <col min="709" max="709" width="18.44140625" bestFit="1" customWidth="1"/>
    <col min="710" max="710" width="13" bestFit="1" customWidth="1"/>
    <col min="711" max="711" width="18.44140625" bestFit="1" customWidth="1"/>
    <col min="712" max="712" width="13" bestFit="1" customWidth="1"/>
    <col min="713" max="713" width="18.44140625" bestFit="1" customWidth="1"/>
    <col min="714" max="714" width="13" bestFit="1" customWidth="1"/>
    <col min="715" max="715" width="18.44140625" bestFit="1" customWidth="1"/>
    <col min="716" max="716" width="13" bestFit="1" customWidth="1"/>
    <col min="717" max="717" width="18.44140625" bestFit="1" customWidth="1"/>
    <col min="718" max="718" width="13" bestFit="1" customWidth="1"/>
    <col min="719" max="719" width="18.44140625" bestFit="1" customWidth="1"/>
    <col min="720" max="720" width="13" bestFit="1" customWidth="1"/>
    <col min="721" max="721" width="18.44140625" bestFit="1" customWidth="1"/>
    <col min="722" max="722" width="13" bestFit="1" customWidth="1"/>
    <col min="723" max="723" width="18.44140625" bestFit="1" customWidth="1"/>
    <col min="724" max="724" width="13" bestFit="1" customWidth="1"/>
    <col min="725" max="725" width="18.44140625" bestFit="1" customWidth="1"/>
    <col min="726" max="726" width="13" bestFit="1" customWidth="1"/>
    <col min="727" max="727" width="18.44140625" bestFit="1" customWidth="1"/>
    <col min="728" max="728" width="13" bestFit="1" customWidth="1"/>
    <col min="729" max="729" width="18.44140625" bestFit="1" customWidth="1"/>
    <col min="730" max="730" width="13" bestFit="1" customWidth="1"/>
    <col min="731" max="731" width="18.44140625" bestFit="1" customWidth="1"/>
    <col min="732" max="732" width="13" bestFit="1" customWidth="1"/>
    <col min="733" max="733" width="18.44140625" bestFit="1" customWidth="1"/>
    <col min="734" max="734" width="13" bestFit="1" customWidth="1"/>
    <col min="735" max="735" width="18.44140625" bestFit="1" customWidth="1"/>
    <col min="736" max="736" width="13" bestFit="1" customWidth="1"/>
    <col min="737" max="737" width="18.44140625" bestFit="1" customWidth="1"/>
    <col min="738" max="738" width="13" bestFit="1" customWidth="1"/>
    <col min="739" max="739" width="18.44140625" bestFit="1" customWidth="1"/>
    <col min="740" max="740" width="13" bestFit="1" customWidth="1"/>
    <col min="741" max="741" width="18.44140625" bestFit="1" customWidth="1"/>
    <col min="742" max="742" width="13" bestFit="1" customWidth="1"/>
    <col min="743" max="743" width="18.44140625" bestFit="1" customWidth="1"/>
    <col min="744" max="744" width="13" bestFit="1" customWidth="1"/>
    <col min="745" max="745" width="18.44140625" bestFit="1" customWidth="1"/>
    <col min="746" max="746" width="13" bestFit="1" customWidth="1"/>
    <col min="747" max="747" width="18.44140625" bestFit="1" customWidth="1"/>
    <col min="748" max="748" width="13" bestFit="1" customWidth="1"/>
    <col min="749" max="749" width="18.44140625" bestFit="1" customWidth="1"/>
    <col min="750" max="750" width="13" bestFit="1" customWidth="1"/>
    <col min="751" max="751" width="18.44140625" bestFit="1" customWidth="1"/>
    <col min="752" max="752" width="13" bestFit="1" customWidth="1"/>
    <col min="753" max="753" width="18.44140625" bestFit="1" customWidth="1"/>
    <col min="754" max="754" width="13" bestFit="1" customWidth="1"/>
    <col min="755" max="755" width="18.44140625" bestFit="1" customWidth="1"/>
    <col min="756" max="756" width="13" bestFit="1" customWidth="1"/>
    <col min="757" max="757" width="18.44140625" bestFit="1" customWidth="1"/>
    <col min="758" max="758" width="13" bestFit="1" customWidth="1"/>
    <col min="759" max="759" width="18.44140625" bestFit="1" customWidth="1"/>
    <col min="760" max="760" width="13" bestFit="1" customWidth="1"/>
    <col min="761" max="761" width="18.44140625" bestFit="1" customWidth="1"/>
    <col min="762" max="762" width="13" bestFit="1" customWidth="1"/>
    <col min="763" max="763" width="18.44140625" bestFit="1" customWidth="1"/>
    <col min="764" max="764" width="13" bestFit="1" customWidth="1"/>
    <col min="765" max="765" width="18.44140625" bestFit="1" customWidth="1"/>
    <col min="766" max="766" width="13" bestFit="1" customWidth="1"/>
    <col min="767" max="767" width="18.44140625" bestFit="1" customWidth="1"/>
    <col min="768" max="768" width="13" bestFit="1" customWidth="1"/>
    <col min="769" max="769" width="18.44140625" bestFit="1" customWidth="1"/>
    <col min="770" max="770" width="13" bestFit="1" customWidth="1"/>
    <col min="771" max="771" width="18.44140625" bestFit="1" customWidth="1"/>
    <col min="772" max="772" width="13" bestFit="1" customWidth="1"/>
    <col min="773" max="773" width="18.44140625" bestFit="1" customWidth="1"/>
    <col min="774" max="774" width="13" bestFit="1" customWidth="1"/>
    <col min="775" max="775" width="18.44140625" bestFit="1" customWidth="1"/>
    <col min="776" max="776" width="13" bestFit="1" customWidth="1"/>
    <col min="777" max="777" width="18.44140625" bestFit="1" customWidth="1"/>
    <col min="778" max="778" width="13" bestFit="1" customWidth="1"/>
    <col min="779" max="779" width="18.44140625" bestFit="1" customWidth="1"/>
    <col min="780" max="780" width="13" bestFit="1" customWidth="1"/>
    <col min="781" max="781" width="18.44140625" bestFit="1" customWidth="1"/>
    <col min="782" max="782" width="13" bestFit="1" customWidth="1"/>
    <col min="783" max="783" width="18.44140625" bestFit="1" customWidth="1"/>
    <col min="784" max="784" width="13" bestFit="1" customWidth="1"/>
    <col min="785" max="785" width="18.44140625" bestFit="1" customWidth="1"/>
    <col min="786" max="786" width="13" bestFit="1" customWidth="1"/>
    <col min="787" max="787" width="18.44140625" bestFit="1" customWidth="1"/>
    <col min="788" max="788" width="13" bestFit="1" customWidth="1"/>
    <col min="789" max="789" width="18.44140625" bestFit="1" customWidth="1"/>
    <col min="790" max="790" width="13" bestFit="1" customWidth="1"/>
    <col min="791" max="791" width="18.44140625" bestFit="1" customWidth="1"/>
    <col min="792" max="792" width="13" bestFit="1" customWidth="1"/>
    <col min="793" max="793" width="18.44140625" bestFit="1" customWidth="1"/>
    <col min="794" max="794" width="13" bestFit="1" customWidth="1"/>
    <col min="795" max="795" width="24.109375" bestFit="1" customWidth="1"/>
    <col min="796" max="796" width="18.77734375" bestFit="1" customWidth="1"/>
  </cols>
  <sheetData>
    <row r="1" spans="1:16" x14ac:dyDescent="0.3">
      <c r="A1" s="4" t="s">
        <v>0</v>
      </c>
      <c r="B1" s="4" t="s">
        <v>1</v>
      </c>
      <c r="C1" s="4" t="s">
        <v>16</v>
      </c>
      <c r="D1" s="4" t="s">
        <v>2</v>
      </c>
      <c r="E1" s="4" t="s">
        <v>10</v>
      </c>
      <c r="F1" s="4" t="s">
        <v>17</v>
      </c>
      <c r="G1" s="4" t="s">
        <v>18</v>
      </c>
      <c r="H1" s="4" t="s">
        <v>22</v>
      </c>
      <c r="I1" s="4" t="s">
        <v>19</v>
      </c>
      <c r="K1" s="3" t="s">
        <v>27</v>
      </c>
      <c r="L1" s="11">
        <v>45061</v>
      </c>
    </row>
    <row r="2" spans="1:16" x14ac:dyDescent="0.3">
      <c r="A2" s="4">
        <v>1</v>
      </c>
      <c r="B2" s="5">
        <v>44927</v>
      </c>
      <c r="C2" s="4">
        <v>100</v>
      </c>
      <c r="D2" s="4" t="s">
        <v>3</v>
      </c>
      <c r="E2" s="4" t="s">
        <v>11</v>
      </c>
      <c r="F2" s="4">
        <v>22</v>
      </c>
      <c r="G2" s="4">
        <v>122</v>
      </c>
      <c r="H2" s="5">
        <f>Dati_fatturazione_query[[#This Row],[DATA FATTURA]]+60</f>
        <v>44987</v>
      </c>
      <c r="I2" s="4" t="str">
        <f>IF(($L$1-H2)&gt;60,"DA PAGARE","PAGATA")</f>
        <v>DA PAGARE</v>
      </c>
    </row>
    <row r="3" spans="1:16" x14ac:dyDescent="0.3">
      <c r="A3" s="4">
        <v>2</v>
      </c>
      <c r="B3" s="5">
        <v>44943</v>
      </c>
      <c r="C3" s="4">
        <v>120</v>
      </c>
      <c r="D3" s="4" t="s">
        <v>4</v>
      </c>
      <c r="E3" s="4" t="s">
        <v>12</v>
      </c>
      <c r="F3" s="4">
        <v>26.4</v>
      </c>
      <c r="G3" s="4">
        <v>146.4</v>
      </c>
      <c r="H3" s="5">
        <f>Dati_fatturazione_query[[#This Row],[DATA FATTURA]]+60</f>
        <v>45003</v>
      </c>
      <c r="I3" s="4" t="str">
        <f>IF(($L$1-H3)&gt;60,"DA PAGARE","PAGATA")</f>
        <v>PAGATA</v>
      </c>
      <c r="N3" s="18"/>
      <c r="O3" s="19"/>
      <c r="P3" s="20"/>
    </row>
    <row r="4" spans="1:16" x14ac:dyDescent="0.3">
      <c r="A4" s="4">
        <v>3</v>
      </c>
      <c r="B4" s="5">
        <v>44940</v>
      </c>
      <c r="C4" s="4">
        <v>140</v>
      </c>
      <c r="D4" s="4" t="s">
        <v>5</v>
      </c>
      <c r="E4" s="4" t="s">
        <v>13</v>
      </c>
      <c r="F4" s="4">
        <v>30.8</v>
      </c>
      <c r="G4" s="4">
        <v>170.8</v>
      </c>
      <c r="H4" s="5">
        <f>Dati_fatturazione_query[[#This Row],[DATA FATTURA]]+60</f>
        <v>45000</v>
      </c>
      <c r="I4" s="4" t="str">
        <f>IF(($L$1-H4)&gt;60,"DA PAGARE","PAGATA")</f>
        <v>DA PAGARE</v>
      </c>
      <c r="N4" s="21"/>
      <c r="O4" s="22"/>
      <c r="P4" s="23"/>
    </row>
    <row r="5" spans="1:16" x14ac:dyDescent="0.3">
      <c r="A5" s="4">
        <v>4</v>
      </c>
      <c r="B5" s="5">
        <v>44932</v>
      </c>
      <c r="C5" s="4">
        <v>160</v>
      </c>
      <c r="D5" s="4" t="s">
        <v>6</v>
      </c>
      <c r="E5" s="4" t="s">
        <v>14</v>
      </c>
      <c r="F5" s="4">
        <v>35.200000000000003</v>
      </c>
      <c r="G5" s="4">
        <v>195.2</v>
      </c>
      <c r="H5" s="5">
        <f>Dati_fatturazione_query[[#This Row],[DATA FATTURA]]+60</f>
        <v>44992</v>
      </c>
      <c r="I5" s="4" t="str">
        <f>IF(($L$1-H5)&gt;60,"DA PAGARE","PAGATA")</f>
        <v>DA PAGARE</v>
      </c>
      <c r="N5" s="21"/>
      <c r="O5" s="22"/>
      <c r="P5" s="23"/>
    </row>
    <row r="6" spans="1:16" x14ac:dyDescent="0.3">
      <c r="A6" s="4">
        <v>5</v>
      </c>
      <c r="B6" s="5">
        <v>44937</v>
      </c>
      <c r="C6" s="4">
        <v>180</v>
      </c>
      <c r="D6" s="4" t="s">
        <v>3</v>
      </c>
      <c r="E6" s="4" t="s">
        <v>12</v>
      </c>
      <c r="F6" s="4">
        <v>39.6</v>
      </c>
      <c r="G6" s="4">
        <v>219.6</v>
      </c>
      <c r="H6" s="5">
        <f>Dati_fatturazione_query[[#This Row],[DATA FATTURA]]+60</f>
        <v>44997</v>
      </c>
      <c r="I6" s="4" t="str">
        <f>IF(($L$1-H6)&gt;60,"DA PAGARE","PAGATA")</f>
        <v>DA PAGARE</v>
      </c>
      <c r="N6" s="21"/>
      <c r="O6" s="22"/>
      <c r="P6" s="23"/>
    </row>
    <row r="7" spans="1:16" x14ac:dyDescent="0.3">
      <c r="A7" s="4">
        <v>6</v>
      </c>
      <c r="B7" s="5">
        <v>44930</v>
      </c>
      <c r="C7" s="4">
        <v>200</v>
      </c>
      <c r="D7" s="4" t="s">
        <v>7</v>
      </c>
      <c r="E7" s="4" t="s">
        <v>12</v>
      </c>
      <c r="F7" s="4">
        <v>44</v>
      </c>
      <c r="G7" s="4">
        <v>244</v>
      </c>
      <c r="H7" s="5">
        <f>Dati_fatturazione_query[[#This Row],[DATA FATTURA]]+60</f>
        <v>44990</v>
      </c>
      <c r="I7" s="4" t="str">
        <f>IF(($L$1-H7)&gt;60,"DA PAGARE","PAGATA")</f>
        <v>DA PAGARE</v>
      </c>
      <c r="N7" s="21"/>
      <c r="O7" s="22"/>
      <c r="P7" s="23"/>
    </row>
    <row r="8" spans="1:16" x14ac:dyDescent="0.3">
      <c r="A8" s="4">
        <v>7</v>
      </c>
      <c r="B8" s="5">
        <v>44932</v>
      </c>
      <c r="C8" s="4">
        <v>220</v>
      </c>
      <c r="D8" s="4" t="s">
        <v>3</v>
      </c>
      <c r="E8" s="4" t="s">
        <v>14</v>
      </c>
      <c r="F8" s="4">
        <v>48.4</v>
      </c>
      <c r="G8" s="4">
        <v>268.39999999999998</v>
      </c>
      <c r="H8" s="5">
        <f>Dati_fatturazione_query[[#This Row],[DATA FATTURA]]+60</f>
        <v>44992</v>
      </c>
      <c r="I8" s="4" t="str">
        <f>IF(($L$1-H8)&gt;60,"DA PAGARE","PAGATA")</f>
        <v>DA PAGARE</v>
      </c>
      <c r="N8" s="21"/>
      <c r="O8" s="22"/>
      <c r="P8" s="23"/>
    </row>
    <row r="9" spans="1:16" x14ac:dyDescent="0.3">
      <c r="A9" s="4">
        <v>8</v>
      </c>
      <c r="B9" s="5">
        <v>44930</v>
      </c>
      <c r="C9" s="4">
        <v>240</v>
      </c>
      <c r="D9" s="4" t="s">
        <v>6</v>
      </c>
      <c r="E9" s="4" t="s">
        <v>11</v>
      </c>
      <c r="F9" s="4">
        <v>52.8</v>
      </c>
      <c r="G9" s="4">
        <v>292.8</v>
      </c>
      <c r="H9" s="5">
        <f>Dati_fatturazione_query[[#This Row],[DATA FATTURA]]+60</f>
        <v>44990</v>
      </c>
      <c r="I9" s="4" t="str">
        <f>IF(($L$1-H9)&gt;60,"DA PAGARE","PAGATA")</f>
        <v>DA PAGARE</v>
      </c>
      <c r="N9" s="21"/>
      <c r="O9" s="22"/>
      <c r="P9" s="23"/>
    </row>
    <row r="10" spans="1:16" x14ac:dyDescent="0.3">
      <c r="A10" s="4">
        <v>9</v>
      </c>
      <c r="B10" s="5">
        <v>44941</v>
      </c>
      <c r="C10" s="4">
        <v>260</v>
      </c>
      <c r="D10" s="4" t="s">
        <v>8</v>
      </c>
      <c r="E10" s="4" t="s">
        <v>13</v>
      </c>
      <c r="F10" s="4">
        <v>57.2</v>
      </c>
      <c r="G10" s="4">
        <v>317.2</v>
      </c>
      <c r="H10" s="5">
        <f>Dati_fatturazione_query[[#This Row],[DATA FATTURA]]+60</f>
        <v>45001</v>
      </c>
      <c r="I10" s="4" t="str">
        <f>IF(($L$1-H10)&gt;60,"DA PAGARE","PAGATA")</f>
        <v>PAGATA</v>
      </c>
      <c r="N10" s="21"/>
      <c r="O10" s="22"/>
      <c r="P10" s="23"/>
    </row>
    <row r="11" spans="1:16" x14ac:dyDescent="0.3">
      <c r="A11" s="4">
        <v>10</v>
      </c>
      <c r="B11" s="5">
        <v>44939</v>
      </c>
      <c r="C11" s="4">
        <v>280</v>
      </c>
      <c r="D11" s="4" t="s">
        <v>28</v>
      </c>
      <c r="E11" s="4" t="s">
        <v>13</v>
      </c>
      <c r="F11" s="4">
        <v>61.6</v>
      </c>
      <c r="G11" s="4">
        <v>341.6</v>
      </c>
      <c r="H11" s="5">
        <f>Dati_fatturazione_query[[#This Row],[DATA FATTURA]]+60</f>
        <v>44999</v>
      </c>
      <c r="I11" s="4" t="str">
        <f>IF(($L$1-H11)&gt;60,"DA PAGARE","PAGATA")</f>
        <v>DA PAGARE</v>
      </c>
      <c r="N11" s="21"/>
      <c r="O11" s="22"/>
      <c r="P11" s="23"/>
    </row>
    <row r="12" spans="1:16" x14ac:dyDescent="0.3">
      <c r="A12" s="4">
        <v>11</v>
      </c>
      <c r="B12" s="5">
        <v>44943</v>
      </c>
      <c r="C12" s="4">
        <v>300</v>
      </c>
      <c r="D12" s="4" t="s">
        <v>28</v>
      </c>
      <c r="E12" s="4" t="s">
        <v>13</v>
      </c>
      <c r="F12" s="4">
        <v>66</v>
      </c>
      <c r="G12" s="4">
        <v>366</v>
      </c>
      <c r="H12" s="5">
        <f>Dati_fatturazione_query[[#This Row],[DATA FATTURA]]+60</f>
        <v>45003</v>
      </c>
      <c r="I12" s="4" t="str">
        <f>IF(($L$1-H12)&gt;60,"DA PAGARE","PAGATA")</f>
        <v>PAGATA</v>
      </c>
      <c r="N12" s="21"/>
      <c r="O12" s="22"/>
      <c r="P12" s="23"/>
    </row>
    <row r="13" spans="1:16" x14ac:dyDescent="0.3">
      <c r="A13" s="4">
        <v>12</v>
      </c>
      <c r="B13" s="5">
        <v>44942</v>
      </c>
      <c r="C13" s="4">
        <v>320</v>
      </c>
      <c r="D13" s="4" t="s">
        <v>8</v>
      </c>
      <c r="E13" s="4" t="s">
        <v>11</v>
      </c>
      <c r="F13" s="4">
        <v>70.400000000000006</v>
      </c>
      <c r="G13" s="4">
        <v>390.4</v>
      </c>
      <c r="H13" s="5">
        <f>Dati_fatturazione_query[[#This Row],[DATA FATTURA]]+60</f>
        <v>45002</v>
      </c>
      <c r="I13" s="4" t="str">
        <f>IF(($L$1-H13)&gt;60,"DA PAGARE","PAGATA")</f>
        <v>PAGATA</v>
      </c>
      <c r="N13" s="21"/>
      <c r="O13" s="22"/>
      <c r="P13" s="23"/>
    </row>
    <row r="14" spans="1:16" x14ac:dyDescent="0.3">
      <c r="A14" s="4">
        <v>13</v>
      </c>
      <c r="B14" s="5">
        <v>44937</v>
      </c>
      <c r="C14" s="4">
        <v>340</v>
      </c>
      <c r="D14" s="4" t="s">
        <v>4</v>
      </c>
      <c r="E14" s="4" t="s">
        <v>12</v>
      </c>
      <c r="F14" s="4">
        <v>74.8</v>
      </c>
      <c r="G14" s="4">
        <v>414.8</v>
      </c>
      <c r="H14" s="5">
        <f>Dati_fatturazione_query[[#This Row],[DATA FATTURA]]+60</f>
        <v>44997</v>
      </c>
      <c r="I14" s="4" t="str">
        <f>IF(($L$1-H14)&gt;60,"DA PAGARE","PAGATA")</f>
        <v>DA PAGARE</v>
      </c>
      <c r="N14" s="21"/>
      <c r="O14" s="22"/>
      <c r="P14" s="23"/>
    </row>
    <row r="15" spans="1:16" x14ac:dyDescent="0.3">
      <c r="A15" s="4">
        <v>14</v>
      </c>
      <c r="B15" s="5">
        <v>44939</v>
      </c>
      <c r="C15" s="4">
        <v>360</v>
      </c>
      <c r="D15" s="4" t="s">
        <v>5</v>
      </c>
      <c r="E15" s="4" t="s">
        <v>12</v>
      </c>
      <c r="F15" s="4">
        <v>79.2</v>
      </c>
      <c r="G15" s="4">
        <v>439.2</v>
      </c>
      <c r="H15" s="5">
        <f>Dati_fatturazione_query[[#This Row],[DATA FATTURA]]+60</f>
        <v>44999</v>
      </c>
      <c r="I15" s="4" t="str">
        <f>IF(($L$1-H15)&gt;60,"DA PAGARE","PAGATA")</f>
        <v>DA PAGARE</v>
      </c>
      <c r="N15" s="21"/>
      <c r="O15" s="22"/>
      <c r="P15" s="23"/>
    </row>
    <row r="16" spans="1:16" x14ac:dyDescent="0.3">
      <c r="A16" s="4">
        <v>15</v>
      </c>
      <c r="B16" s="5">
        <v>44940</v>
      </c>
      <c r="C16" s="4">
        <v>380</v>
      </c>
      <c r="D16" s="4" t="s">
        <v>8</v>
      </c>
      <c r="E16" s="4" t="s">
        <v>11</v>
      </c>
      <c r="F16" s="4">
        <v>83.6</v>
      </c>
      <c r="G16" s="4">
        <v>463.6</v>
      </c>
      <c r="H16" s="5">
        <f>Dati_fatturazione_query[[#This Row],[DATA FATTURA]]+60</f>
        <v>45000</v>
      </c>
      <c r="I16" s="4" t="str">
        <f>IF(($L$1-H16)&gt;60,"DA PAGARE","PAGATA")</f>
        <v>DA PAGARE</v>
      </c>
      <c r="N16" s="21"/>
      <c r="O16" s="22"/>
      <c r="P16" s="23"/>
    </row>
    <row r="17" spans="1:16" x14ac:dyDescent="0.3">
      <c r="A17" s="4">
        <v>16</v>
      </c>
      <c r="B17" s="5">
        <v>44943</v>
      </c>
      <c r="C17" s="4">
        <v>400</v>
      </c>
      <c r="D17" s="4" t="s">
        <v>28</v>
      </c>
      <c r="E17" s="4" t="s">
        <v>12</v>
      </c>
      <c r="F17" s="4">
        <v>88</v>
      </c>
      <c r="G17" s="4">
        <v>488</v>
      </c>
      <c r="H17" s="5">
        <f>Dati_fatturazione_query[[#This Row],[DATA FATTURA]]+60</f>
        <v>45003</v>
      </c>
      <c r="I17" s="4" t="str">
        <f>IF(($L$1-H17)&gt;60,"DA PAGARE","PAGATA")</f>
        <v>PAGATA</v>
      </c>
      <c r="N17" s="21"/>
      <c r="O17" s="22"/>
      <c r="P17" s="23"/>
    </row>
    <row r="18" spans="1:16" x14ac:dyDescent="0.3">
      <c r="A18" s="4">
        <v>17</v>
      </c>
      <c r="B18" s="5">
        <v>44935</v>
      </c>
      <c r="C18" s="4">
        <v>420</v>
      </c>
      <c r="D18" s="4" t="s">
        <v>9</v>
      </c>
      <c r="E18" s="4" t="s">
        <v>13</v>
      </c>
      <c r="F18" s="4">
        <v>92.4</v>
      </c>
      <c r="G18" s="4">
        <v>512.4</v>
      </c>
      <c r="H18" s="5">
        <f>Dati_fatturazione_query[[#This Row],[DATA FATTURA]]+60</f>
        <v>44995</v>
      </c>
      <c r="I18" s="4" t="str">
        <f>IF(($L$1-H18)&gt;60,"DA PAGARE","PAGATA")</f>
        <v>DA PAGARE</v>
      </c>
      <c r="N18" s="21"/>
      <c r="O18" s="22"/>
      <c r="P18" s="23"/>
    </row>
    <row r="19" spans="1:16" x14ac:dyDescent="0.3">
      <c r="A19" s="4">
        <v>18</v>
      </c>
      <c r="B19" s="5">
        <v>44931</v>
      </c>
      <c r="C19" s="4">
        <v>440</v>
      </c>
      <c r="D19" s="4" t="s">
        <v>3</v>
      </c>
      <c r="E19" s="4" t="s">
        <v>14</v>
      </c>
      <c r="F19" s="4">
        <v>96.8</v>
      </c>
      <c r="G19" s="4">
        <v>536.79999999999995</v>
      </c>
      <c r="H19" s="5">
        <f>Dati_fatturazione_query[[#This Row],[DATA FATTURA]]+60</f>
        <v>44991</v>
      </c>
      <c r="I19" s="4" t="str">
        <f>IF(($L$1-H19)&gt;60,"DA PAGARE","PAGATA")</f>
        <v>DA PAGARE</v>
      </c>
      <c r="N19" s="21"/>
      <c r="O19" s="22"/>
      <c r="P19" s="23"/>
    </row>
    <row r="20" spans="1:16" x14ac:dyDescent="0.3">
      <c r="A20" s="4">
        <v>19</v>
      </c>
      <c r="B20" s="5">
        <v>44938</v>
      </c>
      <c r="C20" s="4">
        <v>460</v>
      </c>
      <c r="D20" s="4" t="s">
        <v>4</v>
      </c>
      <c r="E20" s="4" t="s">
        <v>12</v>
      </c>
      <c r="F20" s="4">
        <v>101.2</v>
      </c>
      <c r="G20" s="4">
        <v>561.20000000000005</v>
      </c>
      <c r="H20" s="5">
        <f>Dati_fatturazione_query[[#This Row],[DATA FATTURA]]+60</f>
        <v>44998</v>
      </c>
      <c r="I20" s="4" t="str">
        <f>IF(($L$1-H20)&gt;60,"DA PAGARE","PAGATA")</f>
        <v>DA PAGARE</v>
      </c>
      <c r="N20" s="24"/>
      <c r="O20" s="25"/>
      <c r="P20" s="26"/>
    </row>
    <row r="21" spans="1:16" x14ac:dyDescent="0.3">
      <c r="A21" s="4">
        <v>20</v>
      </c>
      <c r="B21" s="5">
        <v>44934</v>
      </c>
      <c r="C21" s="4">
        <v>480</v>
      </c>
      <c r="D21" s="4" t="s">
        <v>5</v>
      </c>
      <c r="E21" s="4" t="s">
        <v>12</v>
      </c>
      <c r="F21" s="4">
        <v>105.6</v>
      </c>
      <c r="G21" s="4">
        <v>585.6</v>
      </c>
      <c r="H21" s="5">
        <f>Dati_fatturazione_query[[#This Row],[DATA FATTURA]]+60</f>
        <v>44994</v>
      </c>
      <c r="I21" s="4" t="str">
        <f>IF(($L$1-H21)&gt;60,"DA PAGARE","PAGATA")</f>
        <v>DA PAGARE</v>
      </c>
    </row>
    <row r="22" spans="1:16" x14ac:dyDescent="0.3">
      <c r="A22" s="4">
        <v>21</v>
      </c>
      <c r="B22" s="5">
        <v>44931</v>
      </c>
      <c r="C22" s="4">
        <v>500</v>
      </c>
      <c r="D22" s="4" t="s">
        <v>6</v>
      </c>
      <c r="E22" s="4" t="s">
        <v>14</v>
      </c>
      <c r="F22" s="4">
        <v>110</v>
      </c>
      <c r="G22" s="4">
        <v>610</v>
      </c>
      <c r="H22" s="5">
        <f>Dati_fatturazione_query[[#This Row],[DATA FATTURA]]+60</f>
        <v>44991</v>
      </c>
      <c r="I22" s="4" t="str">
        <f>IF(($L$1-H22)&gt;60,"DA PAGARE","PAGATA")</f>
        <v>DA PAGARE</v>
      </c>
    </row>
    <row r="23" spans="1:16" x14ac:dyDescent="0.3">
      <c r="A23" s="4">
        <v>22</v>
      </c>
      <c r="B23" s="5">
        <v>44930</v>
      </c>
      <c r="C23" s="4">
        <v>520</v>
      </c>
      <c r="D23" s="4" t="s">
        <v>3</v>
      </c>
      <c r="E23" s="4" t="s">
        <v>11</v>
      </c>
      <c r="F23" s="4">
        <v>114.4</v>
      </c>
      <c r="G23" s="4">
        <v>634.4</v>
      </c>
      <c r="H23" s="5">
        <f>Dati_fatturazione_query[[#This Row],[DATA FATTURA]]+60</f>
        <v>44990</v>
      </c>
      <c r="I23" s="4" t="str">
        <f>IF(($L$1-H23)&gt;60,"DA PAGARE","PAGATA")</f>
        <v>DA PAGARE</v>
      </c>
    </row>
    <row r="24" spans="1:16" x14ac:dyDescent="0.3">
      <c r="A24" s="4">
        <v>23</v>
      </c>
      <c r="B24" s="5">
        <v>44940</v>
      </c>
      <c r="C24" s="4">
        <v>540</v>
      </c>
      <c r="D24" s="4" t="s">
        <v>7</v>
      </c>
      <c r="E24" s="4" t="s">
        <v>13</v>
      </c>
      <c r="F24" s="4">
        <v>118.8</v>
      </c>
      <c r="G24" s="4">
        <v>658.8</v>
      </c>
      <c r="H24" s="5">
        <f>Dati_fatturazione_query[[#This Row],[DATA FATTURA]]+60</f>
        <v>45000</v>
      </c>
      <c r="I24" s="4" t="str">
        <f>IF(($L$1-H24)&gt;60,"DA PAGARE","PAGATA")</f>
        <v>DA PAGARE</v>
      </c>
    </row>
    <row r="25" spans="1:16" x14ac:dyDescent="0.3">
      <c r="A25" s="4">
        <v>24</v>
      </c>
      <c r="B25" s="5">
        <v>44934</v>
      </c>
      <c r="C25" s="4">
        <v>560</v>
      </c>
      <c r="D25" s="4" t="s">
        <v>3</v>
      </c>
      <c r="E25" s="4" t="s">
        <v>13</v>
      </c>
      <c r="F25" s="4">
        <v>123.2</v>
      </c>
      <c r="G25" s="4">
        <v>683.2</v>
      </c>
      <c r="H25" s="5">
        <f>Dati_fatturazione_query[[#This Row],[DATA FATTURA]]+60</f>
        <v>44994</v>
      </c>
      <c r="I25" s="4" t="str">
        <f>IF(($L$1-H25)&gt;60,"DA PAGARE","PAGATA")</f>
        <v>DA PAGARE</v>
      </c>
    </row>
    <row r="26" spans="1:16" x14ac:dyDescent="0.3">
      <c r="A26" s="4">
        <v>25</v>
      </c>
      <c r="B26" s="5">
        <v>44936</v>
      </c>
      <c r="C26" s="4">
        <v>580</v>
      </c>
      <c r="D26" s="4" t="s">
        <v>6</v>
      </c>
      <c r="E26" s="4" t="s">
        <v>13</v>
      </c>
      <c r="F26" s="4">
        <v>127.6</v>
      </c>
      <c r="G26" s="4">
        <v>707.6</v>
      </c>
      <c r="H26" s="5">
        <f>Dati_fatturazione_query[[#This Row],[DATA FATTURA]]+60</f>
        <v>44996</v>
      </c>
      <c r="I26" s="4" t="str">
        <f>IF(($L$1-H26)&gt;60,"DA PAGARE","PAGATA")</f>
        <v>DA PAGARE</v>
      </c>
    </row>
    <row r="27" spans="1:16" x14ac:dyDescent="0.3">
      <c r="A27" s="4">
        <v>26</v>
      </c>
      <c r="B27" s="5">
        <v>44935</v>
      </c>
      <c r="C27" s="4">
        <v>600</v>
      </c>
      <c r="D27" s="4" t="s">
        <v>8</v>
      </c>
      <c r="E27" s="4" t="s">
        <v>11</v>
      </c>
      <c r="F27" s="4">
        <v>132</v>
      </c>
      <c r="G27" s="4">
        <v>732</v>
      </c>
      <c r="H27" s="5">
        <f>Dati_fatturazione_query[[#This Row],[DATA FATTURA]]+60</f>
        <v>44995</v>
      </c>
      <c r="I27" s="4" t="str">
        <f>IF(($L$1-H27)&gt;60,"DA PAGARE","PAGATA")</f>
        <v>DA PAGARE</v>
      </c>
    </row>
    <row r="28" spans="1:16" x14ac:dyDescent="0.3">
      <c r="A28" s="4">
        <v>27</v>
      </c>
      <c r="B28" s="5">
        <v>44938</v>
      </c>
      <c r="C28" s="4">
        <v>620</v>
      </c>
      <c r="D28" s="4" t="s">
        <v>28</v>
      </c>
      <c r="E28" s="4" t="s">
        <v>12</v>
      </c>
      <c r="F28" s="4">
        <v>136.4</v>
      </c>
      <c r="G28" s="4">
        <v>756.4</v>
      </c>
      <c r="H28" s="5">
        <f>Dati_fatturazione_query[[#This Row],[DATA FATTURA]]+60</f>
        <v>44998</v>
      </c>
      <c r="I28" s="4" t="str">
        <f>IF(($L$1-H28)&gt;60,"DA PAGARE","PAGATA")</f>
        <v>DA PAGARE</v>
      </c>
    </row>
    <row r="29" spans="1:16" x14ac:dyDescent="0.3">
      <c r="A29" s="4">
        <v>28</v>
      </c>
      <c r="B29" s="5">
        <v>44942</v>
      </c>
      <c r="C29" s="4">
        <v>640</v>
      </c>
      <c r="D29" s="4" t="s">
        <v>28</v>
      </c>
      <c r="E29" s="4" t="s">
        <v>12</v>
      </c>
      <c r="F29" s="4">
        <v>140.80000000000001</v>
      </c>
      <c r="G29" s="4">
        <v>780.8</v>
      </c>
      <c r="H29" s="5">
        <f>Dati_fatturazione_query[[#This Row],[DATA FATTURA]]+60</f>
        <v>45002</v>
      </c>
      <c r="I29" s="4" t="str">
        <f>IF(($L$1-H29)&gt;60,"DA PAGARE","PAGATA")</f>
        <v>PAGATA</v>
      </c>
    </row>
    <row r="30" spans="1:16" x14ac:dyDescent="0.3">
      <c r="A30" s="4">
        <v>29</v>
      </c>
      <c r="B30" s="5">
        <v>44942</v>
      </c>
      <c r="C30" s="4">
        <v>660</v>
      </c>
      <c r="D30" s="4" t="s">
        <v>8</v>
      </c>
      <c r="E30" s="4" t="s">
        <v>11</v>
      </c>
      <c r="F30" s="4">
        <v>145.19999999999999</v>
      </c>
      <c r="G30" s="4">
        <v>805.2</v>
      </c>
      <c r="H30" s="5">
        <f>Dati_fatturazione_query[[#This Row],[DATA FATTURA]]+60</f>
        <v>45002</v>
      </c>
      <c r="I30" s="4" t="str">
        <f>IF(($L$1-H30)&gt;60,"DA PAGARE","PAGATA")</f>
        <v>PAGATA</v>
      </c>
    </row>
    <row r="31" spans="1:16" x14ac:dyDescent="0.3">
      <c r="A31" s="4">
        <v>30</v>
      </c>
      <c r="B31" s="5">
        <v>44940</v>
      </c>
      <c r="C31" s="4">
        <v>680</v>
      </c>
      <c r="D31" s="4" t="s">
        <v>4</v>
      </c>
      <c r="E31" s="4" t="s">
        <v>12</v>
      </c>
      <c r="F31" s="4">
        <v>149.6</v>
      </c>
      <c r="G31" s="4">
        <v>829.6</v>
      </c>
      <c r="H31" s="5">
        <f>Dati_fatturazione_query[[#This Row],[DATA FATTURA]]+60</f>
        <v>45000</v>
      </c>
      <c r="I31" s="4" t="str">
        <f>IF(($L$1-H31)&gt;60,"DA PAGARE","PAGATA")</f>
        <v>DA PAGARE</v>
      </c>
    </row>
    <row r="32" spans="1:16" x14ac:dyDescent="0.3">
      <c r="A32" s="4">
        <v>31</v>
      </c>
      <c r="B32" s="5">
        <v>44936</v>
      </c>
      <c r="C32" s="4">
        <v>700</v>
      </c>
      <c r="D32" s="4" t="s">
        <v>5</v>
      </c>
      <c r="E32" s="4" t="s">
        <v>13</v>
      </c>
      <c r="F32" s="4">
        <v>154</v>
      </c>
      <c r="G32" s="4">
        <v>854</v>
      </c>
      <c r="H32" s="5">
        <f>Dati_fatturazione_query[[#This Row],[DATA FATTURA]]+60</f>
        <v>44996</v>
      </c>
      <c r="I32" s="4" t="str">
        <f>IF(($L$1-H32)&gt;60,"DA PAGARE","PAGATA")</f>
        <v>DA PAGARE</v>
      </c>
    </row>
    <row r="33" spans="1:9" x14ac:dyDescent="0.3">
      <c r="A33" s="4">
        <v>32</v>
      </c>
      <c r="B33" s="5">
        <v>44939</v>
      </c>
      <c r="C33" s="4">
        <v>720</v>
      </c>
      <c r="D33" s="4" t="s">
        <v>8</v>
      </c>
      <c r="E33" s="4" t="s">
        <v>14</v>
      </c>
      <c r="F33" s="4">
        <v>158.4</v>
      </c>
      <c r="G33" s="4">
        <v>878.4</v>
      </c>
      <c r="H33" s="5">
        <f>Dati_fatturazione_query[[#This Row],[DATA FATTURA]]+60</f>
        <v>44999</v>
      </c>
      <c r="I33" s="4" t="str">
        <f>IF(($L$1-H33)&gt;60,"DA PAGARE","PAGATA")</f>
        <v>DA PAGARE</v>
      </c>
    </row>
    <row r="34" spans="1:9" x14ac:dyDescent="0.3">
      <c r="A34" s="4">
        <v>33</v>
      </c>
      <c r="B34" s="5">
        <v>44933</v>
      </c>
      <c r="C34" s="4">
        <v>740</v>
      </c>
      <c r="D34" s="4" t="s">
        <v>28</v>
      </c>
      <c r="E34" s="4" t="s">
        <v>12</v>
      </c>
      <c r="F34" s="4">
        <v>162.80000000000001</v>
      </c>
      <c r="G34" s="4">
        <v>902.8</v>
      </c>
      <c r="H34" s="5">
        <f>Dati_fatturazione_query[[#This Row],[DATA FATTURA]]+60</f>
        <v>44993</v>
      </c>
      <c r="I34" s="4" t="str">
        <f>IF(($L$1-H34)&gt;60,"DA PAGARE","PAGATA")</f>
        <v>DA PAGARE</v>
      </c>
    </row>
    <row r="35" spans="1:9" x14ac:dyDescent="0.3">
      <c r="A35" s="4">
        <v>34</v>
      </c>
      <c r="B35" s="5">
        <v>44939</v>
      </c>
      <c r="C35" s="4">
        <v>760</v>
      </c>
      <c r="D35" s="4" t="s">
        <v>9</v>
      </c>
      <c r="E35" s="4" t="s">
        <v>12</v>
      </c>
      <c r="F35" s="4">
        <v>167.2</v>
      </c>
      <c r="G35" s="4">
        <v>927.2</v>
      </c>
      <c r="H35" s="5">
        <f>Dati_fatturazione_query[[#This Row],[DATA FATTURA]]+60</f>
        <v>44999</v>
      </c>
      <c r="I35" s="4" t="str">
        <f>IF(($L$1-H35)&gt;60,"DA PAGARE","PAGATA")</f>
        <v>DA PAGARE</v>
      </c>
    </row>
    <row r="36" spans="1:9" x14ac:dyDescent="0.3">
      <c r="A36" s="4">
        <v>35</v>
      </c>
      <c r="B36" s="5">
        <v>44939</v>
      </c>
      <c r="C36" s="4">
        <v>780</v>
      </c>
      <c r="D36" s="4" t="s">
        <v>3</v>
      </c>
      <c r="E36" s="4" t="s">
        <v>14</v>
      </c>
      <c r="F36" s="4">
        <v>171.6</v>
      </c>
      <c r="G36" s="4">
        <v>951.6</v>
      </c>
      <c r="H36" s="5">
        <f>Dati_fatturazione_query[[#This Row],[DATA FATTURA]]+60</f>
        <v>44999</v>
      </c>
      <c r="I36" s="4" t="str">
        <f>IF(($L$1-H36)&gt;60,"DA PAGARE","PAGATA")</f>
        <v>DA PAGARE</v>
      </c>
    </row>
    <row r="37" spans="1:9" x14ac:dyDescent="0.3">
      <c r="A37" s="4">
        <v>36</v>
      </c>
      <c r="B37" s="5">
        <v>44939</v>
      </c>
      <c r="C37" s="4">
        <v>800</v>
      </c>
      <c r="D37" s="4" t="s">
        <v>4</v>
      </c>
      <c r="E37" s="4" t="s">
        <v>11</v>
      </c>
      <c r="F37" s="4">
        <v>176</v>
      </c>
      <c r="G37" s="4">
        <v>976</v>
      </c>
      <c r="H37" s="5">
        <f>Dati_fatturazione_query[[#This Row],[DATA FATTURA]]+60</f>
        <v>44999</v>
      </c>
      <c r="I37" s="4" t="str">
        <f>IF(($L$1-H37)&gt;60,"DA PAGARE","PAGATA")</f>
        <v>DA PAGARE</v>
      </c>
    </row>
    <row r="38" spans="1:9" x14ac:dyDescent="0.3">
      <c r="A38" s="4">
        <v>37</v>
      </c>
      <c r="B38" s="5">
        <v>44943</v>
      </c>
      <c r="C38" s="4">
        <v>820</v>
      </c>
      <c r="D38" s="4" t="s">
        <v>5</v>
      </c>
      <c r="E38" s="4" t="s">
        <v>13</v>
      </c>
      <c r="F38" s="4">
        <v>180.4</v>
      </c>
      <c r="G38" s="4">
        <v>1000.4</v>
      </c>
      <c r="H38" s="5">
        <f>Dati_fatturazione_query[[#This Row],[DATA FATTURA]]+60</f>
        <v>45003</v>
      </c>
      <c r="I38" s="4" t="str">
        <f>IF(($L$1-H38)&gt;60,"DA PAGARE","PAGATA")</f>
        <v>PAGATA</v>
      </c>
    </row>
    <row r="39" spans="1:9" x14ac:dyDescent="0.3">
      <c r="A39" s="4">
        <v>38</v>
      </c>
      <c r="B39" s="5">
        <v>44927</v>
      </c>
      <c r="C39" s="4">
        <v>840</v>
      </c>
      <c r="D39" s="4" t="s">
        <v>6</v>
      </c>
      <c r="E39" s="4" t="s">
        <v>13</v>
      </c>
      <c r="F39" s="4">
        <v>184.8</v>
      </c>
      <c r="G39" s="4">
        <v>1024.8</v>
      </c>
      <c r="H39" s="5">
        <f>Dati_fatturazione_query[[#This Row],[DATA FATTURA]]+60</f>
        <v>44987</v>
      </c>
      <c r="I39" s="4" t="str">
        <f>IF(($L$1-H39)&gt;60,"DA PAGARE","PAGATA")</f>
        <v>DA PAGARE</v>
      </c>
    </row>
    <row r="40" spans="1:9" x14ac:dyDescent="0.3">
      <c r="A40" s="4">
        <v>39</v>
      </c>
      <c r="B40" s="5">
        <v>44937</v>
      </c>
      <c r="C40" s="4">
        <v>860</v>
      </c>
      <c r="D40" s="4" t="s">
        <v>3</v>
      </c>
      <c r="E40" s="4" t="s">
        <v>13</v>
      </c>
      <c r="F40" s="4">
        <v>189.2</v>
      </c>
      <c r="G40" s="4">
        <v>1049.2</v>
      </c>
      <c r="H40" s="5">
        <f>Dati_fatturazione_query[[#This Row],[DATA FATTURA]]+60</f>
        <v>44997</v>
      </c>
      <c r="I40" s="4" t="str">
        <f>IF(($L$1-H40)&gt;60,"DA PAGARE","PAGATA")</f>
        <v>DA PAGARE</v>
      </c>
    </row>
    <row r="41" spans="1:9" x14ac:dyDescent="0.3">
      <c r="A41" s="4">
        <v>40</v>
      </c>
      <c r="B41" s="5">
        <v>44933</v>
      </c>
      <c r="C41" s="4">
        <v>880</v>
      </c>
      <c r="D41" s="4" t="s">
        <v>7</v>
      </c>
      <c r="E41" s="4" t="s">
        <v>11</v>
      </c>
      <c r="F41" s="4">
        <v>193.6</v>
      </c>
      <c r="G41" s="4">
        <v>1073.5999999999999</v>
      </c>
      <c r="H41" s="5">
        <f>Dati_fatturazione_query[[#This Row],[DATA FATTURA]]+60</f>
        <v>44993</v>
      </c>
      <c r="I41" s="4" t="str">
        <f>IF(($L$1-H41)&gt;60,"DA PAGARE","PAGATA")</f>
        <v>DA PAGARE</v>
      </c>
    </row>
    <row r="42" spans="1:9" x14ac:dyDescent="0.3">
      <c r="A42" s="4">
        <v>41</v>
      </c>
      <c r="B42" s="5">
        <v>44937</v>
      </c>
      <c r="C42" s="4">
        <v>900</v>
      </c>
      <c r="D42" s="4" t="s">
        <v>3</v>
      </c>
      <c r="E42" s="4" t="s">
        <v>12</v>
      </c>
      <c r="F42" s="4">
        <v>198</v>
      </c>
      <c r="G42" s="4">
        <v>1098</v>
      </c>
      <c r="H42" s="5">
        <f>Dati_fatturazione_query[[#This Row],[DATA FATTURA]]+60</f>
        <v>44997</v>
      </c>
      <c r="I42" s="4" t="str">
        <f>IF(($L$1-H42)&gt;60,"DA PAGARE","PAGATA")</f>
        <v>DA PAGARE</v>
      </c>
    </row>
    <row r="43" spans="1:9" x14ac:dyDescent="0.3">
      <c r="A43" s="4">
        <v>42</v>
      </c>
      <c r="B43" s="5">
        <v>44933</v>
      </c>
      <c r="C43" s="4">
        <v>920</v>
      </c>
      <c r="D43" s="4" t="s">
        <v>6</v>
      </c>
      <c r="E43" s="4" t="s">
        <v>12</v>
      </c>
      <c r="F43" s="4">
        <v>202.4</v>
      </c>
      <c r="G43" s="4">
        <v>1122.4000000000001</v>
      </c>
      <c r="H43" s="5">
        <f>Dati_fatturazione_query[[#This Row],[DATA FATTURA]]+60</f>
        <v>44993</v>
      </c>
      <c r="I43" s="4" t="str">
        <f>IF(($L$1-H43)&gt;60,"DA PAGARE","PAGATA")</f>
        <v>DA PAGARE</v>
      </c>
    </row>
    <row r="44" spans="1:9" x14ac:dyDescent="0.3">
      <c r="A44" s="4">
        <v>43</v>
      </c>
      <c r="B44" s="5">
        <v>44940</v>
      </c>
      <c r="C44" s="4">
        <v>940</v>
      </c>
      <c r="D44" s="4" t="s">
        <v>8</v>
      </c>
      <c r="E44" s="4" t="s">
        <v>11</v>
      </c>
      <c r="F44" s="4">
        <v>206.8</v>
      </c>
      <c r="G44" s="4">
        <v>1146.8</v>
      </c>
      <c r="H44" s="5">
        <f>Dati_fatturazione_query[[#This Row],[DATA FATTURA]]+60</f>
        <v>45000</v>
      </c>
      <c r="I44" s="4" t="str">
        <f>IF(($L$1-H44)&gt;60,"DA PAGARE","PAGATA")</f>
        <v>DA PAGARE</v>
      </c>
    </row>
    <row r="45" spans="1:9" x14ac:dyDescent="0.3">
      <c r="A45" s="4">
        <v>44</v>
      </c>
      <c r="B45" s="5">
        <v>44931</v>
      </c>
      <c r="C45" s="4">
        <v>960</v>
      </c>
      <c r="D45" s="4" t="s">
        <v>28</v>
      </c>
      <c r="E45" s="4" t="s">
        <v>12</v>
      </c>
      <c r="F45" s="4">
        <v>211.2</v>
      </c>
      <c r="G45" s="4">
        <v>1171.2</v>
      </c>
      <c r="H45" s="5">
        <f>Dati_fatturazione_query[[#This Row],[DATA FATTURA]]+60</f>
        <v>44991</v>
      </c>
      <c r="I45" s="4" t="str">
        <f>IF(($L$1-H45)&gt;60,"DA PAGARE","PAGATA")</f>
        <v>DA PAGARE</v>
      </c>
    </row>
    <row r="46" spans="1:9" x14ac:dyDescent="0.3">
      <c r="A46" s="4">
        <v>45</v>
      </c>
      <c r="B46" s="5">
        <v>44943</v>
      </c>
      <c r="C46" s="4">
        <v>980</v>
      </c>
      <c r="D46" s="4" t="s">
        <v>28</v>
      </c>
      <c r="E46" s="4" t="s">
        <v>13</v>
      </c>
      <c r="F46" s="4">
        <v>215.6</v>
      </c>
      <c r="G46" s="4">
        <v>1195.5999999999999</v>
      </c>
      <c r="H46" s="5">
        <f>Dati_fatturazione_query[[#This Row],[DATA FATTURA]]+60</f>
        <v>45003</v>
      </c>
      <c r="I46" s="4" t="str">
        <f>IF(($L$1-H46)&gt;60,"DA PAGARE","PAGATA")</f>
        <v>PAGATA</v>
      </c>
    </row>
    <row r="47" spans="1:9" x14ac:dyDescent="0.3">
      <c r="A47" s="4">
        <v>46</v>
      </c>
      <c r="B47" s="5">
        <v>44938</v>
      </c>
      <c r="C47" s="4">
        <v>1000</v>
      </c>
      <c r="D47" s="4" t="s">
        <v>8</v>
      </c>
      <c r="E47" s="4" t="s">
        <v>14</v>
      </c>
      <c r="F47" s="4">
        <v>220</v>
      </c>
      <c r="G47" s="4">
        <v>1220</v>
      </c>
      <c r="H47" s="5">
        <f>Dati_fatturazione_query[[#This Row],[DATA FATTURA]]+60</f>
        <v>44998</v>
      </c>
      <c r="I47" s="4" t="str">
        <f>IF(($L$1-H47)&gt;60,"DA PAGARE","PAGATA")</f>
        <v>DA PAGARE</v>
      </c>
    </row>
    <row r="48" spans="1:9" x14ac:dyDescent="0.3">
      <c r="A48" s="4">
        <v>47</v>
      </c>
      <c r="B48" s="5">
        <v>44936</v>
      </c>
      <c r="C48" s="4">
        <v>1020</v>
      </c>
      <c r="D48" s="4" t="s">
        <v>4</v>
      </c>
      <c r="E48" s="4" t="s">
        <v>12</v>
      </c>
      <c r="F48" s="4">
        <v>224.4</v>
      </c>
      <c r="G48" s="4">
        <v>1244.4000000000001</v>
      </c>
      <c r="H48" s="5">
        <f>Dati_fatturazione_query[[#This Row],[DATA FATTURA]]+60</f>
        <v>44996</v>
      </c>
      <c r="I48" s="4" t="str">
        <f>IF(($L$1-H48)&gt;60,"DA PAGARE","PAGATA")</f>
        <v>DA PAGARE</v>
      </c>
    </row>
    <row r="49" spans="1:9" x14ac:dyDescent="0.3">
      <c r="A49" s="4">
        <v>48</v>
      </c>
      <c r="B49" s="5">
        <v>44942</v>
      </c>
      <c r="C49" s="4">
        <v>1040</v>
      </c>
      <c r="D49" s="4" t="s">
        <v>5</v>
      </c>
      <c r="E49" s="4" t="s">
        <v>12</v>
      </c>
      <c r="F49" s="4">
        <v>228.8</v>
      </c>
      <c r="G49" s="4">
        <v>1268.8</v>
      </c>
      <c r="H49" s="5">
        <f>Dati_fatturazione_query[[#This Row],[DATA FATTURA]]+60</f>
        <v>45002</v>
      </c>
      <c r="I49" s="4" t="str">
        <f>IF(($L$1-H49)&gt;60,"DA PAGARE","PAGATA")</f>
        <v>PAGATA</v>
      </c>
    </row>
    <row r="50" spans="1:9" x14ac:dyDescent="0.3">
      <c r="A50" s="4">
        <v>49</v>
      </c>
      <c r="B50" s="5">
        <v>44930</v>
      </c>
      <c r="C50" s="4">
        <v>1060</v>
      </c>
      <c r="D50" s="4" t="s">
        <v>8</v>
      </c>
      <c r="E50" s="4" t="s">
        <v>14</v>
      </c>
      <c r="F50" s="4">
        <v>233.2</v>
      </c>
      <c r="G50" s="4">
        <v>1293.2</v>
      </c>
      <c r="H50" s="5">
        <f>Dati_fatturazione_query[[#This Row],[DATA FATTURA]]+60</f>
        <v>44990</v>
      </c>
      <c r="I50" s="4" t="str">
        <f>IF(($L$1-H50)&gt;60,"DA PAGARE","PAGATA")</f>
        <v>DA PAGARE</v>
      </c>
    </row>
    <row r="51" spans="1:9" x14ac:dyDescent="0.3">
      <c r="A51" s="4">
        <v>50</v>
      </c>
      <c r="B51" s="5">
        <v>44935</v>
      </c>
      <c r="C51" s="4">
        <v>1080</v>
      </c>
      <c r="D51" s="4" t="s">
        <v>28</v>
      </c>
      <c r="E51" s="4" t="s">
        <v>11</v>
      </c>
      <c r="F51" s="4">
        <v>237.6</v>
      </c>
      <c r="G51" s="4">
        <v>1317.6</v>
      </c>
      <c r="H51" s="5">
        <f>Dati_fatturazione_query[[#This Row],[DATA FATTURA]]+60</f>
        <v>44995</v>
      </c>
      <c r="I51" s="4" t="str">
        <f>IF(($L$1-H51)&gt;60,"DA PAGARE","PAGATA")</f>
        <v>DA PAGARE</v>
      </c>
    </row>
    <row r="52" spans="1:9" x14ac:dyDescent="0.3">
      <c r="A52" s="4">
        <v>51</v>
      </c>
      <c r="B52" s="5">
        <v>44940</v>
      </c>
      <c r="C52" s="4">
        <v>1100</v>
      </c>
      <c r="D52" s="4" t="s">
        <v>9</v>
      </c>
      <c r="E52" s="4" t="s">
        <v>13</v>
      </c>
      <c r="F52" s="4">
        <v>242</v>
      </c>
      <c r="G52" s="4">
        <v>1342</v>
      </c>
      <c r="H52" s="5">
        <f>Dati_fatturazione_query[[#This Row],[DATA FATTURA]]+60</f>
        <v>45000</v>
      </c>
      <c r="I52" s="4" t="str">
        <f>IF(($L$1-H52)&gt;60,"DA PAGARE","PAGATA")</f>
        <v>DA PAGARE</v>
      </c>
    </row>
    <row r="53" spans="1:9" x14ac:dyDescent="0.3">
      <c r="A53" s="4">
        <v>52</v>
      </c>
      <c r="B53" s="5">
        <v>44927</v>
      </c>
      <c r="C53" s="4">
        <v>1120</v>
      </c>
      <c r="D53" s="4" t="s">
        <v>3</v>
      </c>
      <c r="E53" s="4" t="s">
        <v>13</v>
      </c>
      <c r="F53" s="4">
        <v>246.4</v>
      </c>
      <c r="G53" s="4">
        <v>1366.4</v>
      </c>
      <c r="H53" s="5">
        <f>Dati_fatturazione_query[[#This Row],[DATA FATTURA]]+60</f>
        <v>44987</v>
      </c>
      <c r="I53" s="4" t="str">
        <f>IF(($L$1-H53)&gt;60,"DA PAGARE","PAGATA")</f>
        <v>DA PAGARE</v>
      </c>
    </row>
    <row r="54" spans="1:9" x14ac:dyDescent="0.3">
      <c r="A54" s="4">
        <v>53</v>
      </c>
      <c r="B54" s="5">
        <v>44938</v>
      </c>
      <c r="C54" s="4">
        <v>1140</v>
      </c>
      <c r="D54" s="4" t="s">
        <v>4</v>
      </c>
      <c r="E54" s="4" t="s">
        <v>13</v>
      </c>
      <c r="F54" s="4">
        <v>250.8</v>
      </c>
      <c r="G54" s="4">
        <v>1390.8</v>
      </c>
      <c r="H54" s="5">
        <f>Dati_fatturazione_query[[#This Row],[DATA FATTURA]]+60</f>
        <v>44998</v>
      </c>
      <c r="I54" s="4" t="str">
        <f>IF(($L$1-H54)&gt;60,"DA PAGARE","PAGATA")</f>
        <v>DA PAGARE</v>
      </c>
    </row>
    <row r="55" spans="1:9" x14ac:dyDescent="0.3">
      <c r="A55" s="4">
        <v>54</v>
      </c>
      <c r="B55" s="5">
        <v>44928</v>
      </c>
      <c r="C55" s="4">
        <v>1160</v>
      </c>
      <c r="D55" s="4" t="s">
        <v>5</v>
      </c>
      <c r="E55" s="4" t="s">
        <v>11</v>
      </c>
      <c r="F55" s="4">
        <v>255.2</v>
      </c>
      <c r="G55" s="4">
        <v>1415.2</v>
      </c>
      <c r="H55" s="5">
        <f>Dati_fatturazione_query[[#This Row],[DATA FATTURA]]+60</f>
        <v>44988</v>
      </c>
      <c r="I55" s="4" t="str">
        <f>IF(($L$1-H55)&gt;60,"DA PAGARE","PAGATA")</f>
        <v>DA PAGARE</v>
      </c>
    </row>
    <row r="56" spans="1:9" x14ac:dyDescent="0.3">
      <c r="A56" s="4">
        <v>55</v>
      </c>
      <c r="B56" s="5">
        <v>44938</v>
      </c>
      <c r="C56" s="4">
        <v>1180</v>
      </c>
      <c r="D56" s="4" t="s">
        <v>6</v>
      </c>
      <c r="E56" s="4" t="s">
        <v>12</v>
      </c>
      <c r="F56" s="4">
        <v>259.60000000000002</v>
      </c>
      <c r="G56" s="4">
        <v>1439.6</v>
      </c>
      <c r="H56" s="5">
        <f>Dati_fatturazione_query[[#This Row],[DATA FATTURA]]+60</f>
        <v>44998</v>
      </c>
      <c r="I56" s="4" t="str">
        <f>IF(($L$1-H56)&gt;60,"DA PAGARE","PAGATA")</f>
        <v>DA PAGARE</v>
      </c>
    </row>
    <row r="57" spans="1:9" x14ac:dyDescent="0.3">
      <c r="A57" s="4">
        <v>56</v>
      </c>
      <c r="B57" s="5">
        <v>44937</v>
      </c>
      <c r="C57" s="4">
        <v>1200</v>
      </c>
      <c r="D57" s="4" t="s">
        <v>3</v>
      </c>
      <c r="E57" s="4" t="s">
        <v>12</v>
      </c>
      <c r="F57" s="4">
        <v>264</v>
      </c>
      <c r="G57" s="4">
        <v>1464</v>
      </c>
      <c r="H57" s="5">
        <f>Dati_fatturazione_query[[#This Row],[DATA FATTURA]]+60</f>
        <v>44997</v>
      </c>
      <c r="I57" s="4" t="str">
        <f>IF(($L$1-H57)&gt;60,"DA PAGARE","PAGATA")</f>
        <v>DA PAGARE</v>
      </c>
    </row>
    <row r="58" spans="1:9" x14ac:dyDescent="0.3">
      <c r="A58" s="4">
        <v>57</v>
      </c>
      <c r="B58" s="5">
        <v>44933</v>
      </c>
      <c r="C58" s="4">
        <v>1220</v>
      </c>
      <c r="D58" s="4" t="s">
        <v>7</v>
      </c>
      <c r="E58" s="4" t="s">
        <v>11</v>
      </c>
      <c r="F58" s="4">
        <v>268.39999999999998</v>
      </c>
      <c r="G58" s="4">
        <v>1488.4</v>
      </c>
      <c r="H58" s="5">
        <f>Dati_fatturazione_query[[#This Row],[DATA FATTURA]]+60</f>
        <v>44993</v>
      </c>
      <c r="I58" s="4" t="str">
        <f>IF(($L$1-H58)&gt;60,"DA PAGARE","PAGATA")</f>
        <v>DA PAGARE</v>
      </c>
    </row>
    <row r="59" spans="1:9" x14ac:dyDescent="0.3">
      <c r="A59" s="4">
        <v>58</v>
      </c>
      <c r="B59" s="5">
        <v>44930</v>
      </c>
      <c r="C59" s="4">
        <v>1240</v>
      </c>
      <c r="D59" s="4" t="s">
        <v>3</v>
      </c>
      <c r="E59" s="4" t="s">
        <v>12</v>
      </c>
      <c r="F59" s="4">
        <v>272.8</v>
      </c>
      <c r="G59" s="4">
        <v>1512.8</v>
      </c>
      <c r="H59" s="5">
        <f>Dati_fatturazione_query[[#This Row],[DATA FATTURA]]+60</f>
        <v>44990</v>
      </c>
      <c r="I59" s="4" t="str">
        <f>IF(($L$1-H59)&gt;60,"DA PAGARE","PAGATA")</f>
        <v>DA PAGARE</v>
      </c>
    </row>
    <row r="60" spans="1:9" x14ac:dyDescent="0.3">
      <c r="A60" s="4">
        <v>59</v>
      </c>
      <c r="B60" s="5">
        <v>44927</v>
      </c>
      <c r="C60" s="4">
        <v>1260</v>
      </c>
      <c r="D60" s="4" t="s">
        <v>6</v>
      </c>
      <c r="E60" s="4" t="s">
        <v>13</v>
      </c>
      <c r="F60" s="4">
        <v>277.2</v>
      </c>
      <c r="G60" s="4">
        <v>1537.2</v>
      </c>
      <c r="H60" s="5">
        <f>Dati_fatturazione_query[[#This Row],[DATA FATTURA]]+60</f>
        <v>44987</v>
      </c>
      <c r="I60" s="4" t="str">
        <f>IF(($L$1-H60)&gt;60,"DA PAGARE","PAGATA")</f>
        <v>DA PAGARE</v>
      </c>
    </row>
    <row r="61" spans="1:9" x14ac:dyDescent="0.3">
      <c r="A61" s="4">
        <v>60</v>
      </c>
      <c r="B61" s="5">
        <v>44939</v>
      </c>
      <c r="C61" s="4">
        <v>1280</v>
      </c>
      <c r="D61" s="4" t="s">
        <v>8</v>
      </c>
      <c r="E61" s="4" t="s">
        <v>14</v>
      </c>
      <c r="F61" s="4">
        <v>281.60000000000002</v>
      </c>
      <c r="G61" s="4">
        <v>1561.6</v>
      </c>
      <c r="H61" s="5">
        <f>Dati_fatturazione_query[[#This Row],[DATA FATTURA]]+60</f>
        <v>44999</v>
      </c>
      <c r="I61" s="4" t="str">
        <f>IF(($L$1-H61)&gt;60,"DA PAGARE","PAGATA")</f>
        <v>DA PAGARE</v>
      </c>
    </row>
    <row r="62" spans="1:9" x14ac:dyDescent="0.3">
      <c r="A62" s="4">
        <v>61</v>
      </c>
      <c r="B62" s="5">
        <v>44929</v>
      </c>
      <c r="C62" s="4">
        <v>1300</v>
      </c>
      <c r="D62" s="4" t="s">
        <v>28</v>
      </c>
      <c r="E62" s="4" t="s">
        <v>12</v>
      </c>
      <c r="F62" s="4">
        <v>286</v>
      </c>
      <c r="G62" s="4">
        <v>1586</v>
      </c>
      <c r="H62" s="5">
        <f>Dati_fatturazione_query[[#This Row],[DATA FATTURA]]+60</f>
        <v>44989</v>
      </c>
      <c r="I62" s="4" t="str">
        <f>IF(($L$1-H62)&gt;60,"DA PAGARE","PAGATA")</f>
        <v>DA PAGARE</v>
      </c>
    </row>
    <row r="63" spans="1:9" x14ac:dyDescent="0.3">
      <c r="A63" s="4">
        <v>62</v>
      </c>
      <c r="B63" s="5">
        <v>44936</v>
      </c>
      <c r="C63" s="4">
        <v>1320</v>
      </c>
      <c r="D63" s="4" t="s">
        <v>28</v>
      </c>
      <c r="E63" s="4" t="s">
        <v>12</v>
      </c>
      <c r="F63" s="4">
        <v>290.39999999999998</v>
      </c>
      <c r="G63" s="4">
        <v>1610.4</v>
      </c>
      <c r="H63" s="5">
        <f>Dati_fatturazione_query[[#This Row],[DATA FATTURA]]+60</f>
        <v>44996</v>
      </c>
      <c r="I63" s="4" t="str">
        <f>IF(($L$1-H63)&gt;60,"DA PAGARE","PAGATA")</f>
        <v>DA PAGARE</v>
      </c>
    </row>
    <row r="64" spans="1:9" x14ac:dyDescent="0.3">
      <c r="A64" s="4">
        <v>63</v>
      </c>
      <c r="B64" s="5">
        <v>44936</v>
      </c>
      <c r="C64" s="4">
        <v>1340</v>
      </c>
      <c r="D64" s="4" t="s">
        <v>8</v>
      </c>
      <c r="E64" s="4" t="s">
        <v>14</v>
      </c>
      <c r="F64" s="4">
        <v>294.8</v>
      </c>
      <c r="G64" s="4">
        <v>1634.8</v>
      </c>
      <c r="H64" s="5">
        <f>Dati_fatturazione_query[[#This Row],[DATA FATTURA]]+60</f>
        <v>44996</v>
      </c>
      <c r="I64" s="4" t="str">
        <f>IF(($L$1-H64)&gt;60,"DA PAGARE","PAGATA")</f>
        <v>DA PAGARE</v>
      </c>
    </row>
    <row r="65" spans="1:9" x14ac:dyDescent="0.3">
      <c r="A65" s="4">
        <v>64</v>
      </c>
      <c r="B65" s="5">
        <v>44933</v>
      </c>
      <c r="C65" s="4">
        <v>1360</v>
      </c>
      <c r="D65" s="4" t="s">
        <v>4</v>
      </c>
      <c r="E65" s="4" t="s">
        <v>11</v>
      </c>
      <c r="F65" s="4">
        <v>299.2</v>
      </c>
      <c r="G65" s="4">
        <v>1659.2</v>
      </c>
      <c r="H65" s="5">
        <f>Dati_fatturazione_query[[#This Row],[DATA FATTURA]]+60</f>
        <v>44993</v>
      </c>
      <c r="I65" s="4" t="str">
        <f>IF(($L$1-H65)&gt;60,"DA PAGARE","PAGATA")</f>
        <v>DA PAGARE</v>
      </c>
    </row>
    <row r="66" spans="1:9" x14ac:dyDescent="0.3">
      <c r="A66" s="4">
        <v>65</v>
      </c>
      <c r="B66" s="5">
        <v>44937</v>
      </c>
      <c r="C66" s="4">
        <v>1380</v>
      </c>
      <c r="D66" s="4" t="s">
        <v>5</v>
      </c>
      <c r="E66" s="4" t="s">
        <v>13</v>
      </c>
      <c r="F66" s="4">
        <v>303.60000000000002</v>
      </c>
      <c r="G66" s="4">
        <v>1683.6</v>
      </c>
      <c r="H66" s="5">
        <f>Dati_fatturazione_query[[#This Row],[DATA FATTURA]]+60</f>
        <v>44997</v>
      </c>
      <c r="I66" s="4" t="str">
        <f>IF(($L$1-H66)&gt;60,"DA PAGARE","PAGATA")</f>
        <v>DA PAGARE</v>
      </c>
    </row>
    <row r="67" spans="1:9" x14ac:dyDescent="0.3">
      <c r="A67" s="4">
        <v>66</v>
      </c>
      <c r="B67" s="5">
        <v>44930</v>
      </c>
      <c r="C67" s="4">
        <v>1400</v>
      </c>
      <c r="D67" s="4" t="s">
        <v>8</v>
      </c>
      <c r="E67" s="4" t="s">
        <v>13</v>
      </c>
      <c r="F67" s="4">
        <v>308</v>
      </c>
      <c r="G67" s="4">
        <v>1708</v>
      </c>
      <c r="H67" s="5">
        <f>Dati_fatturazione_query[[#This Row],[DATA FATTURA]]+60</f>
        <v>44990</v>
      </c>
      <c r="I67" s="4" t="str">
        <f>IF(($L$1-H67)&gt;60,"DA PAGARE","PAGATA")</f>
        <v>DA PAGARE</v>
      </c>
    </row>
    <row r="68" spans="1:9" x14ac:dyDescent="0.3">
      <c r="A68" s="4">
        <v>67</v>
      </c>
      <c r="B68" s="5">
        <v>44929</v>
      </c>
      <c r="C68" s="4">
        <v>1420</v>
      </c>
      <c r="D68" s="4" t="s">
        <v>28</v>
      </c>
      <c r="E68" s="4" t="s">
        <v>13</v>
      </c>
      <c r="F68" s="4">
        <v>312.39999999999998</v>
      </c>
      <c r="G68" s="4">
        <v>1732.4</v>
      </c>
      <c r="H68" s="5">
        <f>Dati_fatturazione_query[[#This Row],[DATA FATTURA]]+60</f>
        <v>44989</v>
      </c>
      <c r="I68" s="4" t="str">
        <f>IF(($L$1-H68)&gt;60,"DA PAGARE","PAGATA")</f>
        <v>DA PAGARE</v>
      </c>
    </row>
    <row r="69" spans="1:9" x14ac:dyDescent="0.3">
      <c r="A69" s="4">
        <v>68</v>
      </c>
      <c r="B69" s="5">
        <v>44937</v>
      </c>
      <c r="C69" s="4">
        <v>1440</v>
      </c>
      <c r="D69" s="4" t="s">
        <v>9</v>
      </c>
      <c r="E69" s="4" t="s">
        <v>11</v>
      </c>
      <c r="F69" s="4">
        <v>316.8</v>
      </c>
      <c r="G69" s="4">
        <v>1756.8</v>
      </c>
      <c r="H69" s="5">
        <f>Dati_fatturazione_query[[#This Row],[DATA FATTURA]]+60</f>
        <v>44997</v>
      </c>
      <c r="I69" s="4" t="str">
        <f>IF(($L$1-H69)&gt;60,"DA PAGARE","PAGATA")</f>
        <v>DA PAGARE</v>
      </c>
    </row>
    <row r="70" spans="1:9" x14ac:dyDescent="0.3">
      <c r="A70" s="4">
        <v>69</v>
      </c>
      <c r="B70" s="5">
        <v>44931</v>
      </c>
      <c r="C70" s="4">
        <v>1460</v>
      </c>
      <c r="D70" s="4" t="s">
        <v>3</v>
      </c>
      <c r="E70" s="4" t="s">
        <v>12</v>
      </c>
      <c r="F70" s="4">
        <v>321.2</v>
      </c>
      <c r="G70" s="4">
        <v>1781.2</v>
      </c>
      <c r="H70" s="5">
        <f>Dati_fatturazione_query[[#This Row],[DATA FATTURA]]+60</f>
        <v>44991</v>
      </c>
      <c r="I70" s="4" t="str">
        <f>IF(($L$1-H70)&gt;60,"DA PAGARE","PAGATA")</f>
        <v>DA PAGARE</v>
      </c>
    </row>
    <row r="71" spans="1:9" x14ac:dyDescent="0.3">
      <c r="A71" s="4">
        <v>70</v>
      </c>
      <c r="B71" s="5">
        <v>44927</v>
      </c>
      <c r="C71" s="4">
        <v>1480</v>
      </c>
      <c r="D71" s="4" t="s">
        <v>4</v>
      </c>
      <c r="E71" s="4" t="s">
        <v>12</v>
      </c>
      <c r="F71" s="4">
        <v>325.60000000000002</v>
      </c>
      <c r="G71" s="4">
        <v>1805.6</v>
      </c>
      <c r="H71" s="5">
        <f>Dati_fatturazione_query[[#This Row],[DATA FATTURA]]+60</f>
        <v>44987</v>
      </c>
      <c r="I71" s="4" t="str">
        <f>IF(($L$1-H71)&gt;60,"DA PAGARE","PAGATA")</f>
        <v>DA PAGARE</v>
      </c>
    </row>
    <row r="72" spans="1:9" x14ac:dyDescent="0.3">
      <c r="A72" s="4">
        <v>71</v>
      </c>
      <c r="B72" s="5">
        <v>44927</v>
      </c>
      <c r="C72" s="4">
        <v>1500</v>
      </c>
      <c r="D72" s="4" t="s">
        <v>5</v>
      </c>
      <c r="E72" s="4" t="s">
        <v>11</v>
      </c>
      <c r="F72" s="4">
        <v>330</v>
      </c>
      <c r="G72" s="4">
        <v>1830</v>
      </c>
      <c r="H72" s="5">
        <f>Dati_fatturazione_query[[#This Row],[DATA FATTURA]]+60</f>
        <v>44987</v>
      </c>
      <c r="I72" s="4" t="str">
        <f>IF(($L$1-H72)&gt;60,"DA PAGARE","PAGATA")</f>
        <v>DA PAGARE</v>
      </c>
    </row>
    <row r="73" spans="1:9" x14ac:dyDescent="0.3">
      <c r="A73" s="4">
        <v>72</v>
      </c>
      <c r="B73" s="5">
        <v>44940</v>
      </c>
      <c r="C73" s="4">
        <v>1520</v>
      </c>
      <c r="D73" s="4" t="s">
        <v>6</v>
      </c>
      <c r="E73" s="4" t="s">
        <v>12</v>
      </c>
      <c r="F73" s="4">
        <v>334.4</v>
      </c>
      <c r="G73" s="4">
        <v>1854.4</v>
      </c>
      <c r="H73" s="5">
        <f>Dati_fatturazione_query[[#This Row],[DATA FATTURA]]+60</f>
        <v>45000</v>
      </c>
      <c r="I73" s="4" t="str">
        <f>IF(($L$1-H73)&gt;60,"DA PAGARE","PAGATA")</f>
        <v>DA PAGARE</v>
      </c>
    </row>
    <row r="74" spans="1:9" x14ac:dyDescent="0.3">
      <c r="A74" s="4">
        <v>73</v>
      </c>
      <c r="B74" s="5">
        <v>44937</v>
      </c>
      <c r="C74" s="4">
        <v>1540</v>
      </c>
      <c r="D74" s="4" t="s">
        <v>3</v>
      </c>
      <c r="E74" s="4" t="s">
        <v>13</v>
      </c>
      <c r="F74" s="4">
        <v>338.8</v>
      </c>
      <c r="G74" s="4">
        <v>1878.8</v>
      </c>
      <c r="H74" s="5">
        <f>Dati_fatturazione_query[[#This Row],[DATA FATTURA]]+60</f>
        <v>44997</v>
      </c>
      <c r="I74" s="4" t="str">
        <f>IF(($L$1-H74)&gt;60,"DA PAGARE","PAGATA")</f>
        <v>DA PAGARE</v>
      </c>
    </row>
    <row r="75" spans="1:9" x14ac:dyDescent="0.3">
      <c r="A75" s="4">
        <v>74</v>
      </c>
      <c r="B75" s="5">
        <v>44931</v>
      </c>
      <c r="C75" s="4">
        <v>1560</v>
      </c>
      <c r="D75" s="4" t="s">
        <v>7</v>
      </c>
      <c r="E75" s="4" t="s">
        <v>14</v>
      </c>
      <c r="F75" s="4">
        <v>343.2</v>
      </c>
      <c r="G75" s="4">
        <v>1903.2</v>
      </c>
      <c r="H75" s="5">
        <f>Dati_fatturazione_query[[#This Row],[DATA FATTURA]]+60</f>
        <v>44991</v>
      </c>
      <c r="I75" s="4" t="str">
        <f>IF(($L$1-H75)&gt;60,"DA PAGARE","PAGATA")</f>
        <v>DA PAGARE</v>
      </c>
    </row>
    <row r="76" spans="1:9" x14ac:dyDescent="0.3">
      <c r="A76" s="4">
        <v>75</v>
      </c>
      <c r="B76" s="5">
        <v>44931</v>
      </c>
      <c r="C76" s="4">
        <v>1580</v>
      </c>
      <c r="D76" s="4" t="s">
        <v>3</v>
      </c>
      <c r="E76" s="4" t="s">
        <v>12</v>
      </c>
      <c r="F76" s="4">
        <v>347.6</v>
      </c>
      <c r="G76" s="4">
        <v>1927.6</v>
      </c>
      <c r="H76" s="5">
        <f>Dati_fatturazione_query[[#This Row],[DATA FATTURA]]+60</f>
        <v>44991</v>
      </c>
      <c r="I76" s="4" t="str">
        <f>IF(($L$1-H76)&gt;60,"DA PAGARE","PAGATA")</f>
        <v>DA PAGARE</v>
      </c>
    </row>
    <row r="77" spans="1:9" x14ac:dyDescent="0.3">
      <c r="A77" s="4">
        <v>76</v>
      </c>
      <c r="B77" s="5">
        <v>44934</v>
      </c>
      <c r="C77" s="4">
        <v>1600</v>
      </c>
      <c r="D77" s="4" t="s">
        <v>6</v>
      </c>
      <c r="E77" s="4" t="s">
        <v>12</v>
      </c>
      <c r="F77" s="4">
        <v>352</v>
      </c>
      <c r="G77" s="4">
        <v>1952</v>
      </c>
      <c r="H77" s="5">
        <f>Dati_fatturazione_query[[#This Row],[DATA FATTURA]]+60</f>
        <v>44994</v>
      </c>
      <c r="I77" s="4" t="str">
        <f>IF(($L$1-H77)&gt;60,"DA PAGARE","PAGATA")</f>
        <v>DA PAGARE</v>
      </c>
    </row>
    <row r="78" spans="1:9" x14ac:dyDescent="0.3">
      <c r="A78" s="4">
        <v>77</v>
      </c>
      <c r="B78" s="5">
        <v>44931</v>
      </c>
      <c r="C78" s="4">
        <v>1620</v>
      </c>
      <c r="D78" s="4" t="s">
        <v>8</v>
      </c>
      <c r="E78" s="4" t="s">
        <v>14</v>
      </c>
      <c r="F78" s="4">
        <v>356.4</v>
      </c>
      <c r="G78" s="4">
        <v>1976.4</v>
      </c>
      <c r="H78" s="5">
        <f>Dati_fatturazione_query[[#This Row],[DATA FATTURA]]+60</f>
        <v>44991</v>
      </c>
      <c r="I78" s="4" t="str">
        <f>IF(($L$1-H78)&gt;60,"DA PAGARE","PAGATA")</f>
        <v>DA PAGARE</v>
      </c>
    </row>
    <row r="79" spans="1:9" x14ac:dyDescent="0.3">
      <c r="A79" s="4">
        <v>78</v>
      </c>
      <c r="B79" s="5">
        <v>44939</v>
      </c>
      <c r="C79" s="4">
        <v>1640</v>
      </c>
      <c r="D79" s="4" t="s">
        <v>28</v>
      </c>
      <c r="E79" s="4" t="s">
        <v>11</v>
      </c>
      <c r="F79" s="4">
        <v>360.8</v>
      </c>
      <c r="G79" s="4">
        <v>2000.8</v>
      </c>
      <c r="H79" s="5">
        <f>Dati_fatturazione_query[[#This Row],[DATA FATTURA]]+60</f>
        <v>44999</v>
      </c>
      <c r="I79" s="4" t="str">
        <f>IF(($L$1-H79)&gt;60,"DA PAGARE","PAGATA")</f>
        <v>DA PAGARE</v>
      </c>
    </row>
    <row r="80" spans="1:9" x14ac:dyDescent="0.3">
      <c r="A80" s="4">
        <v>79</v>
      </c>
      <c r="B80" s="5">
        <v>44937</v>
      </c>
      <c r="C80" s="4">
        <v>1660</v>
      </c>
      <c r="D80" s="4" t="s">
        <v>28</v>
      </c>
      <c r="E80" s="4" t="s">
        <v>13</v>
      </c>
      <c r="F80" s="4">
        <v>365.2</v>
      </c>
      <c r="G80" s="4">
        <v>2025.2</v>
      </c>
      <c r="H80" s="5">
        <f>Dati_fatturazione_query[[#This Row],[DATA FATTURA]]+60</f>
        <v>44997</v>
      </c>
      <c r="I80" s="4" t="str">
        <f>IF(($L$1-H80)&gt;60,"DA PAGARE","PAGATA")</f>
        <v>DA PAGARE</v>
      </c>
    </row>
    <row r="81" spans="1:9" x14ac:dyDescent="0.3">
      <c r="A81" s="4">
        <v>80</v>
      </c>
      <c r="B81" s="5">
        <v>44928</v>
      </c>
      <c r="C81" s="4">
        <v>1680</v>
      </c>
      <c r="D81" s="4" t="s">
        <v>8</v>
      </c>
      <c r="E81" s="4" t="s">
        <v>13</v>
      </c>
      <c r="F81" s="4">
        <v>369.6</v>
      </c>
      <c r="G81" s="4">
        <v>2049.6</v>
      </c>
      <c r="H81" s="5">
        <f>Dati_fatturazione_query[[#This Row],[DATA FATTURA]]+60</f>
        <v>44988</v>
      </c>
      <c r="I81" s="4" t="str">
        <f>IF(($L$1-H81)&gt;60,"DA PAGARE","PAGATA")</f>
        <v>DA PAGARE</v>
      </c>
    </row>
    <row r="82" spans="1:9" x14ac:dyDescent="0.3">
      <c r="A82" s="4">
        <v>81</v>
      </c>
      <c r="B82" s="5">
        <v>44936</v>
      </c>
      <c r="C82" s="4">
        <v>1700</v>
      </c>
      <c r="D82" s="4" t="s">
        <v>4</v>
      </c>
      <c r="E82" s="4" t="s">
        <v>13</v>
      </c>
      <c r="F82" s="4">
        <v>374</v>
      </c>
      <c r="G82" s="4">
        <v>2074</v>
      </c>
      <c r="H82" s="5">
        <f>Dati_fatturazione_query[[#This Row],[DATA FATTURA]]+60</f>
        <v>44996</v>
      </c>
      <c r="I82" s="4" t="str">
        <f>IF(($L$1-H82)&gt;60,"DA PAGARE","PAGATA")</f>
        <v>DA PAGARE</v>
      </c>
    </row>
    <row r="83" spans="1:9" x14ac:dyDescent="0.3">
      <c r="A83" s="4">
        <v>82</v>
      </c>
      <c r="B83" s="5">
        <v>44937</v>
      </c>
      <c r="C83" s="4">
        <v>1720</v>
      </c>
      <c r="D83" s="4" t="s">
        <v>5</v>
      </c>
      <c r="E83" s="4" t="s">
        <v>11</v>
      </c>
      <c r="F83" s="4">
        <v>378.4</v>
      </c>
      <c r="G83" s="4">
        <v>2098.4</v>
      </c>
      <c r="H83" s="5">
        <f>Dati_fatturazione_query[[#This Row],[DATA FATTURA]]+60</f>
        <v>44997</v>
      </c>
      <c r="I83" s="4" t="str">
        <f>IF(($L$1-H83)&gt;60,"DA PAGARE","PAGATA")</f>
        <v>DA PAGARE</v>
      </c>
    </row>
    <row r="84" spans="1:9" x14ac:dyDescent="0.3">
      <c r="A84" s="4">
        <v>83</v>
      </c>
      <c r="B84" s="5">
        <v>44943</v>
      </c>
      <c r="C84" s="4">
        <v>1740</v>
      </c>
      <c r="D84" s="4" t="s">
        <v>8</v>
      </c>
      <c r="E84" s="4" t="s">
        <v>12</v>
      </c>
      <c r="F84" s="4">
        <v>382.8</v>
      </c>
      <c r="G84" s="4">
        <v>2122.8000000000002</v>
      </c>
      <c r="H84" s="5">
        <f>Dati_fatturazione_query[[#This Row],[DATA FATTURA]]+60</f>
        <v>45003</v>
      </c>
      <c r="I84" s="4" t="str">
        <f>IF(($L$1-H84)&gt;60,"DA PAGARE","PAGATA")</f>
        <v>PAGATA</v>
      </c>
    </row>
    <row r="85" spans="1:9" x14ac:dyDescent="0.3">
      <c r="A85" s="4">
        <v>84</v>
      </c>
      <c r="B85" s="5">
        <v>44939</v>
      </c>
      <c r="C85" s="4">
        <v>1760</v>
      </c>
      <c r="D85" s="4" t="s">
        <v>28</v>
      </c>
      <c r="E85" s="4" t="s">
        <v>12</v>
      </c>
      <c r="F85" s="4">
        <v>387.2</v>
      </c>
      <c r="G85" s="4">
        <v>2147.1999999999998</v>
      </c>
      <c r="H85" s="5">
        <f>Dati_fatturazione_query[[#This Row],[DATA FATTURA]]+60</f>
        <v>44999</v>
      </c>
      <c r="I85" s="4" t="str">
        <f>IF(($L$1-H85)&gt;60,"DA PAGARE","PAGATA")</f>
        <v>DA PAGARE</v>
      </c>
    </row>
    <row r="86" spans="1:9" x14ac:dyDescent="0.3">
      <c r="A86" s="4">
        <v>85</v>
      </c>
      <c r="B86" s="5">
        <v>44930</v>
      </c>
      <c r="C86" s="4">
        <v>1780</v>
      </c>
      <c r="D86" s="4" t="s">
        <v>9</v>
      </c>
      <c r="E86" s="4" t="s">
        <v>11</v>
      </c>
      <c r="F86" s="4">
        <v>391.6</v>
      </c>
      <c r="G86" s="4">
        <v>2171.6</v>
      </c>
      <c r="H86" s="5">
        <f>Dati_fatturazione_query[[#This Row],[DATA FATTURA]]+60</f>
        <v>44990</v>
      </c>
      <c r="I86" s="4" t="str">
        <f>IF(($L$1-H86)&gt;60,"DA PAGARE","PAGATA")</f>
        <v>DA PAGARE</v>
      </c>
    </row>
    <row r="87" spans="1:9" x14ac:dyDescent="0.3">
      <c r="A87" s="4">
        <v>86</v>
      </c>
      <c r="B87" s="5">
        <v>44938</v>
      </c>
      <c r="C87" s="4">
        <v>1800</v>
      </c>
      <c r="D87" s="4" t="s">
        <v>3</v>
      </c>
      <c r="E87" s="4" t="s">
        <v>12</v>
      </c>
      <c r="F87" s="4">
        <v>396</v>
      </c>
      <c r="G87" s="4">
        <v>2196</v>
      </c>
      <c r="H87" s="5">
        <f>Dati_fatturazione_query[[#This Row],[DATA FATTURA]]+60</f>
        <v>44998</v>
      </c>
      <c r="I87" s="4" t="str">
        <f>IF(($L$1-H87)&gt;60,"DA PAGARE","PAGATA")</f>
        <v>DA PAGARE</v>
      </c>
    </row>
    <row r="88" spans="1:9" x14ac:dyDescent="0.3">
      <c r="A88" s="4">
        <v>87</v>
      </c>
      <c r="B88" s="5">
        <v>44929</v>
      </c>
      <c r="C88" s="4">
        <v>1820</v>
      </c>
      <c r="D88" s="4" t="s">
        <v>4</v>
      </c>
      <c r="E88" s="4" t="s">
        <v>13</v>
      </c>
      <c r="F88" s="4">
        <v>400.4</v>
      </c>
      <c r="G88" s="4">
        <v>2220.4</v>
      </c>
      <c r="H88" s="5">
        <f>Dati_fatturazione_query[[#This Row],[DATA FATTURA]]+60</f>
        <v>44989</v>
      </c>
      <c r="I88" s="4" t="str">
        <f>IF(($L$1-H88)&gt;60,"DA PAGARE","PAGATA")</f>
        <v>DA PAGARE</v>
      </c>
    </row>
    <row r="89" spans="1:9" x14ac:dyDescent="0.3">
      <c r="A89" s="4">
        <v>88</v>
      </c>
      <c r="B89" s="5">
        <v>44939</v>
      </c>
      <c r="C89" s="4">
        <v>1840</v>
      </c>
      <c r="D89" s="4" t="s">
        <v>5</v>
      </c>
      <c r="E89" s="4" t="s">
        <v>14</v>
      </c>
      <c r="F89" s="4">
        <v>404.8</v>
      </c>
      <c r="G89" s="4">
        <v>2244.8000000000002</v>
      </c>
      <c r="H89" s="5">
        <f>Dati_fatturazione_query[[#This Row],[DATA FATTURA]]+60</f>
        <v>44999</v>
      </c>
      <c r="I89" s="4" t="str">
        <f>IF(($L$1-H89)&gt;60,"DA PAGARE","PAGATA")</f>
        <v>DA PAGARE</v>
      </c>
    </row>
    <row r="90" spans="1:9" x14ac:dyDescent="0.3">
      <c r="A90" s="4">
        <v>89</v>
      </c>
      <c r="B90" s="5">
        <v>44942</v>
      </c>
      <c r="C90" s="4">
        <v>1860</v>
      </c>
      <c r="D90" s="4" t="s">
        <v>6</v>
      </c>
      <c r="E90" s="4" t="s">
        <v>12</v>
      </c>
      <c r="F90" s="4">
        <v>409.2</v>
      </c>
      <c r="G90" s="4">
        <v>2269.1999999999998</v>
      </c>
      <c r="H90" s="5">
        <f>Dati_fatturazione_query[[#This Row],[DATA FATTURA]]+60</f>
        <v>45002</v>
      </c>
      <c r="I90" s="4" t="str">
        <f>IF(($L$1-H90)&gt;60,"DA PAGARE","PAGATA")</f>
        <v>PAGATA</v>
      </c>
    </row>
    <row r="91" spans="1:9" x14ac:dyDescent="0.3">
      <c r="A91" s="4">
        <v>90</v>
      </c>
      <c r="B91" s="5">
        <v>44933</v>
      </c>
      <c r="C91" s="4">
        <v>1880</v>
      </c>
      <c r="D91" s="4" t="s">
        <v>3</v>
      </c>
      <c r="E91" s="4" t="s">
        <v>12</v>
      </c>
      <c r="F91" s="4">
        <v>413.6</v>
      </c>
      <c r="G91" s="4">
        <v>2293.6</v>
      </c>
      <c r="H91" s="5">
        <f>Dati_fatturazione_query[[#This Row],[DATA FATTURA]]+60</f>
        <v>44993</v>
      </c>
      <c r="I91" s="4" t="str">
        <f>IF(($L$1-H91)&gt;60,"DA PAGARE","PAGATA")</f>
        <v>DA PAGARE</v>
      </c>
    </row>
    <row r="92" spans="1:9" x14ac:dyDescent="0.3">
      <c r="A92" s="4">
        <v>91</v>
      </c>
      <c r="B92" s="5">
        <v>44937</v>
      </c>
      <c r="C92" s="4">
        <v>1900</v>
      </c>
      <c r="D92" s="4" t="s">
        <v>7</v>
      </c>
      <c r="E92" s="4" t="s">
        <v>14</v>
      </c>
      <c r="F92" s="4">
        <v>418</v>
      </c>
      <c r="G92" s="4">
        <v>2318</v>
      </c>
      <c r="H92" s="5">
        <f>Dati_fatturazione_query[[#This Row],[DATA FATTURA]]+60</f>
        <v>44997</v>
      </c>
      <c r="I92" s="4" t="str">
        <f>IF(($L$1-H92)&gt;60,"DA PAGARE","PAGATA")</f>
        <v>DA PAGARE</v>
      </c>
    </row>
    <row r="93" spans="1:9" x14ac:dyDescent="0.3">
      <c r="A93" s="4">
        <v>92</v>
      </c>
      <c r="B93" s="5">
        <v>44930</v>
      </c>
      <c r="C93" s="4">
        <v>1920</v>
      </c>
      <c r="D93" s="4" t="s">
        <v>3</v>
      </c>
      <c r="E93" s="4" t="s">
        <v>11</v>
      </c>
      <c r="F93" s="4">
        <v>422.4</v>
      </c>
      <c r="G93" s="4">
        <v>2342.4</v>
      </c>
      <c r="H93" s="5">
        <f>Dati_fatturazione_query[[#This Row],[DATA FATTURA]]+60</f>
        <v>44990</v>
      </c>
      <c r="I93" s="4" t="str">
        <f>IF(($L$1-H93)&gt;60,"DA PAGARE","PAGATA")</f>
        <v>DA PAGARE</v>
      </c>
    </row>
    <row r="94" spans="1:9" x14ac:dyDescent="0.3">
      <c r="A94" s="4">
        <v>93</v>
      </c>
      <c r="B94" s="5">
        <v>44942</v>
      </c>
      <c r="C94" s="4">
        <v>1940</v>
      </c>
      <c r="D94" s="4" t="s">
        <v>6</v>
      </c>
      <c r="E94" s="4" t="s">
        <v>13</v>
      </c>
      <c r="F94" s="4">
        <v>426.8</v>
      </c>
      <c r="G94" s="4">
        <v>2366.8000000000002</v>
      </c>
      <c r="H94" s="5">
        <f>Dati_fatturazione_query[[#This Row],[DATA FATTURA]]+60</f>
        <v>45002</v>
      </c>
      <c r="I94" s="4" t="str">
        <f>IF(($L$1-H94)&gt;60,"DA PAGARE","PAGATA")</f>
        <v>PAGATA</v>
      </c>
    </row>
    <row r="95" spans="1:9" x14ac:dyDescent="0.3">
      <c r="A95" s="4">
        <v>94</v>
      </c>
      <c r="B95" s="5">
        <v>44935</v>
      </c>
      <c r="C95" s="4">
        <v>1960</v>
      </c>
      <c r="D95" s="4" t="s">
        <v>8</v>
      </c>
      <c r="E95" s="4" t="s">
        <v>13</v>
      </c>
      <c r="F95" s="4">
        <v>431.2</v>
      </c>
      <c r="G95" s="4">
        <v>2391.1999999999998</v>
      </c>
      <c r="H95" s="5">
        <f>Dati_fatturazione_query[[#This Row],[DATA FATTURA]]+60</f>
        <v>44995</v>
      </c>
      <c r="I95" s="4" t="str">
        <f>IF(($L$1-H95)&gt;60,"DA PAGARE","PAGATA")</f>
        <v>DA PAGARE</v>
      </c>
    </row>
    <row r="96" spans="1:9" x14ac:dyDescent="0.3">
      <c r="A96" s="4">
        <v>95</v>
      </c>
      <c r="B96" s="5">
        <v>44940</v>
      </c>
      <c r="C96" s="4">
        <v>1980</v>
      </c>
      <c r="D96" s="4" t="s">
        <v>28</v>
      </c>
      <c r="E96" s="4" t="s">
        <v>13</v>
      </c>
      <c r="F96" s="4">
        <v>435.6</v>
      </c>
      <c r="G96" s="4">
        <v>2415.6</v>
      </c>
      <c r="H96" s="5">
        <f>Dati_fatturazione_query[[#This Row],[DATA FATTURA]]+60</f>
        <v>45000</v>
      </c>
      <c r="I96" s="4" t="str">
        <f>IF(($L$1-H96)&gt;60,"DA PAGARE","PAGATA")</f>
        <v>DA PAGARE</v>
      </c>
    </row>
    <row r="97" spans="1:9" x14ac:dyDescent="0.3">
      <c r="A97" s="4">
        <v>96</v>
      </c>
      <c r="B97" s="5">
        <v>44943</v>
      </c>
      <c r="C97" s="4">
        <v>2000</v>
      </c>
      <c r="D97" s="4" t="s">
        <v>28</v>
      </c>
      <c r="E97" s="4" t="s">
        <v>11</v>
      </c>
      <c r="F97" s="4">
        <v>440</v>
      </c>
      <c r="G97" s="4">
        <v>2440</v>
      </c>
      <c r="H97" s="5">
        <f>Dati_fatturazione_query[[#This Row],[DATA FATTURA]]+60</f>
        <v>45003</v>
      </c>
      <c r="I97" s="4" t="str">
        <f>IF(($L$1-H97)&gt;60,"DA PAGARE","PAGATA")</f>
        <v>PAGATA</v>
      </c>
    </row>
    <row r="98" spans="1:9" x14ac:dyDescent="0.3">
      <c r="A98" s="4">
        <v>97</v>
      </c>
      <c r="B98" s="5">
        <v>44939</v>
      </c>
      <c r="C98" s="4">
        <v>2020</v>
      </c>
      <c r="D98" s="4" t="s">
        <v>8</v>
      </c>
      <c r="E98" s="4" t="s">
        <v>12</v>
      </c>
      <c r="F98" s="4">
        <v>444.4</v>
      </c>
      <c r="G98" s="4">
        <v>2464.4</v>
      </c>
      <c r="H98" s="5">
        <f>Dati_fatturazione_query[[#This Row],[DATA FATTURA]]+60</f>
        <v>44999</v>
      </c>
      <c r="I98" s="4" t="str">
        <f>IF(($L$1-H98)&gt;60,"DA PAGARE","PAGATA")</f>
        <v>DA PAGARE</v>
      </c>
    </row>
    <row r="99" spans="1:9" x14ac:dyDescent="0.3">
      <c r="A99" s="4">
        <v>98</v>
      </c>
      <c r="B99" s="5">
        <v>44929</v>
      </c>
      <c r="C99" s="4">
        <v>2040</v>
      </c>
      <c r="D99" s="4" t="s">
        <v>4</v>
      </c>
      <c r="E99" s="4" t="s">
        <v>12</v>
      </c>
      <c r="F99" s="4">
        <v>448.8</v>
      </c>
      <c r="G99" s="4">
        <v>2488.8000000000002</v>
      </c>
      <c r="H99" s="5">
        <f>Dati_fatturazione_query[[#This Row],[DATA FATTURA]]+60</f>
        <v>44989</v>
      </c>
      <c r="I99" s="4" t="str">
        <f>IF(($L$1-H99)&gt;60,"DA PAGARE","PAGATA")</f>
        <v>DA PAGARE</v>
      </c>
    </row>
    <row r="100" spans="1:9" x14ac:dyDescent="0.3">
      <c r="A100" s="4">
        <v>99</v>
      </c>
      <c r="B100" s="5">
        <v>44932</v>
      </c>
      <c r="C100" s="4">
        <v>2060</v>
      </c>
      <c r="D100" s="4" t="s">
        <v>5</v>
      </c>
      <c r="E100" s="4" t="s">
        <v>11</v>
      </c>
      <c r="F100" s="4">
        <v>453.2</v>
      </c>
      <c r="G100" s="4">
        <v>2513.1999999999998</v>
      </c>
      <c r="H100" s="5">
        <f>Dati_fatturazione_query[[#This Row],[DATA FATTURA]]+60</f>
        <v>44992</v>
      </c>
      <c r="I100" s="4" t="str">
        <f>IF(($L$1-H100)&gt;60,"DA PAGARE","PAGATA")</f>
        <v>DA PAGARE</v>
      </c>
    </row>
    <row r="101" spans="1:9" x14ac:dyDescent="0.3">
      <c r="A101" s="4">
        <v>100</v>
      </c>
      <c r="B101" s="5">
        <v>44942</v>
      </c>
      <c r="C101" s="4">
        <v>2080</v>
      </c>
      <c r="D101" s="4" t="s">
        <v>8</v>
      </c>
      <c r="E101" s="4" t="s">
        <v>12</v>
      </c>
      <c r="F101" s="4">
        <v>457.6</v>
      </c>
      <c r="G101" s="4">
        <v>2537.6</v>
      </c>
      <c r="H101" s="5">
        <f>Dati_fatturazione_query[[#This Row],[DATA FATTURA]]+60</f>
        <v>45002</v>
      </c>
      <c r="I101" s="4" t="str">
        <f>IF(($L$1-H101)&gt;60,"DA PAGARE","PAGATA")</f>
        <v>PAGATA</v>
      </c>
    </row>
    <row r="102" spans="1:9" x14ac:dyDescent="0.3">
      <c r="A102" s="4">
        <v>101</v>
      </c>
      <c r="B102" s="5">
        <v>44940</v>
      </c>
      <c r="C102" s="4">
        <v>2100</v>
      </c>
      <c r="D102" s="4" t="s">
        <v>28</v>
      </c>
      <c r="E102" s="4" t="s">
        <v>13</v>
      </c>
      <c r="F102" s="4">
        <v>462</v>
      </c>
      <c r="G102" s="4">
        <v>2562</v>
      </c>
      <c r="H102" s="5">
        <f>Dati_fatturazione_query[[#This Row],[DATA FATTURA]]+60</f>
        <v>45000</v>
      </c>
      <c r="I102" s="4" t="str">
        <f>IF(($L$1-H102)&gt;60,"DA PAGARE","PAGATA")</f>
        <v>DA PAGARE</v>
      </c>
    </row>
    <row r="103" spans="1:9" x14ac:dyDescent="0.3">
      <c r="A103" s="4">
        <v>102</v>
      </c>
      <c r="B103" s="5">
        <v>44932</v>
      </c>
      <c r="C103" s="4">
        <v>2120</v>
      </c>
      <c r="D103" s="4" t="s">
        <v>9</v>
      </c>
      <c r="E103" s="4" t="s">
        <v>14</v>
      </c>
      <c r="F103" s="4">
        <v>466.4</v>
      </c>
      <c r="G103" s="4">
        <v>2586.4</v>
      </c>
      <c r="H103" s="5">
        <f>Dati_fatturazione_query[[#This Row],[DATA FATTURA]]+60</f>
        <v>44992</v>
      </c>
      <c r="I103" s="4" t="str">
        <f>IF(($L$1-H103)&gt;60,"DA PAGARE","PAGATA")</f>
        <v>DA PAGARE</v>
      </c>
    </row>
    <row r="104" spans="1:9" x14ac:dyDescent="0.3">
      <c r="A104" s="4">
        <v>103</v>
      </c>
      <c r="B104" s="5">
        <v>44933</v>
      </c>
      <c r="C104" s="4">
        <v>2140</v>
      </c>
      <c r="D104" s="4" t="s">
        <v>3</v>
      </c>
      <c r="E104" s="4" t="s">
        <v>12</v>
      </c>
      <c r="F104" s="4">
        <v>470.8</v>
      </c>
      <c r="G104" s="4">
        <v>2610.8000000000002</v>
      </c>
      <c r="H104" s="5">
        <f>Dati_fatturazione_query[[#This Row],[DATA FATTURA]]+60</f>
        <v>44993</v>
      </c>
      <c r="I104" s="4" t="str">
        <f>IF(($L$1-H104)&gt;60,"DA PAGARE","PAGATA")</f>
        <v>DA PAGARE</v>
      </c>
    </row>
    <row r="105" spans="1:9" x14ac:dyDescent="0.3">
      <c r="A105" s="4">
        <v>104</v>
      </c>
      <c r="B105" s="5">
        <v>44930</v>
      </c>
      <c r="C105" s="4">
        <v>2160</v>
      </c>
      <c r="D105" s="4" t="s">
        <v>4</v>
      </c>
      <c r="E105" s="4" t="s">
        <v>12</v>
      </c>
      <c r="F105" s="4">
        <v>475.2</v>
      </c>
      <c r="G105" s="4">
        <v>2635.2</v>
      </c>
      <c r="H105" s="5">
        <f>Dati_fatturazione_query[[#This Row],[DATA FATTURA]]+60</f>
        <v>44990</v>
      </c>
      <c r="I105" s="4" t="str">
        <f>IF(($L$1-H105)&gt;60,"DA PAGARE","PAGATA")</f>
        <v>DA PAGARE</v>
      </c>
    </row>
    <row r="106" spans="1:9" x14ac:dyDescent="0.3">
      <c r="A106" s="4">
        <v>105</v>
      </c>
      <c r="B106" s="5">
        <v>44928</v>
      </c>
      <c r="C106" s="4">
        <v>2180</v>
      </c>
      <c r="D106" s="4" t="s">
        <v>5</v>
      </c>
      <c r="E106" s="4" t="s">
        <v>14</v>
      </c>
      <c r="F106" s="4">
        <v>479.6</v>
      </c>
      <c r="G106" s="4">
        <v>2659.6</v>
      </c>
      <c r="H106" s="5">
        <f>Dati_fatturazione_query[[#This Row],[DATA FATTURA]]+60</f>
        <v>44988</v>
      </c>
      <c r="I106" s="4" t="str">
        <f>IF(($L$1-H106)&gt;60,"DA PAGARE","PAGATA")</f>
        <v>DA PAGARE</v>
      </c>
    </row>
    <row r="107" spans="1:9" x14ac:dyDescent="0.3">
      <c r="A107" s="4">
        <v>106</v>
      </c>
      <c r="B107" s="5">
        <v>44937</v>
      </c>
      <c r="C107" s="4">
        <v>2200</v>
      </c>
      <c r="D107" s="4" t="s">
        <v>6</v>
      </c>
      <c r="E107" s="4" t="s">
        <v>11</v>
      </c>
      <c r="F107" s="4">
        <v>484</v>
      </c>
      <c r="G107" s="4">
        <v>2684</v>
      </c>
      <c r="H107" s="5">
        <f>Dati_fatturazione_query[[#This Row],[DATA FATTURA]]+60</f>
        <v>44997</v>
      </c>
      <c r="I107" s="4" t="str">
        <f>IF(($L$1-H107)&gt;60,"DA PAGARE","PAGATA")</f>
        <v>DA PAGARE</v>
      </c>
    </row>
    <row r="108" spans="1:9" x14ac:dyDescent="0.3">
      <c r="A108" s="4">
        <v>107</v>
      </c>
      <c r="B108" s="5">
        <v>44937</v>
      </c>
      <c r="C108" s="4">
        <v>2220</v>
      </c>
      <c r="D108" s="4" t="s">
        <v>3</v>
      </c>
      <c r="E108" s="4" t="s">
        <v>13</v>
      </c>
      <c r="F108" s="4">
        <v>488.4</v>
      </c>
      <c r="G108" s="4">
        <v>2708.4</v>
      </c>
      <c r="H108" s="5">
        <f>Dati_fatturazione_query[[#This Row],[DATA FATTURA]]+60</f>
        <v>44997</v>
      </c>
      <c r="I108" s="4" t="str">
        <f>IF(($L$1-H108)&gt;60,"DA PAGARE","PAGATA")</f>
        <v>DA PAGARE</v>
      </c>
    </row>
    <row r="109" spans="1:9" x14ac:dyDescent="0.3">
      <c r="A109" s="4">
        <v>108</v>
      </c>
      <c r="B109" s="5">
        <v>44942</v>
      </c>
      <c r="C109" s="4">
        <v>2240</v>
      </c>
      <c r="D109" s="4" t="s">
        <v>7</v>
      </c>
      <c r="E109" s="4" t="s">
        <v>13</v>
      </c>
      <c r="F109" s="4">
        <v>492.8</v>
      </c>
      <c r="G109" s="4">
        <v>2732.8</v>
      </c>
      <c r="H109" s="5">
        <f>Dati_fatturazione_query[[#This Row],[DATA FATTURA]]+60</f>
        <v>45002</v>
      </c>
      <c r="I109" s="4" t="str">
        <f>IF(($L$1-H109)&gt;60,"DA PAGARE","PAGATA")</f>
        <v>PAGATA</v>
      </c>
    </row>
    <row r="110" spans="1:9" x14ac:dyDescent="0.3">
      <c r="A110" s="4">
        <v>109</v>
      </c>
      <c r="B110" s="5">
        <v>44943</v>
      </c>
      <c r="C110" s="4">
        <v>2260</v>
      </c>
      <c r="D110" s="4" t="s">
        <v>3</v>
      </c>
      <c r="E110" s="4" t="s">
        <v>13</v>
      </c>
      <c r="F110" s="4">
        <v>497.2</v>
      </c>
      <c r="G110" s="4">
        <v>2757.2</v>
      </c>
      <c r="H110" s="5">
        <f>Dati_fatturazione_query[[#This Row],[DATA FATTURA]]+60</f>
        <v>45003</v>
      </c>
      <c r="I110" s="4" t="str">
        <f>IF(($L$1-H110)&gt;60,"DA PAGARE","PAGATA")</f>
        <v>PAGATA</v>
      </c>
    </row>
    <row r="111" spans="1:9" x14ac:dyDescent="0.3">
      <c r="A111" s="4">
        <v>110</v>
      </c>
      <c r="B111" s="5">
        <v>44940</v>
      </c>
      <c r="C111" s="4">
        <v>2280</v>
      </c>
      <c r="D111" s="4" t="s">
        <v>6</v>
      </c>
      <c r="E111" s="4" t="s">
        <v>11</v>
      </c>
      <c r="F111" s="4">
        <v>501.6</v>
      </c>
      <c r="G111" s="4">
        <v>2781.6</v>
      </c>
      <c r="H111" s="5">
        <f>Dati_fatturazione_query[[#This Row],[DATA FATTURA]]+60</f>
        <v>45000</v>
      </c>
      <c r="I111" s="4" t="str">
        <f>IF(($L$1-H111)&gt;60,"DA PAGARE","PAGATA")</f>
        <v>DA PAGARE</v>
      </c>
    </row>
    <row r="112" spans="1:9" x14ac:dyDescent="0.3">
      <c r="A112" s="4">
        <v>111</v>
      </c>
      <c r="B112" s="5">
        <v>44943</v>
      </c>
      <c r="C112" s="4">
        <v>2300</v>
      </c>
      <c r="D112" s="4" t="s">
        <v>8</v>
      </c>
      <c r="E112" s="4" t="s">
        <v>12</v>
      </c>
      <c r="F112" s="4">
        <v>506</v>
      </c>
      <c r="G112" s="4">
        <v>2806</v>
      </c>
      <c r="H112" s="5">
        <f>Dati_fatturazione_query[[#This Row],[DATA FATTURA]]+60</f>
        <v>45003</v>
      </c>
      <c r="I112" s="4" t="str">
        <f>IF(($L$1-H112)&gt;60,"DA PAGARE","PAGATA")</f>
        <v>PAGATA</v>
      </c>
    </row>
    <row r="113" spans="1:9" x14ac:dyDescent="0.3">
      <c r="A113" s="4">
        <v>112</v>
      </c>
      <c r="B113" s="5">
        <v>44934</v>
      </c>
      <c r="C113" s="4">
        <v>2320</v>
      </c>
      <c r="D113" s="4" t="s">
        <v>28</v>
      </c>
      <c r="E113" s="4" t="s">
        <v>12</v>
      </c>
      <c r="F113" s="4">
        <v>510.4</v>
      </c>
      <c r="G113" s="4">
        <v>2830.4</v>
      </c>
      <c r="H113" s="5">
        <f>Dati_fatturazione_query[[#This Row],[DATA FATTURA]]+60</f>
        <v>44994</v>
      </c>
      <c r="I113" s="4" t="str">
        <f>IF(($L$1-H113)&gt;60,"DA PAGARE","PAGATA")</f>
        <v>DA PAGARE</v>
      </c>
    </row>
    <row r="114" spans="1:9" x14ac:dyDescent="0.3">
      <c r="A114" s="4">
        <v>113</v>
      </c>
      <c r="B114" s="5">
        <v>44928</v>
      </c>
      <c r="C114" s="4">
        <v>2340</v>
      </c>
      <c r="D114" s="4" t="s">
        <v>28</v>
      </c>
      <c r="E114" s="4" t="s">
        <v>11</v>
      </c>
      <c r="F114" s="4">
        <v>514.79999999999995</v>
      </c>
      <c r="G114" s="4">
        <v>2854.8</v>
      </c>
      <c r="H114" s="5">
        <f>Dati_fatturazione_query[[#This Row],[DATA FATTURA]]+60</f>
        <v>44988</v>
      </c>
      <c r="I114" s="4" t="str">
        <f>IF(($L$1-H114)&gt;60,"DA PAGARE","PAGATA")</f>
        <v>DA PAGARE</v>
      </c>
    </row>
    <row r="115" spans="1:9" x14ac:dyDescent="0.3">
      <c r="A115" s="4">
        <v>114</v>
      </c>
      <c r="B115" s="5">
        <v>44928</v>
      </c>
      <c r="C115" s="4">
        <v>2360</v>
      </c>
      <c r="D115" s="4" t="s">
        <v>8</v>
      </c>
      <c r="E115" s="4" t="s">
        <v>12</v>
      </c>
      <c r="F115" s="4">
        <v>519.20000000000005</v>
      </c>
      <c r="G115" s="4">
        <v>2879.2</v>
      </c>
      <c r="H115" s="5">
        <f>Dati_fatturazione_query[[#This Row],[DATA FATTURA]]+60</f>
        <v>44988</v>
      </c>
      <c r="I115" s="4" t="str">
        <f>IF(($L$1-H115)&gt;60,"DA PAGARE","PAGATA")</f>
        <v>DA PAGARE</v>
      </c>
    </row>
    <row r="116" spans="1:9" x14ac:dyDescent="0.3">
      <c r="A116" s="4">
        <v>115</v>
      </c>
      <c r="B116" s="5">
        <v>44938</v>
      </c>
      <c r="C116" s="4">
        <v>2380</v>
      </c>
      <c r="D116" s="4" t="s">
        <v>4</v>
      </c>
      <c r="E116" s="4" t="s">
        <v>13</v>
      </c>
      <c r="F116" s="4">
        <v>523.6</v>
      </c>
      <c r="G116" s="4">
        <v>2903.6</v>
      </c>
      <c r="H116" s="5">
        <f>Dati_fatturazione_query[[#This Row],[DATA FATTURA]]+60</f>
        <v>44998</v>
      </c>
      <c r="I116" s="4" t="str">
        <f>IF(($L$1-H116)&gt;60,"DA PAGARE","PAGATA")</f>
        <v>DA PAGARE</v>
      </c>
    </row>
    <row r="117" spans="1:9" x14ac:dyDescent="0.3">
      <c r="A117" s="4">
        <v>116</v>
      </c>
      <c r="B117" s="5">
        <v>44938</v>
      </c>
      <c r="C117" s="4">
        <v>2400</v>
      </c>
      <c r="D117" s="4" t="s">
        <v>5</v>
      </c>
      <c r="E117" s="4" t="s">
        <v>14</v>
      </c>
      <c r="F117" s="4">
        <v>528</v>
      </c>
      <c r="G117" s="4">
        <v>2928</v>
      </c>
      <c r="H117" s="5">
        <f>Dati_fatturazione_query[[#This Row],[DATA FATTURA]]+60</f>
        <v>44998</v>
      </c>
      <c r="I117" s="4" t="str">
        <f>IF(($L$1-H117)&gt;60,"DA PAGARE","PAGATA")</f>
        <v>DA PAGARE</v>
      </c>
    </row>
    <row r="118" spans="1:9" x14ac:dyDescent="0.3">
      <c r="A118" s="4">
        <v>117</v>
      </c>
      <c r="B118" s="5">
        <v>44941</v>
      </c>
      <c r="C118" s="4">
        <v>2420</v>
      </c>
      <c r="D118" s="4" t="s">
        <v>8</v>
      </c>
      <c r="E118" s="4" t="s">
        <v>12</v>
      </c>
      <c r="F118" s="4">
        <v>532.4</v>
      </c>
      <c r="G118" s="4">
        <v>2952.4</v>
      </c>
      <c r="H118" s="5">
        <f>Dati_fatturazione_query[[#This Row],[DATA FATTURA]]+60</f>
        <v>45001</v>
      </c>
      <c r="I118" s="4" t="str">
        <f>IF(($L$1-H118)&gt;60,"DA PAGARE","PAGATA")</f>
        <v>PAGATA</v>
      </c>
    </row>
    <row r="119" spans="1:9" x14ac:dyDescent="0.3">
      <c r="A119" s="4">
        <v>118</v>
      </c>
      <c r="B119" s="5">
        <v>44932</v>
      </c>
      <c r="C119" s="4">
        <v>2440</v>
      </c>
      <c r="D119" s="4" t="s">
        <v>28</v>
      </c>
      <c r="E119" s="4" t="s">
        <v>12</v>
      </c>
      <c r="F119" s="4">
        <v>536.79999999999995</v>
      </c>
      <c r="G119" s="4">
        <v>2976.8</v>
      </c>
      <c r="H119" s="5">
        <f>Dati_fatturazione_query[[#This Row],[DATA FATTURA]]+60</f>
        <v>44992</v>
      </c>
      <c r="I119" s="4" t="str">
        <f>IF(($L$1-H119)&gt;60,"DA PAGARE","PAGATA")</f>
        <v>DA PAGARE</v>
      </c>
    </row>
    <row r="120" spans="1:9" x14ac:dyDescent="0.3">
      <c r="A120" s="4">
        <v>119</v>
      </c>
      <c r="B120" s="5">
        <v>44940</v>
      </c>
      <c r="C120" s="4">
        <v>2460</v>
      </c>
      <c r="D120" s="4" t="s">
        <v>9</v>
      </c>
      <c r="E120" s="4" t="s">
        <v>14</v>
      </c>
      <c r="F120" s="4">
        <v>541.20000000000005</v>
      </c>
      <c r="G120" s="4">
        <v>3001.2</v>
      </c>
      <c r="H120" s="5">
        <f>Dati_fatturazione_query[[#This Row],[DATA FATTURA]]+60</f>
        <v>45000</v>
      </c>
      <c r="I120" s="4" t="str">
        <f>IF(($L$1-H120)&gt;60,"DA PAGARE","PAGATA")</f>
        <v>DA PAGARE</v>
      </c>
    </row>
    <row r="121" spans="1:9" x14ac:dyDescent="0.3">
      <c r="A121" s="4">
        <v>120</v>
      </c>
      <c r="B121" s="5">
        <v>44929</v>
      </c>
      <c r="C121" s="4">
        <v>2480</v>
      </c>
      <c r="D121" s="4" t="s">
        <v>3</v>
      </c>
      <c r="E121" s="4" t="s">
        <v>11</v>
      </c>
      <c r="F121" s="4">
        <v>545.6</v>
      </c>
      <c r="G121" s="4">
        <v>3025.6</v>
      </c>
      <c r="H121" s="5">
        <f>Dati_fatturazione_query[[#This Row],[DATA FATTURA]]+60</f>
        <v>44989</v>
      </c>
      <c r="I121" s="4" t="str">
        <f>IF(($L$1-H121)&gt;60,"DA PAGARE","PAGATA")</f>
        <v>DA PAGARE</v>
      </c>
    </row>
    <row r="122" spans="1:9" x14ac:dyDescent="0.3">
      <c r="A122" s="4">
        <v>121</v>
      </c>
      <c r="B122" s="5">
        <v>44932</v>
      </c>
      <c r="C122" s="4">
        <v>2500</v>
      </c>
      <c r="D122" s="4" t="s">
        <v>4</v>
      </c>
      <c r="E122" s="4" t="s">
        <v>13</v>
      </c>
      <c r="F122" s="4">
        <v>550</v>
      </c>
      <c r="G122" s="4">
        <v>3050</v>
      </c>
      <c r="H122" s="5">
        <f>Dati_fatturazione_query[[#This Row],[DATA FATTURA]]+60</f>
        <v>44992</v>
      </c>
      <c r="I122" s="4" t="str">
        <f>IF(($L$1-H122)&gt;60,"DA PAGARE","PAGATA")</f>
        <v>DA PAGARE</v>
      </c>
    </row>
    <row r="123" spans="1:9" x14ac:dyDescent="0.3">
      <c r="A123" s="4">
        <v>122</v>
      </c>
      <c r="B123" s="5">
        <v>44935</v>
      </c>
      <c r="C123" s="4">
        <v>2520</v>
      </c>
      <c r="D123" s="4" t="s">
        <v>5</v>
      </c>
      <c r="E123" s="4" t="s">
        <v>13</v>
      </c>
      <c r="F123" s="4">
        <v>554.4</v>
      </c>
      <c r="G123" s="4">
        <v>3074.4</v>
      </c>
      <c r="H123" s="5">
        <f>Dati_fatturazione_query[[#This Row],[DATA FATTURA]]+60</f>
        <v>44995</v>
      </c>
      <c r="I123" s="4" t="str">
        <f>IF(($L$1-H123)&gt;60,"DA PAGARE","PAGATA")</f>
        <v>DA PAGARE</v>
      </c>
    </row>
    <row r="124" spans="1:9" x14ac:dyDescent="0.3">
      <c r="A124" s="4">
        <v>123</v>
      </c>
      <c r="B124" s="5">
        <v>44939</v>
      </c>
      <c r="C124" s="4">
        <v>2540</v>
      </c>
      <c r="D124" s="4" t="s">
        <v>6</v>
      </c>
      <c r="E124" s="4" t="s">
        <v>13</v>
      </c>
      <c r="F124" s="4">
        <v>558.79999999999995</v>
      </c>
      <c r="G124" s="4">
        <v>3098.8</v>
      </c>
      <c r="H124" s="5">
        <f>Dati_fatturazione_query[[#This Row],[DATA FATTURA]]+60</f>
        <v>44999</v>
      </c>
      <c r="I124" s="4" t="str">
        <f>IF(($L$1-H124)&gt;60,"DA PAGARE","PAGATA")</f>
        <v>DA PAGARE</v>
      </c>
    </row>
    <row r="125" spans="1:9" x14ac:dyDescent="0.3">
      <c r="A125" s="4">
        <v>124</v>
      </c>
      <c r="B125" s="5">
        <v>44932</v>
      </c>
      <c r="C125" s="4">
        <v>2560</v>
      </c>
      <c r="D125" s="4" t="s">
        <v>3</v>
      </c>
      <c r="E125" s="4" t="s">
        <v>11</v>
      </c>
      <c r="F125" s="4">
        <v>563.20000000000005</v>
      </c>
      <c r="G125" s="4">
        <v>3123.2</v>
      </c>
      <c r="H125" s="5">
        <f>Dati_fatturazione_query[[#This Row],[DATA FATTURA]]+60</f>
        <v>44992</v>
      </c>
      <c r="I125" s="4" t="str">
        <f>IF(($L$1-H125)&gt;60,"DA PAGARE","PAGATA")</f>
        <v>DA PAGARE</v>
      </c>
    </row>
    <row r="126" spans="1:9" x14ac:dyDescent="0.3">
      <c r="A126" s="4">
        <v>125</v>
      </c>
      <c r="B126" s="5">
        <v>44934</v>
      </c>
      <c r="C126" s="4">
        <v>2580</v>
      </c>
      <c r="D126" s="4" t="s">
        <v>7</v>
      </c>
      <c r="E126" s="4" t="s">
        <v>12</v>
      </c>
      <c r="F126" s="4">
        <v>567.6</v>
      </c>
      <c r="G126" s="4">
        <v>3147.6</v>
      </c>
      <c r="H126" s="5">
        <f>Dati_fatturazione_query[[#This Row],[DATA FATTURA]]+60</f>
        <v>44994</v>
      </c>
      <c r="I126" s="4" t="str">
        <f>IF(($L$1-H126)&gt;60,"DA PAGARE","PAGATA")</f>
        <v>DA PAGARE</v>
      </c>
    </row>
    <row r="127" spans="1:9" x14ac:dyDescent="0.3">
      <c r="A127" s="4">
        <v>126</v>
      </c>
      <c r="B127" s="5">
        <v>44935</v>
      </c>
      <c r="C127" s="4">
        <v>2600</v>
      </c>
      <c r="D127" s="4" t="s">
        <v>3</v>
      </c>
      <c r="E127" s="4" t="s">
        <v>12</v>
      </c>
      <c r="F127" s="4">
        <v>572</v>
      </c>
      <c r="G127" s="4">
        <v>3172</v>
      </c>
      <c r="H127" s="5">
        <f>Dati_fatturazione_query[[#This Row],[DATA FATTURA]]+60</f>
        <v>44995</v>
      </c>
      <c r="I127" s="4" t="str">
        <f>IF(($L$1-H127)&gt;60,"DA PAGARE","PAGATA")</f>
        <v>DA PAGARE</v>
      </c>
    </row>
    <row r="128" spans="1:9" x14ac:dyDescent="0.3">
      <c r="A128" s="4">
        <v>127</v>
      </c>
      <c r="B128" s="5">
        <v>44931</v>
      </c>
      <c r="C128" s="4">
        <v>2620</v>
      </c>
      <c r="D128" s="4" t="s">
        <v>6</v>
      </c>
      <c r="E128" s="4" t="s">
        <v>11</v>
      </c>
      <c r="F128" s="4">
        <v>576.4</v>
      </c>
      <c r="G128" s="4">
        <v>3196.4</v>
      </c>
      <c r="H128" s="5">
        <f>Dati_fatturazione_query[[#This Row],[DATA FATTURA]]+60</f>
        <v>44991</v>
      </c>
      <c r="I128" s="4" t="str">
        <f>IF(($L$1-H128)&gt;60,"DA PAGARE","PAGATA")</f>
        <v>DA PAGARE</v>
      </c>
    </row>
    <row r="129" spans="1:9" x14ac:dyDescent="0.3">
      <c r="A129" s="4">
        <v>128</v>
      </c>
      <c r="B129" s="5">
        <v>44932</v>
      </c>
      <c r="C129" s="4">
        <v>2640</v>
      </c>
      <c r="D129" s="4" t="s">
        <v>8</v>
      </c>
      <c r="E129" s="4" t="s">
        <v>12</v>
      </c>
      <c r="F129" s="4">
        <v>580.79999999999995</v>
      </c>
      <c r="G129" s="4">
        <v>3220.8</v>
      </c>
      <c r="H129" s="5">
        <f>Dati_fatturazione_query[[#This Row],[DATA FATTURA]]+60</f>
        <v>44992</v>
      </c>
      <c r="I129" s="4" t="str">
        <f>IF(($L$1-H129)&gt;60,"DA PAGARE","PAGATA")</f>
        <v>DA PAGARE</v>
      </c>
    </row>
    <row r="130" spans="1:9" x14ac:dyDescent="0.3">
      <c r="A130" s="4">
        <v>129</v>
      </c>
      <c r="B130" s="5">
        <v>44937</v>
      </c>
      <c r="C130" s="4">
        <v>2660</v>
      </c>
      <c r="D130" s="4" t="s">
        <v>28</v>
      </c>
      <c r="E130" s="4" t="s">
        <v>13</v>
      </c>
      <c r="F130" s="4">
        <v>585.20000000000005</v>
      </c>
      <c r="G130" s="4">
        <v>3245.2</v>
      </c>
      <c r="H130" s="5">
        <f>Dati_fatturazione_query[[#This Row],[DATA FATTURA]]+60</f>
        <v>44997</v>
      </c>
      <c r="I130" s="4" t="str">
        <f>IF(($L$1-H130)&gt;60,"DA PAGARE","PAGATA")</f>
        <v>DA PAGARE</v>
      </c>
    </row>
    <row r="131" spans="1:9" x14ac:dyDescent="0.3">
      <c r="A131" s="4">
        <v>130</v>
      </c>
      <c r="B131" s="5">
        <v>44942</v>
      </c>
      <c r="C131" s="4">
        <v>2680</v>
      </c>
      <c r="D131" s="4" t="s">
        <v>28</v>
      </c>
      <c r="E131" s="4" t="s">
        <v>14</v>
      </c>
      <c r="F131" s="4">
        <v>589.6</v>
      </c>
      <c r="G131" s="4">
        <v>3269.6</v>
      </c>
      <c r="H131" s="5">
        <f>Dati_fatturazione_query[[#This Row],[DATA FATTURA]]+60</f>
        <v>45002</v>
      </c>
      <c r="I131" s="4" t="str">
        <f>IF(($L$1-H131)&gt;60,"DA PAGARE","PAGATA")</f>
        <v>PAGATA</v>
      </c>
    </row>
    <row r="132" spans="1:9" x14ac:dyDescent="0.3">
      <c r="A132" s="4">
        <v>131</v>
      </c>
      <c r="B132" s="5">
        <v>44943</v>
      </c>
      <c r="C132" s="4">
        <v>2700</v>
      </c>
      <c r="D132" s="4" t="s">
        <v>8</v>
      </c>
      <c r="E132" s="4" t="s">
        <v>12</v>
      </c>
      <c r="F132" s="4">
        <v>594</v>
      </c>
      <c r="G132" s="4">
        <v>3294</v>
      </c>
      <c r="H132" s="5">
        <f>Dati_fatturazione_query[[#This Row],[DATA FATTURA]]+60</f>
        <v>45003</v>
      </c>
      <c r="I132" s="4" t="str">
        <f>IF(($L$1-H132)&gt;60,"DA PAGARE","PAGATA")</f>
        <v>PAGATA</v>
      </c>
    </row>
    <row r="133" spans="1:9" x14ac:dyDescent="0.3">
      <c r="A133" s="4">
        <v>132</v>
      </c>
      <c r="B133" s="5">
        <v>44927</v>
      </c>
      <c r="C133" s="4">
        <v>2720</v>
      </c>
      <c r="D133" s="4" t="s">
        <v>4</v>
      </c>
      <c r="E133" s="4" t="s">
        <v>12</v>
      </c>
      <c r="F133" s="4">
        <v>598.4</v>
      </c>
      <c r="G133" s="4">
        <v>3318.4</v>
      </c>
      <c r="H133" s="5">
        <f>Dati_fatturazione_query[[#This Row],[DATA FATTURA]]+60</f>
        <v>44987</v>
      </c>
      <c r="I133" s="4" t="str">
        <f>IF(($L$1-H133)&gt;60,"DA PAGARE","PAGATA")</f>
        <v>DA PAGARE</v>
      </c>
    </row>
    <row r="134" spans="1:9" x14ac:dyDescent="0.3">
      <c r="A134" s="4">
        <v>133</v>
      </c>
      <c r="B134" s="5">
        <v>44934</v>
      </c>
      <c r="C134" s="4">
        <v>2740</v>
      </c>
      <c r="D134" s="4" t="s">
        <v>5</v>
      </c>
      <c r="E134" s="4" t="s">
        <v>14</v>
      </c>
      <c r="F134" s="4">
        <v>602.79999999999995</v>
      </c>
      <c r="G134" s="4">
        <v>3342.8</v>
      </c>
      <c r="H134" s="5">
        <f>Dati_fatturazione_query[[#This Row],[DATA FATTURA]]+60</f>
        <v>44994</v>
      </c>
      <c r="I134" s="4" t="str">
        <f>IF(($L$1-H134)&gt;60,"DA PAGARE","PAGATA")</f>
        <v>DA PAGARE</v>
      </c>
    </row>
    <row r="135" spans="1:9" x14ac:dyDescent="0.3">
      <c r="A135" s="4">
        <v>134</v>
      </c>
      <c r="B135" s="5">
        <v>44936</v>
      </c>
      <c r="C135" s="4">
        <v>2760</v>
      </c>
      <c r="D135" s="4" t="s">
        <v>8</v>
      </c>
      <c r="E135" s="4" t="s">
        <v>11</v>
      </c>
      <c r="F135" s="4">
        <v>607.20000000000005</v>
      </c>
      <c r="G135" s="4">
        <v>3367.2</v>
      </c>
      <c r="H135" s="5">
        <f>Dati_fatturazione_query[[#This Row],[DATA FATTURA]]+60</f>
        <v>44996</v>
      </c>
      <c r="I135" s="4" t="str">
        <f>IF(($L$1-H135)&gt;60,"DA PAGARE","PAGATA")</f>
        <v>DA PAGARE</v>
      </c>
    </row>
    <row r="136" spans="1:9" x14ac:dyDescent="0.3">
      <c r="A136" s="4">
        <v>135</v>
      </c>
      <c r="B136" s="5">
        <v>44933</v>
      </c>
      <c r="C136" s="4">
        <v>2780</v>
      </c>
      <c r="D136" s="4" t="s">
        <v>28</v>
      </c>
      <c r="E136" s="4" t="s">
        <v>13</v>
      </c>
      <c r="F136" s="4">
        <v>611.6</v>
      </c>
      <c r="G136" s="4">
        <v>3391.6</v>
      </c>
      <c r="H136" s="5">
        <f>Dati_fatturazione_query[[#This Row],[DATA FATTURA]]+60</f>
        <v>44993</v>
      </c>
      <c r="I136" s="4" t="str">
        <f>IF(($L$1-H136)&gt;60,"DA PAGARE","PAGATA")</f>
        <v>DA PAGARE</v>
      </c>
    </row>
    <row r="137" spans="1:9" x14ac:dyDescent="0.3">
      <c r="A137" s="4">
        <v>136</v>
      </c>
      <c r="B137" s="5">
        <v>44927</v>
      </c>
      <c r="C137" s="4">
        <v>2800</v>
      </c>
      <c r="D137" s="4" t="s">
        <v>9</v>
      </c>
      <c r="E137" s="4" t="s">
        <v>13</v>
      </c>
      <c r="F137" s="4">
        <v>616</v>
      </c>
      <c r="G137" s="4">
        <v>3416</v>
      </c>
      <c r="H137" s="5">
        <f>Dati_fatturazione_query[[#This Row],[DATA FATTURA]]+60</f>
        <v>44987</v>
      </c>
      <c r="I137" s="4" t="str">
        <f>IF(($L$1-H137)&gt;60,"DA PAGARE","PAGATA")</f>
        <v>DA PAGARE</v>
      </c>
    </row>
    <row r="138" spans="1:9" x14ac:dyDescent="0.3">
      <c r="A138" s="4">
        <v>137</v>
      </c>
      <c r="B138" s="5">
        <v>44943</v>
      </c>
      <c r="C138" s="4">
        <v>2820</v>
      </c>
      <c r="D138" s="4" t="s">
        <v>3</v>
      </c>
      <c r="E138" s="4" t="s">
        <v>13</v>
      </c>
      <c r="F138" s="4">
        <v>620.4</v>
      </c>
      <c r="G138" s="4">
        <v>3440.4</v>
      </c>
      <c r="H138" s="5">
        <f>Dati_fatturazione_query[[#This Row],[DATA FATTURA]]+60</f>
        <v>45003</v>
      </c>
      <c r="I138" s="4" t="str">
        <f>IF(($L$1-H138)&gt;60,"DA PAGARE","PAGATA")</f>
        <v>PAGATA</v>
      </c>
    </row>
    <row r="139" spans="1:9" x14ac:dyDescent="0.3">
      <c r="A139" s="4">
        <v>138</v>
      </c>
      <c r="B139" s="5">
        <v>44934</v>
      </c>
      <c r="C139" s="4">
        <v>2840</v>
      </c>
      <c r="D139" s="4" t="s">
        <v>4</v>
      </c>
      <c r="E139" s="4" t="s">
        <v>11</v>
      </c>
      <c r="F139" s="4">
        <v>624.79999999999995</v>
      </c>
      <c r="G139" s="4">
        <v>3464.8</v>
      </c>
      <c r="H139" s="5">
        <f>Dati_fatturazione_query[[#This Row],[DATA FATTURA]]+60</f>
        <v>44994</v>
      </c>
      <c r="I139" s="4" t="str">
        <f>IF(($L$1-H139)&gt;60,"DA PAGARE","PAGATA")</f>
        <v>DA PAGARE</v>
      </c>
    </row>
    <row r="140" spans="1:9" x14ac:dyDescent="0.3">
      <c r="A140" s="4">
        <v>139</v>
      </c>
      <c r="B140" s="5">
        <v>44940</v>
      </c>
      <c r="C140" s="4">
        <v>2860</v>
      </c>
      <c r="D140" s="4" t="s">
        <v>5</v>
      </c>
      <c r="E140" s="4" t="s">
        <v>12</v>
      </c>
      <c r="F140" s="4">
        <v>629.20000000000005</v>
      </c>
      <c r="G140" s="4">
        <v>3489.2</v>
      </c>
      <c r="H140" s="5">
        <f>Dati_fatturazione_query[[#This Row],[DATA FATTURA]]+60</f>
        <v>45000</v>
      </c>
      <c r="I140" s="4" t="str">
        <f>IF(($L$1-H140)&gt;60,"DA PAGARE","PAGATA")</f>
        <v>DA PAGARE</v>
      </c>
    </row>
    <row r="141" spans="1:9" x14ac:dyDescent="0.3">
      <c r="A141" s="4">
        <v>140</v>
      </c>
      <c r="B141" s="5">
        <v>44939</v>
      </c>
      <c r="C141" s="4">
        <v>2880</v>
      </c>
      <c r="D141" s="4" t="s">
        <v>6</v>
      </c>
      <c r="E141" s="4" t="s">
        <v>12</v>
      </c>
      <c r="F141" s="4">
        <v>633.6</v>
      </c>
      <c r="G141" s="4">
        <v>3513.6</v>
      </c>
      <c r="H141" s="5">
        <f>Dati_fatturazione_query[[#This Row],[DATA FATTURA]]+60</f>
        <v>44999</v>
      </c>
      <c r="I141" s="4" t="str">
        <f>IF(($L$1-H141)&gt;60,"DA PAGARE","PAGATA")</f>
        <v>DA PAGARE</v>
      </c>
    </row>
    <row r="142" spans="1:9" x14ac:dyDescent="0.3">
      <c r="A142" s="4">
        <v>141</v>
      </c>
      <c r="B142" s="5">
        <v>44941</v>
      </c>
      <c r="C142" s="4">
        <v>2900</v>
      </c>
      <c r="D142" s="4" t="s">
        <v>3</v>
      </c>
      <c r="E142" s="4" t="s">
        <v>11</v>
      </c>
      <c r="F142" s="4">
        <v>638</v>
      </c>
      <c r="G142" s="4">
        <v>3538</v>
      </c>
      <c r="H142" s="5">
        <f>Dati_fatturazione_query[[#This Row],[DATA FATTURA]]+60</f>
        <v>45001</v>
      </c>
      <c r="I142" s="4" t="str">
        <f>IF(($L$1-H142)&gt;60,"DA PAGARE","PAGATA")</f>
        <v>PAGATA</v>
      </c>
    </row>
    <row r="143" spans="1:9" x14ac:dyDescent="0.3">
      <c r="A143" s="4">
        <v>142</v>
      </c>
      <c r="B143" s="5">
        <v>44928</v>
      </c>
      <c r="C143" s="4">
        <v>2920</v>
      </c>
      <c r="D143" s="4" t="s">
        <v>7</v>
      </c>
      <c r="E143" s="4" t="s">
        <v>12</v>
      </c>
      <c r="F143" s="4">
        <v>642.4</v>
      </c>
      <c r="G143" s="4">
        <v>3562.4</v>
      </c>
      <c r="H143" s="5">
        <f>Dati_fatturazione_query[[#This Row],[DATA FATTURA]]+60</f>
        <v>44988</v>
      </c>
      <c r="I143" s="4" t="str">
        <f>IF(($L$1-H143)&gt;60,"DA PAGARE","PAGATA")</f>
        <v>DA PAGARE</v>
      </c>
    </row>
    <row r="144" spans="1:9" x14ac:dyDescent="0.3">
      <c r="A144" s="4">
        <v>143</v>
      </c>
      <c r="B144" s="5">
        <v>44935</v>
      </c>
      <c r="C144" s="4">
        <v>2940</v>
      </c>
      <c r="D144" s="4" t="s">
        <v>3</v>
      </c>
      <c r="E144" s="4" t="s">
        <v>13</v>
      </c>
      <c r="F144" s="4">
        <v>646.79999999999995</v>
      </c>
      <c r="G144" s="4">
        <v>3586.8</v>
      </c>
      <c r="H144" s="5">
        <f>Dati_fatturazione_query[[#This Row],[DATA FATTURA]]+60</f>
        <v>44995</v>
      </c>
      <c r="I144" s="4" t="str">
        <f>IF(($L$1-H144)&gt;60,"DA PAGARE","PAGATA")</f>
        <v>DA PAGARE</v>
      </c>
    </row>
    <row r="145" spans="1:9" x14ac:dyDescent="0.3">
      <c r="A145" s="4">
        <v>144</v>
      </c>
      <c r="B145" s="5">
        <v>44936</v>
      </c>
      <c r="C145" s="4">
        <v>2960</v>
      </c>
      <c r="D145" s="4" t="s">
        <v>6</v>
      </c>
      <c r="E145" s="4" t="s">
        <v>14</v>
      </c>
      <c r="F145" s="4">
        <v>651.20000000000005</v>
      </c>
      <c r="G145" s="4">
        <v>3611.2</v>
      </c>
      <c r="H145" s="5">
        <f>Dati_fatturazione_query[[#This Row],[DATA FATTURA]]+60</f>
        <v>44996</v>
      </c>
      <c r="I145" s="4" t="str">
        <f>IF(($L$1-H145)&gt;60,"DA PAGARE","PAGATA")</f>
        <v>DA PAGARE</v>
      </c>
    </row>
    <row r="146" spans="1:9" x14ac:dyDescent="0.3">
      <c r="A146" s="4">
        <v>145</v>
      </c>
      <c r="B146" s="5">
        <v>44932</v>
      </c>
      <c r="C146" s="4">
        <v>2980</v>
      </c>
      <c r="D146" s="4" t="s">
        <v>8</v>
      </c>
      <c r="E146" s="4" t="s">
        <v>12</v>
      </c>
      <c r="F146" s="4">
        <v>655.6</v>
      </c>
      <c r="G146" s="4">
        <v>3635.6</v>
      </c>
      <c r="H146" s="5">
        <f>Dati_fatturazione_query[[#This Row],[DATA FATTURA]]+60</f>
        <v>44992</v>
      </c>
      <c r="I146" s="4" t="str">
        <f>IF(($L$1-H146)&gt;60,"DA PAGARE","PAGATA")</f>
        <v>DA PAGARE</v>
      </c>
    </row>
    <row r="147" spans="1:9" x14ac:dyDescent="0.3">
      <c r="A147" s="4">
        <v>146</v>
      </c>
      <c r="B147" s="5">
        <v>44928</v>
      </c>
      <c r="C147" s="4">
        <v>3000</v>
      </c>
      <c r="D147" s="4" t="s">
        <v>28</v>
      </c>
      <c r="E147" s="4" t="s">
        <v>12</v>
      </c>
      <c r="F147" s="4">
        <v>660</v>
      </c>
      <c r="G147" s="4">
        <v>3660</v>
      </c>
      <c r="H147" s="5">
        <f>Dati_fatturazione_query[[#This Row],[DATA FATTURA]]+60</f>
        <v>44988</v>
      </c>
      <c r="I147" s="4" t="str">
        <f>IF(($L$1-H147)&gt;60,"DA PAGARE","PAGATA")</f>
        <v>DA PAGARE</v>
      </c>
    </row>
    <row r="148" spans="1:9" x14ac:dyDescent="0.3">
      <c r="A148" s="4">
        <v>147</v>
      </c>
      <c r="B148" s="5">
        <v>44938</v>
      </c>
      <c r="C148" s="4">
        <v>3020</v>
      </c>
      <c r="D148" s="4" t="s">
        <v>28</v>
      </c>
      <c r="E148" s="4" t="s">
        <v>14</v>
      </c>
      <c r="F148" s="4">
        <v>664.4</v>
      </c>
      <c r="G148" s="4">
        <v>3684.4</v>
      </c>
      <c r="H148" s="5">
        <f>Dati_fatturazione_query[[#This Row],[DATA FATTURA]]+60</f>
        <v>44998</v>
      </c>
      <c r="I148" s="4" t="str">
        <f>IF(($L$1-H148)&gt;60,"DA PAGARE","PAGATA")</f>
        <v>DA PAGARE</v>
      </c>
    </row>
    <row r="149" spans="1:9" x14ac:dyDescent="0.3">
      <c r="A149" s="4">
        <v>148</v>
      </c>
      <c r="B149" s="5">
        <v>44930</v>
      </c>
      <c r="C149" s="4">
        <v>3040</v>
      </c>
      <c r="D149" s="4" t="s">
        <v>8</v>
      </c>
      <c r="E149" s="4" t="s">
        <v>11</v>
      </c>
      <c r="F149" s="4">
        <v>668.8</v>
      </c>
      <c r="G149" s="4">
        <v>3708.8</v>
      </c>
      <c r="H149" s="5">
        <f>Dati_fatturazione_query[[#This Row],[DATA FATTURA]]+60</f>
        <v>44990</v>
      </c>
      <c r="I149" s="4" t="str">
        <f>IF(($L$1-H149)&gt;60,"DA PAGARE","PAGATA")</f>
        <v>DA PAGARE</v>
      </c>
    </row>
    <row r="150" spans="1:9" x14ac:dyDescent="0.3">
      <c r="A150" s="4">
        <v>149</v>
      </c>
      <c r="B150" s="5">
        <v>44937</v>
      </c>
      <c r="C150" s="4">
        <v>3060</v>
      </c>
      <c r="D150" s="4" t="s">
        <v>4</v>
      </c>
      <c r="E150" s="4" t="s">
        <v>13</v>
      </c>
      <c r="F150" s="4">
        <v>673.2</v>
      </c>
      <c r="G150" s="4">
        <v>3733.2</v>
      </c>
      <c r="H150" s="5">
        <f>Dati_fatturazione_query[[#This Row],[DATA FATTURA]]+60</f>
        <v>44997</v>
      </c>
      <c r="I150" s="4" t="str">
        <f>IF(($L$1-H150)&gt;60,"DA PAGARE","PAGATA")</f>
        <v>DA PAGARE</v>
      </c>
    </row>
    <row r="151" spans="1:9" x14ac:dyDescent="0.3">
      <c r="A151" s="4">
        <v>150</v>
      </c>
      <c r="B151" s="5">
        <v>44930</v>
      </c>
      <c r="C151" s="4">
        <v>3080</v>
      </c>
      <c r="D151" s="4" t="s">
        <v>5</v>
      </c>
      <c r="E151" s="4" t="s">
        <v>13</v>
      </c>
      <c r="F151" s="4">
        <v>677.6</v>
      </c>
      <c r="G151" s="4">
        <v>3757.6</v>
      </c>
      <c r="H151" s="5">
        <f>Dati_fatturazione_query[[#This Row],[DATA FATTURA]]+60</f>
        <v>44990</v>
      </c>
      <c r="I151" s="4" t="str">
        <f>IF(($L$1-H151)&gt;60,"DA PAGARE","PAGATA")</f>
        <v>DA PAGARE</v>
      </c>
    </row>
    <row r="152" spans="1:9" x14ac:dyDescent="0.3">
      <c r="A152" s="4">
        <v>151</v>
      </c>
      <c r="B152" s="5">
        <v>44939</v>
      </c>
      <c r="C152" s="4">
        <v>3100</v>
      </c>
      <c r="D152" s="4" t="s">
        <v>8</v>
      </c>
      <c r="E152" s="4" t="s">
        <v>13</v>
      </c>
      <c r="F152" s="4">
        <v>682</v>
      </c>
      <c r="G152" s="4">
        <v>3782</v>
      </c>
      <c r="H152" s="5">
        <f>Dati_fatturazione_query[[#This Row],[DATA FATTURA]]+60</f>
        <v>44999</v>
      </c>
      <c r="I152" s="4" t="str">
        <f>IF(($L$1-H152)&gt;60,"DA PAGARE","PAGATA")</f>
        <v>DA PAGARE</v>
      </c>
    </row>
    <row r="153" spans="1:9" x14ac:dyDescent="0.3">
      <c r="A153" s="4">
        <v>152</v>
      </c>
      <c r="B153" s="5">
        <v>44941</v>
      </c>
      <c r="C153" s="4">
        <v>3120</v>
      </c>
      <c r="D153" s="4" t="s">
        <v>28</v>
      </c>
      <c r="E153" s="4" t="s">
        <v>11</v>
      </c>
      <c r="F153" s="4">
        <v>686.4</v>
      </c>
      <c r="G153" s="4">
        <v>3806.4</v>
      </c>
      <c r="H153" s="5">
        <f>Dati_fatturazione_query[[#This Row],[DATA FATTURA]]+60</f>
        <v>45001</v>
      </c>
      <c r="I153" s="4" t="str">
        <f>IF(($L$1-H153)&gt;60,"DA PAGARE","PAGATA")</f>
        <v>PAGATA</v>
      </c>
    </row>
    <row r="154" spans="1:9" x14ac:dyDescent="0.3">
      <c r="A154" s="4">
        <v>153</v>
      </c>
      <c r="B154" s="5">
        <v>44942</v>
      </c>
      <c r="C154" s="4">
        <v>3140</v>
      </c>
      <c r="D154" s="4" t="s">
        <v>9</v>
      </c>
      <c r="E154" s="4" t="s">
        <v>12</v>
      </c>
      <c r="F154" s="4">
        <v>690.8</v>
      </c>
      <c r="G154" s="4">
        <v>3830.8</v>
      </c>
      <c r="H154" s="5">
        <f>Dati_fatturazione_query[[#This Row],[DATA FATTURA]]+60</f>
        <v>45002</v>
      </c>
      <c r="I154" s="4" t="str">
        <f>IF(($L$1-H154)&gt;60,"DA PAGARE","PAGATA")</f>
        <v>PAGATA</v>
      </c>
    </row>
    <row r="155" spans="1:9" x14ac:dyDescent="0.3">
      <c r="A155" s="4">
        <v>154</v>
      </c>
      <c r="B155" s="5">
        <v>44943</v>
      </c>
      <c r="C155" s="4">
        <v>3160</v>
      </c>
      <c r="D155" s="4" t="s">
        <v>3</v>
      </c>
      <c r="E155" s="4" t="s">
        <v>12</v>
      </c>
      <c r="F155" s="4">
        <v>695.2</v>
      </c>
      <c r="G155" s="4">
        <v>3855.2</v>
      </c>
      <c r="H155" s="5">
        <f>Dati_fatturazione_query[[#This Row],[DATA FATTURA]]+60</f>
        <v>45003</v>
      </c>
      <c r="I155" s="4" t="str">
        <f>IF(($L$1-H155)&gt;60,"DA PAGARE","PAGATA")</f>
        <v>PAGATA</v>
      </c>
    </row>
    <row r="156" spans="1:9" x14ac:dyDescent="0.3">
      <c r="A156" s="4">
        <v>155</v>
      </c>
      <c r="B156" s="5">
        <v>44936</v>
      </c>
      <c r="C156" s="4">
        <v>3180</v>
      </c>
      <c r="D156" s="4" t="s">
        <v>4</v>
      </c>
      <c r="E156" s="4" t="s">
        <v>11</v>
      </c>
      <c r="F156" s="4">
        <v>699.6</v>
      </c>
      <c r="G156" s="4">
        <v>3879.6</v>
      </c>
      <c r="H156" s="5">
        <f>Dati_fatturazione_query[[#This Row],[DATA FATTURA]]+60</f>
        <v>44996</v>
      </c>
      <c r="I156" s="4" t="str">
        <f>IF(($L$1-H156)&gt;60,"DA PAGARE","PAGATA")</f>
        <v>DA PAGARE</v>
      </c>
    </row>
    <row r="157" spans="1:9" x14ac:dyDescent="0.3">
      <c r="A157" s="4">
        <v>156</v>
      </c>
      <c r="B157" s="5">
        <v>44930</v>
      </c>
      <c r="C157" s="4">
        <v>3200</v>
      </c>
      <c r="D157" s="4" t="s">
        <v>5</v>
      </c>
      <c r="E157" s="4" t="s">
        <v>12</v>
      </c>
      <c r="F157" s="4">
        <v>704</v>
      </c>
      <c r="G157" s="4">
        <v>3904</v>
      </c>
      <c r="H157" s="5">
        <f>Dati_fatturazione_query[[#This Row],[DATA FATTURA]]+60</f>
        <v>44990</v>
      </c>
      <c r="I157" s="4" t="str">
        <f>IF(($L$1-H157)&gt;60,"DA PAGARE","PAGATA")</f>
        <v>DA PAGARE</v>
      </c>
    </row>
    <row r="158" spans="1:9" x14ac:dyDescent="0.3">
      <c r="A158" s="4">
        <v>157</v>
      </c>
      <c r="B158" s="5">
        <v>44938</v>
      </c>
      <c r="C158" s="4">
        <v>3220</v>
      </c>
      <c r="D158" s="4" t="s">
        <v>6</v>
      </c>
      <c r="E158" s="4" t="s">
        <v>13</v>
      </c>
      <c r="F158" s="4">
        <v>708.4</v>
      </c>
      <c r="G158" s="4">
        <v>3928.4</v>
      </c>
      <c r="H158" s="5">
        <f>Dati_fatturazione_query[[#This Row],[DATA FATTURA]]+60</f>
        <v>44998</v>
      </c>
      <c r="I158" s="4" t="str">
        <f>IF(($L$1-H158)&gt;60,"DA PAGARE","PAGATA")</f>
        <v>DA PAGARE</v>
      </c>
    </row>
    <row r="159" spans="1:9" x14ac:dyDescent="0.3">
      <c r="A159" s="4">
        <v>158</v>
      </c>
      <c r="B159" s="5">
        <v>44934</v>
      </c>
      <c r="C159" s="4">
        <v>3240</v>
      </c>
      <c r="D159" s="4" t="s">
        <v>3</v>
      </c>
      <c r="E159" s="4" t="s">
        <v>14</v>
      </c>
      <c r="F159" s="4">
        <v>712.8</v>
      </c>
      <c r="G159" s="4">
        <v>3952.8</v>
      </c>
      <c r="H159" s="5">
        <f>Dati_fatturazione_query[[#This Row],[DATA FATTURA]]+60</f>
        <v>44994</v>
      </c>
      <c r="I159" s="4" t="str">
        <f>IF(($L$1-H159)&gt;60,"DA PAGARE","PAGATA")</f>
        <v>DA PAGARE</v>
      </c>
    </row>
    <row r="160" spans="1:9" x14ac:dyDescent="0.3">
      <c r="A160" s="4">
        <v>159</v>
      </c>
      <c r="B160" s="5">
        <v>44935</v>
      </c>
      <c r="C160" s="4">
        <v>3260</v>
      </c>
      <c r="D160" s="4" t="s">
        <v>7</v>
      </c>
      <c r="E160" s="4" t="s">
        <v>12</v>
      </c>
      <c r="F160" s="4">
        <v>717.2</v>
      </c>
      <c r="G160" s="4">
        <v>3977.2</v>
      </c>
      <c r="H160" s="5">
        <f>Dati_fatturazione_query[[#This Row],[DATA FATTURA]]+60</f>
        <v>44995</v>
      </c>
      <c r="I160" s="4" t="str">
        <f>IF(($L$1-H160)&gt;60,"DA PAGARE","PAGATA")</f>
        <v>DA PAGARE</v>
      </c>
    </row>
    <row r="161" spans="1:9" x14ac:dyDescent="0.3">
      <c r="A161" s="4">
        <v>160</v>
      </c>
      <c r="B161" s="5">
        <v>44940</v>
      </c>
      <c r="C161" s="4">
        <v>3280</v>
      </c>
      <c r="D161" s="4" t="s">
        <v>3</v>
      </c>
      <c r="E161" s="4" t="s">
        <v>12</v>
      </c>
      <c r="F161" s="4">
        <v>721.6</v>
      </c>
      <c r="G161" s="4">
        <v>4001.6</v>
      </c>
      <c r="H161" s="5">
        <f>Dati_fatturazione_query[[#This Row],[DATA FATTURA]]+60</f>
        <v>45000</v>
      </c>
      <c r="I161" s="4" t="str">
        <f>IF(($L$1-H161)&gt;60,"DA PAGARE","PAGATA")</f>
        <v>DA PAGARE</v>
      </c>
    </row>
    <row r="162" spans="1:9" x14ac:dyDescent="0.3">
      <c r="A162" s="4">
        <v>161</v>
      </c>
      <c r="B162" s="5">
        <v>44935</v>
      </c>
      <c r="C162" s="4">
        <v>3300</v>
      </c>
      <c r="D162" s="4" t="s">
        <v>6</v>
      </c>
      <c r="E162" s="4" t="s">
        <v>14</v>
      </c>
      <c r="F162" s="4">
        <v>726</v>
      </c>
      <c r="G162" s="4">
        <v>4026</v>
      </c>
      <c r="H162" s="5">
        <f>Dati_fatturazione_query[[#This Row],[DATA FATTURA]]+60</f>
        <v>44995</v>
      </c>
      <c r="I162" s="4" t="str">
        <f>IF(($L$1-H162)&gt;60,"DA PAGARE","PAGATA")</f>
        <v>DA PAGARE</v>
      </c>
    </row>
    <row r="163" spans="1:9" x14ac:dyDescent="0.3">
      <c r="A163" s="4">
        <v>162</v>
      </c>
      <c r="B163" s="5">
        <v>44940</v>
      </c>
      <c r="C163" s="4">
        <v>3320</v>
      </c>
      <c r="D163" s="4" t="s">
        <v>8</v>
      </c>
      <c r="E163" s="4" t="s">
        <v>11</v>
      </c>
      <c r="F163" s="4">
        <v>730.4</v>
      </c>
      <c r="G163" s="4">
        <v>4050.4</v>
      </c>
      <c r="H163" s="5">
        <f>Dati_fatturazione_query[[#This Row],[DATA FATTURA]]+60</f>
        <v>45000</v>
      </c>
      <c r="I163" s="4" t="str">
        <f>IF(($L$1-H163)&gt;60,"DA PAGARE","PAGATA")</f>
        <v>DA PAGARE</v>
      </c>
    </row>
    <row r="164" spans="1:9" x14ac:dyDescent="0.3">
      <c r="A164" s="4">
        <v>163</v>
      </c>
      <c r="B164" s="5">
        <v>44928</v>
      </c>
      <c r="C164" s="4">
        <v>3340</v>
      </c>
      <c r="D164" s="4" t="s">
        <v>28</v>
      </c>
      <c r="E164" s="4" t="s">
        <v>13</v>
      </c>
      <c r="F164" s="4">
        <v>734.8</v>
      </c>
      <c r="G164" s="4">
        <v>4074.8</v>
      </c>
      <c r="H164" s="5">
        <f>Dati_fatturazione_query[[#This Row],[DATA FATTURA]]+60</f>
        <v>44988</v>
      </c>
      <c r="I164" s="4" t="str">
        <f>IF(($L$1-H164)&gt;60,"DA PAGARE","PAGATA")</f>
        <v>DA PAGARE</v>
      </c>
    </row>
    <row r="165" spans="1:9" x14ac:dyDescent="0.3">
      <c r="A165" s="4">
        <v>164</v>
      </c>
      <c r="B165" s="5">
        <v>44942</v>
      </c>
      <c r="C165" s="4">
        <v>3360</v>
      </c>
      <c r="D165" s="4" t="s">
        <v>28</v>
      </c>
      <c r="E165" s="4" t="s">
        <v>13</v>
      </c>
      <c r="F165" s="4">
        <v>739.2</v>
      </c>
      <c r="G165" s="4">
        <v>4099.2</v>
      </c>
      <c r="H165" s="5">
        <f>Dati_fatturazione_query[[#This Row],[DATA FATTURA]]+60</f>
        <v>45002</v>
      </c>
      <c r="I165" s="4" t="str">
        <f>IF(($L$1-H165)&gt;60,"DA PAGARE","PAGATA")</f>
        <v>PAGATA</v>
      </c>
    </row>
    <row r="166" spans="1:9" x14ac:dyDescent="0.3">
      <c r="A166" s="4">
        <v>165</v>
      </c>
      <c r="B166" s="5">
        <v>44928</v>
      </c>
      <c r="C166" s="4">
        <v>3380</v>
      </c>
      <c r="D166" s="4" t="s">
        <v>8</v>
      </c>
      <c r="E166" s="4" t="s">
        <v>13</v>
      </c>
      <c r="F166" s="4">
        <v>743.6</v>
      </c>
      <c r="G166" s="4">
        <v>4123.6000000000004</v>
      </c>
      <c r="H166" s="5">
        <f>Dati_fatturazione_query[[#This Row],[DATA FATTURA]]+60</f>
        <v>44988</v>
      </c>
      <c r="I166" s="4" t="str">
        <f>IF(($L$1-H166)&gt;60,"DA PAGARE","PAGATA")</f>
        <v>DA PAGARE</v>
      </c>
    </row>
    <row r="167" spans="1:9" x14ac:dyDescent="0.3">
      <c r="A167" s="4">
        <v>166</v>
      </c>
      <c r="B167" s="5">
        <v>44935</v>
      </c>
      <c r="C167" s="4">
        <v>3400</v>
      </c>
      <c r="D167" s="4" t="s">
        <v>4</v>
      </c>
      <c r="E167" s="4" t="s">
        <v>11</v>
      </c>
      <c r="F167" s="4">
        <v>748</v>
      </c>
      <c r="G167" s="4">
        <v>4148</v>
      </c>
      <c r="H167" s="5">
        <f>Dati_fatturazione_query[[#This Row],[DATA FATTURA]]+60</f>
        <v>44995</v>
      </c>
      <c r="I167" s="4" t="str">
        <f>IF(($L$1-H167)&gt;60,"DA PAGARE","PAGATA")</f>
        <v>DA PAGARE</v>
      </c>
    </row>
    <row r="168" spans="1:9" x14ac:dyDescent="0.3">
      <c r="A168" s="4">
        <v>167</v>
      </c>
      <c r="B168" s="5">
        <v>44939</v>
      </c>
      <c r="C168" s="4">
        <v>3420</v>
      </c>
      <c r="D168" s="4" t="s">
        <v>5</v>
      </c>
      <c r="E168" s="4" t="s">
        <v>12</v>
      </c>
      <c r="F168" s="4">
        <v>752.4</v>
      </c>
      <c r="G168" s="4">
        <v>4172.3999999999996</v>
      </c>
      <c r="H168" s="5">
        <f>Dati_fatturazione_query[[#This Row],[DATA FATTURA]]+60</f>
        <v>44999</v>
      </c>
      <c r="I168" s="4" t="str">
        <f>IF(($L$1-H168)&gt;60,"DA PAGARE","PAGATA")</f>
        <v>DA PAGARE</v>
      </c>
    </row>
    <row r="169" spans="1:9" x14ac:dyDescent="0.3">
      <c r="A169" s="4">
        <v>168</v>
      </c>
      <c r="B169" s="5">
        <v>44936</v>
      </c>
      <c r="C169" s="4">
        <v>3440</v>
      </c>
      <c r="D169" s="4" t="s">
        <v>8</v>
      </c>
      <c r="E169" s="4" t="s">
        <v>12</v>
      </c>
      <c r="F169" s="4">
        <v>756.8</v>
      </c>
      <c r="G169" s="4">
        <v>4196.8</v>
      </c>
      <c r="H169" s="5">
        <f>Dati_fatturazione_query[[#This Row],[DATA FATTURA]]+60</f>
        <v>44996</v>
      </c>
      <c r="I169" s="4" t="str">
        <f>IF(($L$1-H169)&gt;60,"DA PAGARE","PAGATA")</f>
        <v>DA PAGARE</v>
      </c>
    </row>
    <row r="170" spans="1:9" x14ac:dyDescent="0.3">
      <c r="A170" s="4">
        <v>169</v>
      </c>
      <c r="B170" s="5">
        <v>44938</v>
      </c>
      <c r="C170" s="4">
        <v>3460</v>
      </c>
      <c r="D170" s="4" t="s">
        <v>28</v>
      </c>
      <c r="E170" s="4" t="s">
        <v>11</v>
      </c>
      <c r="F170" s="4">
        <v>761.2</v>
      </c>
      <c r="G170" s="4">
        <v>4221.2</v>
      </c>
      <c r="H170" s="5">
        <f>Dati_fatturazione_query[[#This Row],[DATA FATTURA]]+60</f>
        <v>44998</v>
      </c>
      <c r="I170" s="4" t="str">
        <f>IF(($L$1-H170)&gt;60,"DA PAGARE","PAGATA")</f>
        <v>DA PAGARE</v>
      </c>
    </row>
    <row r="171" spans="1:9" x14ac:dyDescent="0.3">
      <c r="A171" s="4">
        <v>170</v>
      </c>
      <c r="B171" s="5">
        <v>44943</v>
      </c>
      <c r="C171" s="4">
        <v>3480</v>
      </c>
      <c r="D171" s="4" t="s">
        <v>9</v>
      </c>
      <c r="E171" s="4" t="s">
        <v>12</v>
      </c>
      <c r="F171" s="4">
        <v>765.6</v>
      </c>
      <c r="G171" s="4">
        <v>4245.6000000000004</v>
      </c>
      <c r="H171" s="5">
        <f>Dati_fatturazione_query[[#This Row],[DATA FATTURA]]+60</f>
        <v>45003</v>
      </c>
      <c r="I171" s="4" t="str">
        <f>IF(($L$1-H171)&gt;60,"DA PAGARE","PAGATA")</f>
        <v>PAGATA</v>
      </c>
    </row>
    <row r="172" spans="1:9" x14ac:dyDescent="0.3">
      <c r="A172" s="4">
        <v>171</v>
      </c>
      <c r="B172" s="5">
        <v>44938</v>
      </c>
      <c r="C172" s="4">
        <v>3500</v>
      </c>
      <c r="D172" s="4" t="s">
        <v>3</v>
      </c>
      <c r="E172" s="4" t="s">
        <v>13</v>
      </c>
      <c r="F172" s="4">
        <v>770</v>
      </c>
      <c r="G172" s="4">
        <v>4270</v>
      </c>
      <c r="H172" s="5">
        <f>Dati_fatturazione_query[[#This Row],[DATA FATTURA]]+60</f>
        <v>44998</v>
      </c>
      <c r="I172" s="4" t="str">
        <f>IF(($L$1-H172)&gt;60,"DA PAGARE","PAGATA")</f>
        <v>DA PAGARE</v>
      </c>
    </row>
    <row r="173" spans="1:9" x14ac:dyDescent="0.3">
      <c r="A173" s="4">
        <v>172</v>
      </c>
      <c r="B173" s="5">
        <v>44943</v>
      </c>
      <c r="C173" s="4">
        <v>3520</v>
      </c>
      <c r="D173" s="4" t="s">
        <v>4</v>
      </c>
      <c r="E173" s="4" t="s">
        <v>14</v>
      </c>
      <c r="F173" s="4">
        <v>774.4</v>
      </c>
      <c r="G173" s="4">
        <v>4294.3999999999996</v>
      </c>
      <c r="H173" s="5">
        <f>Dati_fatturazione_query[[#This Row],[DATA FATTURA]]+60</f>
        <v>45003</v>
      </c>
      <c r="I173" s="4" t="str">
        <f>IF(($L$1-H173)&gt;60,"DA PAGARE","PAGATA")</f>
        <v>PAGATA</v>
      </c>
    </row>
    <row r="174" spans="1:9" x14ac:dyDescent="0.3">
      <c r="A174" s="4">
        <v>173</v>
      </c>
      <c r="B174" s="5">
        <v>44938</v>
      </c>
      <c r="C174" s="4">
        <v>3540</v>
      </c>
      <c r="D174" s="4" t="s">
        <v>5</v>
      </c>
      <c r="E174" s="4" t="s">
        <v>12</v>
      </c>
      <c r="F174" s="4">
        <v>778.8</v>
      </c>
      <c r="G174" s="4">
        <v>4318.8</v>
      </c>
      <c r="H174" s="5">
        <f>Dati_fatturazione_query[[#This Row],[DATA FATTURA]]+60</f>
        <v>44998</v>
      </c>
      <c r="I174" s="4" t="str">
        <f>IF(($L$1-H174)&gt;60,"DA PAGARE","PAGATA")</f>
        <v>DA PAGARE</v>
      </c>
    </row>
    <row r="175" spans="1:9" x14ac:dyDescent="0.3">
      <c r="A175" s="4">
        <v>174</v>
      </c>
      <c r="B175" s="5">
        <v>44933</v>
      </c>
      <c r="C175" s="4">
        <v>3560</v>
      </c>
      <c r="D175" s="4" t="s">
        <v>6</v>
      </c>
      <c r="E175" s="4" t="s">
        <v>12</v>
      </c>
      <c r="F175" s="4">
        <v>783.2</v>
      </c>
      <c r="G175" s="4">
        <v>4343.2</v>
      </c>
      <c r="H175" s="5">
        <f>Dati_fatturazione_query[[#This Row],[DATA FATTURA]]+60</f>
        <v>44993</v>
      </c>
      <c r="I175" s="4" t="str">
        <f>IF(($L$1-H175)&gt;60,"DA PAGARE","PAGATA")</f>
        <v>DA PAGARE</v>
      </c>
    </row>
    <row r="176" spans="1:9" x14ac:dyDescent="0.3">
      <c r="A176" s="4">
        <v>175</v>
      </c>
      <c r="B176" s="5">
        <v>44928</v>
      </c>
      <c r="C176" s="4">
        <v>3580</v>
      </c>
      <c r="D176" s="4" t="s">
        <v>3</v>
      </c>
      <c r="E176" s="4" t="s">
        <v>14</v>
      </c>
      <c r="F176" s="4">
        <v>787.6</v>
      </c>
      <c r="G176" s="4">
        <v>4367.6000000000004</v>
      </c>
      <c r="H176" s="5">
        <f>Dati_fatturazione_query[[#This Row],[DATA FATTURA]]+60</f>
        <v>44988</v>
      </c>
      <c r="I176" s="4" t="str">
        <f>IF(($L$1-H176)&gt;60,"DA PAGARE","PAGATA")</f>
        <v>DA PAGARE</v>
      </c>
    </row>
    <row r="177" spans="1:9" x14ac:dyDescent="0.3">
      <c r="A177" s="4">
        <v>176</v>
      </c>
      <c r="B177" s="5">
        <v>44930</v>
      </c>
      <c r="C177" s="4">
        <v>3600</v>
      </c>
      <c r="D177" s="4" t="s">
        <v>7</v>
      </c>
      <c r="E177" s="4" t="s">
        <v>11</v>
      </c>
      <c r="F177" s="4">
        <v>792</v>
      </c>
      <c r="G177" s="4">
        <v>4392</v>
      </c>
      <c r="H177" s="5">
        <f>Dati_fatturazione_query[[#This Row],[DATA FATTURA]]+60</f>
        <v>44990</v>
      </c>
      <c r="I177" s="4" t="str">
        <f>IF(($L$1-H177)&gt;60,"DA PAGARE","PAGATA")</f>
        <v>DA PAGARE</v>
      </c>
    </row>
    <row r="178" spans="1:9" x14ac:dyDescent="0.3">
      <c r="A178" s="4">
        <v>177</v>
      </c>
      <c r="B178" s="5">
        <v>44940</v>
      </c>
      <c r="C178" s="4">
        <v>3620</v>
      </c>
      <c r="D178" s="4" t="s">
        <v>3</v>
      </c>
      <c r="E178" s="4" t="s">
        <v>13</v>
      </c>
      <c r="F178" s="4">
        <v>796.4</v>
      </c>
      <c r="G178" s="4">
        <v>4416.3999999999996</v>
      </c>
      <c r="H178" s="5">
        <f>Dati_fatturazione_query[[#This Row],[DATA FATTURA]]+60</f>
        <v>45000</v>
      </c>
      <c r="I178" s="4" t="str">
        <f>IF(($L$1-H178)&gt;60,"DA PAGARE","PAGATA")</f>
        <v>DA PAGARE</v>
      </c>
    </row>
    <row r="179" spans="1:9" x14ac:dyDescent="0.3">
      <c r="A179" s="4">
        <v>178</v>
      </c>
      <c r="B179" s="5">
        <v>44928</v>
      </c>
      <c r="C179" s="4">
        <v>3640</v>
      </c>
      <c r="D179" s="4" t="s">
        <v>6</v>
      </c>
      <c r="E179" s="4" t="s">
        <v>13</v>
      </c>
      <c r="F179" s="4">
        <v>800.8</v>
      </c>
      <c r="G179" s="4">
        <v>4440.8</v>
      </c>
      <c r="H179" s="5">
        <f>Dati_fatturazione_query[[#This Row],[DATA FATTURA]]+60</f>
        <v>44988</v>
      </c>
      <c r="I179" s="4" t="str">
        <f>IF(($L$1-H179)&gt;60,"DA PAGARE","PAGATA")</f>
        <v>DA PAGARE</v>
      </c>
    </row>
    <row r="180" spans="1:9" x14ac:dyDescent="0.3">
      <c r="A180" s="4">
        <v>179</v>
      </c>
      <c r="B180" s="5">
        <v>44933</v>
      </c>
      <c r="C180" s="4">
        <v>3660</v>
      </c>
      <c r="D180" s="4" t="s">
        <v>8</v>
      </c>
      <c r="E180" s="4" t="s">
        <v>13</v>
      </c>
      <c r="F180" s="4">
        <v>805.2</v>
      </c>
      <c r="G180" s="4">
        <v>4465.2</v>
      </c>
      <c r="H180" s="5">
        <f>Dati_fatturazione_query[[#This Row],[DATA FATTURA]]+60</f>
        <v>44993</v>
      </c>
      <c r="I180" s="4" t="str">
        <f>IF(($L$1-H180)&gt;60,"DA PAGARE","PAGATA")</f>
        <v>DA PAGARE</v>
      </c>
    </row>
    <row r="181" spans="1:9" x14ac:dyDescent="0.3">
      <c r="A181" s="4">
        <v>180</v>
      </c>
      <c r="B181" s="5">
        <v>44933</v>
      </c>
      <c r="C181" s="4">
        <v>3680</v>
      </c>
      <c r="D181" s="4" t="s">
        <v>28</v>
      </c>
      <c r="E181" s="4" t="s">
        <v>11</v>
      </c>
      <c r="F181" s="4">
        <v>809.6</v>
      </c>
      <c r="G181" s="4">
        <v>4489.6000000000004</v>
      </c>
      <c r="H181" s="5">
        <f>Dati_fatturazione_query[[#This Row],[DATA FATTURA]]+60</f>
        <v>44993</v>
      </c>
      <c r="I181" s="4" t="str">
        <f>IF(($L$1-H181)&gt;60,"DA PAGARE","PAGATA")</f>
        <v>DA PAGARE</v>
      </c>
    </row>
    <row r="182" spans="1:9" x14ac:dyDescent="0.3">
      <c r="A182" s="4">
        <v>181</v>
      </c>
      <c r="B182" s="5">
        <v>44937</v>
      </c>
      <c r="C182" s="4">
        <v>3700</v>
      </c>
      <c r="D182" s="4" t="s">
        <v>28</v>
      </c>
      <c r="E182" s="4" t="s">
        <v>12</v>
      </c>
      <c r="F182" s="4">
        <v>814</v>
      </c>
      <c r="G182" s="4">
        <v>4514</v>
      </c>
      <c r="H182" s="5">
        <f>Dati_fatturazione_query[[#This Row],[DATA FATTURA]]+60</f>
        <v>44997</v>
      </c>
      <c r="I182" s="4" t="str">
        <f>IF(($L$1-H182)&gt;60,"DA PAGARE","PAGATA")</f>
        <v>DA PAGARE</v>
      </c>
    </row>
    <row r="183" spans="1:9" x14ac:dyDescent="0.3">
      <c r="A183" s="4">
        <v>182</v>
      </c>
      <c r="B183" s="5">
        <v>44943</v>
      </c>
      <c r="C183" s="4">
        <v>3720</v>
      </c>
      <c r="D183" s="4" t="s">
        <v>8</v>
      </c>
      <c r="E183" s="4" t="s">
        <v>12</v>
      </c>
      <c r="F183" s="4">
        <v>818.4</v>
      </c>
      <c r="G183" s="4">
        <v>4538.3999999999996</v>
      </c>
      <c r="H183" s="5">
        <f>Dati_fatturazione_query[[#This Row],[DATA FATTURA]]+60</f>
        <v>45003</v>
      </c>
      <c r="I183" s="4" t="str">
        <f>IF(($L$1-H183)&gt;60,"DA PAGARE","PAGATA")</f>
        <v>PAGATA</v>
      </c>
    </row>
    <row r="184" spans="1:9" x14ac:dyDescent="0.3">
      <c r="A184" s="4">
        <v>183</v>
      </c>
      <c r="B184" s="5">
        <v>44937</v>
      </c>
      <c r="C184" s="4">
        <v>3740</v>
      </c>
      <c r="D184" s="4" t="s">
        <v>4</v>
      </c>
      <c r="E184" s="4" t="s">
        <v>11</v>
      </c>
      <c r="F184" s="4">
        <v>822.8</v>
      </c>
      <c r="G184" s="4">
        <v>4562.8</v>
      </c>
      <c r="H184" s="5">
        <f>Dati_fatturazione_query[[#This Row],[DATA FATTURA]]+60</f>
        <v>44997</v>
      </c>
      <c r="I184" s="4" t="str">
        <f>IF(($L$1-H184)&gt;60,"DA PAGARE","PAGATA")</f>
        <v>DA PAGARE</v>
      </c>
    </row>
    <row r="185" spans="1:9" x14ac:dyDescent="0.3">
      <c r="A185" s="4">
        <v>184</v>
      </c>
      <c r="B185" s="5">
        <v>44943</v>
      </c>
      <c r="C185" s="4">
        <v>3760</v>
      </c>
      <c r="D185" s="4" t="s">
        <v>5</v>
      </c>
      <c r="E185" s="4" t="s">
        <v>12</v>
      </c>
      <c r="F185" s="4">
        <v>827.2</v>
      </c>
      <c r="G185" s="4">
        <v>4587.2</v>
      </c>
      <c r="H185" s="5">
        <f>Dati_fatturazione_query[[#This Row],[DATA FATTURA]]+60</f>
        <v>45003</v>
      </c>
      <c r="I185" s="4" t="str">
        <f>IF(($L$1-H185)&gt;60,"DA PAGARE","PAGATA")</f>
        <v>PAGATA</v>
      </c>
    </row>
    <row r="186" spans="1:9" x14ac:dyDescent="0.3">
      <c r="A186" s="4">
        <v>185</v>
      </c>
      <c r="B186" s="5">
        <v>44931</v>
      </c>
      <c r="C186" s="4">
        <v>3780</v>
      </c>
      <c r="D186" s="4" t="s">
        <v>8</v>
      </c>
      <c r="E186" s="4" t="s">
        <v>13</v>
      </c>
      <c r="F186" s="4">
        <v>831.6</v>
      </c>
      <c r="G186" s="4">
        <v>4611.6000000000004</v>
      </c>
      <c r="H186" s="5">
        <f>Dati_fatturazione_query[[#This Row],[DATA FATTURA]]+60</f>
        <v>44991</v>
      </c>
      <c r="I186" s="4" t="str">
        <f>IF(($L$1-H186)&gt;60,"DA PAGARE","PAGATA")</f>
        <v>DA PAGARE</v>
      </c>
    </row>
    <row r="187" spans="1:9" x14ac:dyDescent="0.3">
      <c r="A187" s="4">
        <v>186</v>
      </c>
      <c r="B187" s="5">
        <v>44928</v>
      </c>
      <c r="C187" s="4">
        <v>3800</v>
      </c>
      <c r="D187" s="4" t="s">
        <v>28</v>
      </c>
      <c r="E187" s="4" t="s">
        <v>14</v>
      </c>
      <c r="F187" s="4">
        <v>836</v>
      </c>
      <c r="G187" s="4">
        <v>4636</v>
      </c>
      <c r="H187" s="5">
        <f>Dati_fatturazione_query[[#This Row],[DATA FATTURA]]+60</f>
        <v>44988</v>
      </c>
      <c r="I187" s="4" t="str">
        <f>IF(($L$1-H187)&gt;60,"DA PAGARE","PAGATA")</f>
        <v>DA PAGARE</v>
      </c>
    </row>
    <row r="188" spans="1:9" x14ac:dyDescent="0.3">
      <c r="A188" s="4">
        <v>187</v>
      </c>
      <c r="B188" s="5">
        <v>44941</v>
      </c>
      <c r="C188" s="4">
        <v>3820</v>
      </c>
      <c r="D188" s="4" t="s">
        <v>9</v>
      </c>
      <c r="E188" s="4" t="s">
        <v>12</v>
      </c>
      <c r="F188" s="4">
        <v>840.4</v>
      </c>
      <c r="G188" s="4">
        <v>4660.3999999999996</v>
      </c>
      <c r="H188" s="5">
        <f>Dati_fatturazione_query[[#This Row],[DATA FATTURA]]+60</f>
        <v>45001</v>
      </c>
      <c r="I188" s="4" t="str">
        <f>IF(($L$1-H188)&gt;60,"DA PAGARE","PAGATA")</f>
        <v>PAGATA</v>
      </c>
    </row>
    <row r="189" spans="1:9" x14ac:dyDescent="0.3">
      <c r="A189" s="4">
        <v>188</v>
      </c>
      <c r="B189" s="5">
        <v>44942</v>
      </c>
      <c r="C189" s="4">
        <v>3840</v>
      </c>
      <c r="D189" s="4" t="s">
        <v>3</v>
      </c>
      <c r="E189" s="4" t="s">
        <v>12</v>
      </c>
      <c r="F189" s="4">
        <v>844.8</v>
      </c>
      <c r="G189" s="4">
        <v>4684.8</v>
      </c>
      <c r="H189" s="5">
        <f>Dati_fatturazione_query[[#This Row],[DATA FATTURA]]+60</f>
        <v>45002</v>
      </c>
      <c r="I189" s="4" t="str">
        <f>IF(($L$1-H189)&gt;60,"DA PAGARE","PAGATA")</f>
        <v>PAGATA</v>
      </c>
    </row>
    <row r="190" spans="1:9" x14ac:dyDescent="0.3">
      <c r="A190" s="4">
        <v>189</v>
      </c>
      <c r="B190" s="5">
        <v>44928</v>
      </c>
      <c r="C190" s="4">
        <v>3860</v>
      </c>
      <c r="D190" s="4" t="s">
        <v>4</v>
      </c>
      <c r="E190" s="4" t="s">
        <v>14</v>
      </c>
      <c r="F190" s="4">
        <v>849.2</v>
      </c>
      <c r="G190" s="4">
        <v>4709.2</v>
      </c>
      <c r="H190" s="5">
        <f>Dati_fatturazione_query[[#This Row],[DATA FATTURA]]+60</f>
        <v>44988</v>
      </c>
      <c r="I190" s="4" t="str">
        <f>IF(($L$1-H190)&gt;60,"DA PAGARE","PAGATA")</f>
        <v>DA PAGARE</v>
      </c>
    </row>
    <row r="191" spans="1:9" x14ac:dyDescent="0.3">
      <c r="A191" s="4">
        <v>190</v>
      </c>
      <c r="B191" s="5">
        <v>44927</v>
      </c>
      <c r="C191" s="4">
        <v>3880</v>
      </c>
      <c r="D191" s="4" t="s">
        <v>5</v>
      </c>
      <c r="E191" s="4" t="s">
        <v>11</v>
      </c>
      <c r="F191" s="4">
        <v>853.6</v>
      </c>
      <c r="G191" s="4">
        <v>4733.6000000000004</v>
      </c>
      <c r="H191" s="5">
        <f>Dati_fatturazione_query[[#This Row],[DATA FATTURA]]+60</f>
        <v>44987</v>
      </c>
      <c r="I191" s="4" t="str">
        <f>IF(($L$1-H191)&gt;60,"DA PAGARE","PAGATA")</f>
        <v>DA PAGARE</v>
      </c>
    </row>
    <row r="192" spans="1:9" x14ac:dyDescent="0.3">
      <c r="A192" s="4">
        <v>191</v>
      </c>
      <c r="B192" s="5">
        <v>44933</v>
      </c>
      <c r="C192" s="4">
        <v>3900</v>
      </c>
      <c r="D192" s="4" t="s">
        <v>6</v>
      </c>
      <c r="E192" s="4" t="s">
        <v>13</v>
      </c>
      <c r="F192" s="4">
        <v>858</v>
      </c>
      <c r="G192" s="4">
        <v>4758</v>
      </c>
      <c r="H192" s="5">
        <f>Dati_fatturazione_query[[#This Row],[DATA FATTURA]]+60</f>
        <v>44993</v>
      </c>
      <c r="I192" s="4" t="str">
        <f>IF(($L$1-H192)&gt;60,"DA PAGARE","PAGATA")</f>
        <v>DA PAGARE</v>
      </c>
    </row>
    <row r="193" spans="1:9" x14ac:dyDescent="0.3">
      <c r="A193" s="4">
        <v>192</v>
      </c>
      <c r="B193" s="5">
        <v>44940</v>
      </c>
      <c r="C193" s="4">
        <v>3920</v>
      </c>
      <c r="D193" s="4" t="s">
        <v>3</v>
      </c>
      <c r="E193" s="4" t="s">
        <v>13</v>
      </c>
      <c r="F193" s="4">
        <v>862.4</v>
      </c>
      <c r="G193" s="4">
        <v>4782.3999999999996</v>
      </c>
      <c r="H193" s="5">
        <f>Dati_fatturazione_query[[#This Row],[DATA FATTURA]]+60</f>
        <v>45000</v>
      </c>
      <c r="I193" s="4" t="str">
        <f>IF(($L$1-H193)&gt;60,"DA PAGARE","PAGATA")</f>
        <v>DA PAGARE</v>
      </c>
    </row>
    <row r="194" spans="1:9" x14ac:dyDescent="0.3">
      <c r="A194" s="4">
        <v>193</v>
      </c>
      <c r="B194" s="5">
        <v>44932</v>
      </c>
      <c r="C194" s="4">
        <v>3940</v>
      </c>
      <c r="D194" s="4" t="s">
        <v>7</v>
      </c>
      <c r="E194" s="4" t="s">
        <v>13</v>
      </c>
      <c r="F194" s="4">
        <v>866.8</v>
      </c>
      <c r="G194" s="4">
        <v>4806.8</v>
      </c>
      <c r="H194" s="5">
        <f>Dati_fatturazione_query[[#This Row],[DATA FATTURA]]+60</f>
        <v>44992</v>
      </c>
      <c r="I194" s="4" t="str">
        <f>IF(($L$1-H194)&gt;60,"DA PAGARE","PAGATA")</f>
        <v>DA PAGARE</v>
      </c>
    </row>
    <row r="195" spans="1:9" x14ac:dyDescent="0.3">
      <c r="A195" s="4">
        <v>194</v>
      </c>
      <c r="B195" s="5">
        <v>44939</v>
      </c>
      <c r="C195" s="4">
        <v>3960</v>
      </c>
      <c r="D195" s="4" t="s">
        <v>3</v>
      </c>
      <c r="E195" s="4" t="s">
        <v>11</v>
      </c>
      <c r="F195" s="4">
        <v>871.2</v>
      </c>
      <c r="G195" s="4">
        <v>4831.2</v>
      </c>
      <c r="H195" s="5">
        <f>Dati_fatturazione_query[[#This Row],[DATA FATTURA]]+60</f>
        <v>44999</v>
      </c>
      <c r="I195" s="4" t="str">
        <f>IF(($L$1-H195)&gt;60,"DA PAGARE","PAGATA")</f>
        <v>DA PAGARE</v>
      </c>
    </row>
    <row r="196" spans="1:9" x14ac:dyDescent="0.3">
      <c r="A196" s="4">
        <v>195</v>
      </c>
      <c r="B196" s="5">
        <v>44943</v>
      </c>
      <c r="C196" s="4">
        <v>3980</v>
      </c>
      <c r="D196" s="4" t="s">
        <v>6</v>
      </c>
      <c r="E196" s="4" t="s">
        <v>12</v>
      </c>
      <c r="F196" s="4">
        <v>875.6</v>
      </c>
      <c r="G196" s="4">
        <v>4855.6000000000004</v>
      </c>
      <c r="H196" s="5">
        <f>Dati_fatturazione_query[[#This Row],[DATA FATTURA]]+60</f>
        <v>45003</v>
      </c>
      <c r="I196" s="4" t="str">
        <f>IF(($L$1-H196)&gt;60,"DA PAGARE","PAGATA")</f>
        <v>PAGATA</v>
      </c>
    </row>
    <row r="197" spans="1:9" x14ac:dyDescent="0.3">
      <c r="A197" s="4">
        <v>196</v>
      </c>
      <c r="B197" s="5">
        <v>44943</v>
      </c>
      <c r="C197" s="4">
        <v>4000</v>
      </c>
      <c r="D197" s="4" t="s">
        <v>8</v>
      </c>
      <c r="E197" s="4" t="s">
        <v>12</v>
      </c>
      <c r="F197" s="4">
        <v>880</v>
      </c>
      <c r="G197" s="4">
        <v>4880</v>
      </c>
      <c r="H197" s="5">
        <f>Dati_fatturazione_query[[#This Row],[DATA FATTURA]]+60</f>
        <v>45003</v>
      </c>
      <c r="I197" s="4" t="str">
        <f>IF(($L$1-H197)&gt;60,"DA PAGARE","PAGATA")</f>
        <v>PAGATA</v>
      </c>
    </row>
    <row r="198" spans="1:9" x14ac:dyDescent="0.3">
      <c r="A198" s="4">
        <v>197</v>
      </c>
      <c r="B198" s="5">
        <v>44939</v>
      </c>
      <c r="C198" s="4">
        <v>4020</v>
      </c>
      <c r="D198" s="4" t="s">
        <v>28</v>
      </c>
      <c r="E198" s="4" t="s">
        <v>11</v>
      </c>
      <c r="F198" s="4">
        <v>884.4</v>
      </c>
      <c r="G198" s="4">
        <v>4904.3999999999996</v>
      </c>
      <c r="H198" s="5">
        <f>Dati_fatturazione_query[[#This Row],[DATA FATTURA]]+60</f>
        <v>44999</v>
      </c>
      <c r="I198" s="4" t="str">
        <f>IF(($L$1-H198)&gt;60,"DA PAGARE","PAGATA")</f>
        <v>DA PAGARE</v>
      </c>
    </row>
    <row r="199" spans="1:9" x14ac:dyDescent="0.3">
      <c r="A199" s="4">
        <v>198</v>
      </c>
      <c r="B199" s="5">
        <v>44938</v>
      </c>
      <c r="C199" s="4">
        <v>4040</v>
      </c>
      <c r="D199" s="4" t="s">
        <v>28</v>
      </c>
      <c r="E199" s="4" t="s">
        <v>12</v>
      </c>
      <c r="F199" s="4">
        <v>888.8</v>
      </c>
      <c r="G199" s="4">
        <v>4928.8</v>
      </c>
      <c r="H199" s="5">
        <f>Dati_fatturazione_query[[#This Row],[DATA FATTURA]]+60</f>
        <v>44998</v>
      </c>
      <c r="I199" s="4" t="str">
        <f>IF(($L$1-H199)&gt;60,"DA PAGARE","PAGATA")</f>
        <v>DA PAGARE</v>
      </c>
    </row>
    <row r="200" spans="1:9" x14ac:dyDescent="0.3">
      <c r="A200" s="4">
        <v>199</v>
      </c>
      <c r="B200" s="5">
        <v>44940</v>
      </c>
      <c r="C200" s="4">
        <v>4060</v>
      </c>
      <c r="D200" s="4" t="s">
        <v>8</v>
      </c>
      <c r="E200" s="4" t="s">
        <v>13</v>
      </c>
      <c r="F200" s="4">
        <v>893.2</v>
      </c>
      <c r="G200" s="4">
        <v>4953.2</v>
      </c>
      <c r="H200" s="5">
        <f>Dati_fatturazione_query[[#This Row],[DATA FATTURA]]+60</f>
        <v>45000</v>
      </c>
      <c r="I200" s="4" t="str">
        <f>IF(($L$1-H200)&gt;60,"DA PAGARE","PAGATA")</f>
        <v>DA PAGARE</v>
      </c>
    </row>
    <row r="201" spans="1:9" x14ac:dyDescent="0.3">
      <c r="A201" s="4">
        <v>200</v>
      </c>
      <c r="B201" s="5">
        <v>44927</v>
      </c>
      <c r="C201" s="4">
        <v>4080</v>
      </c>
      <c r="D201" s="4" t="s">
        <v>4</v>
      </c>
      <c r="E201" s="4" t="s">
        <v>14</v>
      </c>
      <c r="F201" s="4">
        <v>897.6</v>
      </c>
      <c r="G201" s="4">
        <v>4977.6000000000004</v>
      </c>
      <c r="H201" s="5">
        <f>Dati_fatturazione_query[[#This Row],[DATA FATTURA]]+60</f>
        <v>44987</v>
      </c>
      <c r="I201" s="4" t="str">
        <f>IF(($L$1-H201)&gt;60,"DA PAGARE","PAGATA")</f>
        <v>DA PAGARE</v>
      </c>
    </row>
    <row r="202" spans="1:9" x14ac:dyDescent="0.3">
      <c r="A202" s="4">
        <v>201</v>
      </c>
      <c r="B202" s="5">
        <v>44936</v>
      </c>
      <c r="C202" s="4">
        <v>4100</v>
      </c>
      <c r="D202" s="4" t="s">
        <v>5</v>
      </c>
      <c r="E202" s="4" t="s">
        <v>12</v>
      </c>
      <c r="F202" s="4">
        <v>902</v>
      </c>
      <c r="G202" s="4">
        <v>5002</v>
      </c>
      <c r="H202" s="5">
        <f>Dati_fatturazione_query[[#This Row],[DATA FATTURA]]+60</f>
        <v>44996</v>
      </c>
      <c r="I202" s="4" t="str">
        <f>IF(($L$1-H202)&gt;60,"DA PAGARE","PAGATA")</f>
        <v>DA PAGARE</v>
      </c>
    </row>
    <row r="203" spans="1:9" x14ac:dyDescent="0.3">
      <c r="A203" s="4">
        <v>202</v>
      </c>
      <c r="B203" s="5">
        <v>44930</v>
      </c>
      <c r="C203" s="4">
        <v>4120</v>
      </c>
      <c r="D203" s="4" t="s">
        <v>8</v>
      </c>
      <c r="E203" s="4" t="s">
        <v>12</v>
      </c>
      <c r="F203" s="4">
        <v>906.4</v>
      </c>
      <c r="G203" s="4">
        <v>5026.3999999999996</v>
      </c>
      <c r="H203" s="5">
        <f>Dati_fatturazione_query[[#This Row],[DATA FATTURA]]+60</f>
        <v>44990</v>
      </c>
      <c r="I203" s="4" t="str">
        <f>IF(($L$1-H203)&gt;60,"DA PAGARE","PAGATA")</f>
        <v>DA PAGARE</v>
      </c>
    </row>
    <row r="204" spans="1:9" x14ac:dyDescent="0.3">
      <c r="A204" s="4">
        <v>203</v>
      </c>
      <c r="B204" s="5">
        <v>44934</v>
      </c>
      <c r="C204" s="4">
        <v>4140</v>
      </c>
      <c r="D204" s="4" t="s">
        <v>28</v>
      </c>
      <c r="E204" s="4" t="s">
        <v>14</v>
      </c>
      <c r="F204" s="4">
        <v>910.8</v>
      </c>
      <c r="G204" s="4">
        <v>5050.8</v>
      </c>
      <c r="H204" s="5">
        <f>Dati_fatturazione_query[[#This Row],[DATA FATTURA]]+60</f>
        <v>44994</v>
      </c>
      <c r="I204" s="4" t="str">
        <f>IF(($L$1-H204)&gt;60,"DA PAGARE","PAGATA")</f>
        <v>DA PAGARE</v>
      </c>
    </row>
    <row r="205" spans="1:9" x14ac:dyDescent="0.3">
      <c r="A205" s="4">
        <v>204</v>
      </c>
      <c r="B205" s="5">
        <v>44936</v>
      </c>
      <c r="C205" s="4">
        <v>4160</v>
      </c>
      <c r="D205" s="4" t="s">
        <v>9</v>
      </c>
      <c r="E205" s="4" t="s">
        <v>11</v>
      </c>
      <c r="F205" s="4">
        <v>915.2</v>
      </c>
      <c r="G205" s="4">
        <v>5075.2</v>
      </c>
      <c r="H205" s="5">
        <f>Dati_fatturazione_query[[#This Row],[DATA FATTURA]]+60</f>
        <v>44996</v>
      </c>
      <c r="I205" s="4" t="str">
        <f>IF(($L$1-H205)&gt;60,"DA PAGARE","PAGATA")</f>
        <v>DA PAGARE</v>
      </c>
    </row>
    <row r="206" spans="1:9" x14ac:dyDescent="0.3">
      <c r="A206" s="4">
        <v>205</v>
      </c>
      <c r="B206" s="5">
        <v>44940</v>
      </c>
      <c r="C206" s="4">
        <v>4180</v>
      </c>
      <c r="D206" s="4" t="s">
        <v>3</v>
      </c>
      <c r="E206" s="4" t="s">
        <v>13</v>
      </c>
      <c r="F206" s="4">
        <v>919.6</v>
      </c>
      <c r="G206" s="4">
        <v>5099.6000000000004</v>
      </c>
      <c r="H206" s="5">
        <f>Dati_fatturazione_query[[#This Row],[DATA FATTURA]]+60</f>
        <v>45000</v>
      </c>
      <c r="I206" s="4" t="str">
        <f>IF(($L$1-H206)&gt;60,"DA PAGARE","PAGATA")</f>
        <v>DA PAGARE</v>
      </c>
    </row>
    <row r="207" spans="1:9" x14ac:dyDescent="0.3">
      <c r="A207" s="4">
        <v>206</v>
      </c>
      <c r="B207" s="5">
        <v>44940</v>
      </c>
      <c r="C207" s="4">
        <v>4200</v>
      </c>
      <c r="D207" s="4" t="s">
        <v>4</v>
      </c>
      <c r="E207" s="4" t="s">
        <v>13</v>
      </c>
      <c r="F207" s="4">
        <v>924</v>
      </c>
      <c r="G207" s="4">
        <v>5124</v>
      </c>
      <c r="H207" s="5">
        <f>Dati_fatturazione_query[[#This Row],[DATA FATTURA]]+60</f>
        <v>45000</v>
      </c>
      <c r="I207" s="4" t="str">
        <f>IF(($L$1-H207)&gt;60,"DA PAGARE","PAGATA")</f>
        <v>DA PAGARE</v>
      </c>
    </row>
    <row r="208" spans="1:9" x14ac:dyDescent="0.3">
      <c r="A208" s="4">
        <v>207</v>
      </c>
      <c r="B208" s="5">
        <v>44932</v>
      </c>
      <c r="C208" s="4">
        <v>4220</v>
      </c>
      <c r="D208" s="4" t="s">
        <v>5</v>
      </c>
      <c r="E208" s="4" t="s">
        <v>13</v>
      </c>
      <c r="F208" s="4">
        <v>928.4</v>
      </c>
      <c r="G208" s="4">
        <v>5148.3999999999996</v>
      </c>
      <c r="H208" s="5">
        <f>Dati_fatturazione_query[[#This Row],[DATA FATTURA]]+60</f>
        <v>44992</v>
      </c>
      <c r="I208" s="4" t="str">
        <f>IF(($L$1-H208)&gt;60,"DA PAGARE","PAGATA")</f>
        <v>DA PAGARE</v>
      </c>
    </row>
    <row r="209" spans="1:9" x14ac:dyDescent="0.3">
      <c r="A209" s="4">
        <v>208</v>
      </c>
      <c r="B209" s="5">
        <v>44937</v>
      </c>
      <c r="C209" s="4">
        <v>4240</v>
      </c>
      <c r="D209" s="4" t="s">
        <v>6</v>
      </c>
      <c r="E209" s="4" t="s">
        <v>11</v>
      </c>
      <c r="F209" s="4">
        <v>932.8</v>
      </c>
      <c r="G209" s="4">
        <v>5172.8</v>
      </c>
      <c r="H209" s="5">
        <f>Dati_fatturazione_query[[#This Row],[DATA FATTURA]]+60</f>
        <v>44997</v>
      </c>
      <c r="I209" s="4" t="str">
        <f>IF(($L$1-H209)&gt;60,"DA PAGARE","PAGATA")</f>
        <v>DA PAGARE</v>
      </c>
    </row>
    <row r="210" spans="1:9" x14ac:dyDescent="0.3">
      <c r="A210" s="4">
        <v>209</v>
      </c>
      <c r="B210" s="5">
        <v>44942</v>
      </c>
      <c r="C210" s="4">
        <v>4260</v>
      </c>
      <c r="D210" s="4" t="s">
        <v>3</v>
      </c>
      <c r="E210" s="4" t="s">
        <v>12</v>
      </c>
      <c r="F210" s="4">
        <v>937.2</v>
      </c>
      <c r="G210" s="4">
        <v>5197.2</v>
      </c>
      <c r="H210" s="5">
        <f>Dati_fatturazione_query[[#This Row],[DATA FATTURA]]+60</f>
        <v>45002</v>
      </c>
      <c r="I210" s="4" t="str">
        <f>IF(($L$1-H210)&gt;60,"DA PAGARE","PAGATA")</f>
        <v>PAGATA</v>
      </c>
    </row>
    <row r="211" spans="1:9" x14ac:dyDescent="0.3">
      <c r="A211" s="4">
        <v>210</v>
      </c>
      <c r="B211" s="5">
        <v>44938</v>
      </c>
      <c r="C211" s="4">
        <v>4280</v>
      </c>
      <c r="D211" s="4" t="s">
        <v>7</v>
      </c>
      <c r="E211" s="4" t="s">
        <v>12</v>
      </c>
      <c r="F211" s="4">
        <v>941.6</v>
      </c>
      <c r="G211" s="4">
        <v>5221.6000000000004</v>
      </c>
      <c r="H211" s="5">
        <f>Dati_fatturazione_query[[#This Row],[DATA FATTURA]]+60</f>
        <v>44998</v>
      </c>
      <c r="I211" s="4" t="str">
        <f>IF(($L$1-H211)&gt;60,"DA PAGARE","PAGATA")</f>
        <v>DA PAGARE</v>
      </c>
    </row>
    <row r="212" spans="1:9" x14ac:dyDescent="0.3">
      <c r="A212" s="4">
        <v>211</v>
      </c>
      <c r="B212" s="5">
        <v>44927</v>
      </c>
      <c r="C212" s="4">
        <v>4300</v>
      </c>
      <c r="D212" s="4" t="s">
        <v>3</v>
      </c>
      <c r="E212" s="4" t="s">
        <v>11</v>
      </c>
      <c r="F212" s="4">
        <v>946</v>
      </c>
      <c r="G212" s="4">
        <v>5246</v>
      </c>
      <c r="H212" s="5">
        <f>Dati_fatturazione_query[[#This Row],[DATA FATTURA]]+60</f>
        <v>44987</v>
      </c>
      <c r="I212" s="4" t="str">
        <f>IF(($L$1-H212)&gt;60,"DA PAGARE","PAGATA")</f>
        <v>DA PAGARE</v>
      </c>
    </row>
    <row r="213" spans="1:9" x14ac:dyDescent="0.3">
      <c r="A213" s="4">
        <v>212</v>
      </c>
      <c r="B213" s="5">
        <v>44934</v>
      </c>
      <c r="C213" s="4">
        <v>4320</v>
      </c>
      <c r="D213" s="4" t="s">
        <v>6</v>
      </c>
      <c r="E213" s="4" t="s">
        <v>12</v>
      </c>
      <c r="F213" s="4">
        <v>950.4</v>
      </c>
      <c r="G213" s="4">
        <v>5270.4</v>
      </c>
      <c r="H213" s="5">
        <f>Dati_fatturazione_query[[#This Row],[DATA FATTURA]]+60</f>
        <v>44994</v>
      </c>
      <c r="I213" s="4" t="str">
        <f>IF(($L$1-H213)&gt;60,"DA PAGARE","PAGATA")</f>
        <v>DA PAGARE</v>
      </c>
    </row>
    <row r="214" spans="1:9" x14ac:dyDescent="0.3">
      <c r="A214" s="4">
        <v>213</v>
      </c>
      <c r="B214" s="5">
        <v>44928</v>
      </c>
      <c r="C214" s="4">
        <v>4340</v>
      </c>
      <c r="D214" s="4" t="s">
        <v>8</v>
      </c>
      <c r="E214" s="4" t="s">
        <v>13</v>
      </c>
      <c r="F214" s="4">
        <v>954.8</v>
      </c>
      <c r="G214" s="4">
        <v>5294.8</v>
      </c>
      <c r="H214" s="5">
        <f>Dati_fatturazione_query[[#This Row],[DATA FATTURA]]+60</f>
        <v>44988</v>
      </c>
      <c r="I214" s="4" t="str">
        <f>IF(($L$1-H214)&gt;60,"DA PAGARE","PAGATA")</f>
        <v>DA PAGARE</v>
      </c>
    </row>
    <row r="215" spans="1:9" x14ac:dyDescent="0.3">
      <c r="A215" s="4">
        <v>214</v>
      </c>
      <c r="B215" s="5">
        <v>44927</v>
      </c>
      <c r="C215" s="4">
        <v>4360</v>
      </c>
      <c r="D215" s="4" t="s">
        <v>28</v>
      </c>
      <c r="E215" s="4" t="s">
        <v>14</v>
      </c>
      <c r="F215" s="4">
        <v>959.2</v>
      </c>
      <c r="G215" s="4">
        <v>5319.2</v>
      </c>
      <c r="H215" s="5">
        <f>Dati_fatturazione_query[[#This Row],[DATA FATTURA]]+60</f>
        <v>44987</v>
      </c>
      <c r="I215" s="4" t="str">
        <f>IF(($L$1-H215)&gt;60,"DA PAGARE","PAGATA")</f>
        <v>DA PAGARE</v>
      </c>
    </row>
    <row r="216" spans="1:9" x14ac:dyDescent="0.3">
      <c r="A216" s="4">
        <v>215</v>
      </c>
      <c r="B216" s="5">
        <v>44927</v>
      </c>
      <c r="C216" s="4">
        <v>4380</v>
      </c>
      <c r="D216" s="4" t="s">
        <v>28</v>
      </c>
      <c r="E216" s="4" t="s">
        <v>12</v>
      </c>
      <c r="F216" s="4">
        <v>963.6</v>
      </c>
      <c r="G216" s="4">
        <v>5343.6</v>
      </c>
      <c r="H216" s="5">
        <f>Dati_fatturazione_query[[#This Row],[DATA FATTURA]]+60</f>
        <v>44987</v>
      </c>
      <c r="I216" s="4" t="str">
        <f>IF(($L$1-H216)&gt;60,"DA PAGARE","PAGATA")</f>
        <v>DA PAGARE</v>
      </c>
    </row>
    <row r="217" spans="1:9" x14ac:dyDescent="0.3">
      <c r="A217" s="4">
        <v>216</v>
      </c>
      <c r="B217" s="5">
        <v>44936</v>
      </c>
      <c r="C217" s="4">
        <v>4400</v>
      </c>
      <c r="D217" s="4" t="s">
        <v>8</v>
      </c>
      <c r="E217" s="4" t="s">
        <v>12</v>
      </c>
      <c r="F217" s="4">
        <v>968</v>
      </c>
      <c r="G217" s="4">
        <v>5368</v>
      </c>
      <c r="H217" s="5">
        <f>Dati_fatturazione_query[[#This Row],[DATA FATTURA]]+60</f>
        <v>44996</v>
      </c>
      <c r="I217" s="4" t="str">
        <f>IF(($L$1-H217)&gt;60,"DA PAGARE","PAGATA")</f>
        <v>DA PAGARE</v>
      </c>
    </row>
    <row r="218" spans="1:9" x14ac:dyDescent="0.3">
      <c r="A218" s="4">
        <v>217</v>
      </c>
      <c r="B218" s="5">
        <v>44935</v>
      </c>
      <c r="C218" s="4">
        <v>4420</v>
      </c>
      <c r="D218" s="4" t="s">
        <v>4</v>
      </c>
      <c r="E218" s="4" t="s">
        <v>14</v>
      </c>
      <c r="F218" s="4">
        <v>972.4</v>
      </c>
      <c r="G218" s="4">
        <v>5392.4</v>
      </c>
      <c r="H218" s="5">
        <f>Dati_fatturazione_query[[#This Row],[DATA FATTURA]]+60</f>
        <v>44995</v>
      </c>
      <c r="I218" s="4" t="str">
        <f>IF(($L$1-H218)&gt;60,"DA PAGARE","PAGATA")</f>
        <v>DA PAGARE</v>
      </c>
    </row>
    <row r="219" spans="1:9" x14ac:dyDescent="0.3">
      <c r="A219" s="4">
        <v>218</v>
      </c>
      <c r="B219" s="5">
        <v>44937</v>
      </c>
      <c r="C219" s="4">
        <v>4440</v>
      </c>
      <c r="D219" s="4" t="s">
        <v>5</v>
      </c>
      <c r="E219" s="4" t="s">
        <v>11</v>
      </c>
      <c r="F219" s="4">
        <v>976.8</v>
      </c>
      <c r="G219" s="4">
        <v>5416.8</v>
      </c>
      <c r="H219" s="5">
        <f>Dati_fatturazione_query[[#This Row],[DATA FATTURA]]+60</f>
        <v>44997</v>
      </c>
      <c r="I219" s="4" t="str">
        <f>IF(($L$1-H219)&gt;60,"DA PAGARE","PAGATA")</f>
        <v>DA PAGARE</v>
      </c>
    </row>
    <row r="220" spans="1:9" x14ac:dyDescent="0.3">
      <c r="A220" s="4">
        <v>219</v>
      </c>
      <c r="B220" s="5">
        <v>44937</v>
      </c>
      <c r="C220" s="4">
        <v>4460</v>
      </c>
      <c r="D220" s="4" t="s">
        <v>8</v>
      </c>
      <c r="E220" s="4" t="s">
        <v>13</v>
      </c>
      <c r="F220" s="4">
        <v>981.2</v>
      </c>
      <c r="G220" s="4">
        <v>5441.2</v>
      </c>
      <c r="H220" s="5">
        <f>Dati_fatturazione_query[[#This Row],[DATA FATTURA]]+60</f>
        <v>44997</v>
      </c>
      <c r="I220" s="4" t="str">
        <f>IF(($L$1-H220)&gt;60,"DA PAGARE","PAGATA")</f>
        <v>DA PAGARE</v>
      </c>
    </row>
    <row r="221" spans="1:9" x14ac:dyDescent="0.3">
      <c r="A221" s="4">
        <v>220</v>
      </c>
      <c r="B221" s="5">
        <v>44933</v>
      </c>
      <c r="C221" s="4">
        <v>4480</v>
      </c>
      <c r="D221" s="4" t="s">
        <v>28</v>
      </c>
      <c r="E221" s="4" t="s">
        <v>13</v>
      </c>
      <c r="F221" s="4">
        <v>985.6</v>
      </c>
      <c r="G221" s="4">
        <v>5465.6</v>
      </c>
      <c r="H221" s="5">
        <f>Dati_fatturazione_query[[#This Row],[DATA FATTURA]]+60</f>
        <v>44993</v>
      </c>
      <c r="I221" s="4" t="str">
        <f>IF(($L$1-H221)&gt;60,"DA PAGARE","PAGATA")</f>
        <v>DA PAGARE</v>
      </c>
    </row>
    <row r="222" spans="1:9" x14ac:dyDescent="0.3">
      <c r="A222" s="4">
        <v>221</v>
      </c>
      <c r="B222" s="5">
        <v>44938</v>
      </c>
      <c r="C222" s="4">
        <v>4500</v>
      </c>
      <c r="D222" s="4" t="s">
        <v>9</v>
      </c>
      <c r="E222" s="4" t="s">
        <v>13</v>
      </c>
      <c r="F222" s="4">
        <v>990</v>
      </c>
      <c r="G222" s="4">
        <v>5490</v>
      </c>
      <c r="H222" s="5">
        <f>Dati_fatturazione_query[[#This Row],[DATA FATTURA]]+60</f>
        <v>44998</v>
      </c>
      <c r="I222" s="4" t="str">
        <f>IF(($L$1-H222)&gt;60,"DA PAGARE","PAGATA")</f>
        <v>DA PAGARE</v>
      </c>
    </row>
    <row r="223" spans="1:9" x14ac:dyDescent="0.3">
      <c r="A223" s="4">
        <v>222</v>
      </c>
      <c r="B223" s="5">
        <v>44940</v>
      </c>
      <c r="C223" s="4">
        <v>4520</v>
      </c>
      <c r="D223" s="4" t="s">
        <v>3</v>
      </c>
      <c r="E223" s="4" t="s">
        <v>11</v>
      </c>
      <c r="F223" s="4">
        <v>994.4</v>
      </c>
      <c r="G223" s="4">
        <v>5514.4</v>
      </c>
      <c r="H223" s="5">
        <f>Dati_fatturazione_query[[#This Row],[DATA FATTURA]]+60</f>
        <v>45000</v>
      </c>
      <c r="I223" s="4" t="str">
        <f>IF(($L$1-H223)&gt;60,"DA PAGARE","PAGATA")</f>
        <v>DA PAGARE</v>
      </c>
    </row>
    <row r="224" spans="1:9" x14ac:dyDescent="0.3">
      <c r="A224" s="4">
        <v>223</v>
      </c>
      <c r="B224" s="5">
        <v>44941</v>
      </c>
      <c r="C224" s="4">
        <v>4540</v>
      </c>
      <c r="D224" s="4" t="s">
        <v>4</v>
      </c>
      <c r="E224" s="4" t="s">
        <v>12</v>
      </c>
      <c r="F224" s="4">
        <v>998.8</v>
      </c>
      <c r="G224" s="4">
        <v>5538.8</v>
      </c>
      <c r="H224" s="5">
        <f>Dati_fatturazione_query[[#This Row],[DATA FATTURA]]+60</f>
        <v>45001</v>
      </c>
      <c r="I224" s="4" t="str">
        <f>IF(($L$1-H224)&gt;60,"DA PAGARE","PAGATA")</f>
        <v>PAGATA</v>
      </c>
    </row>
    <row r="225" spans="1:9" x14ac:dyDescent="0.3">
      <c r="A225" s="4">
        <v>224</v>
      </c>
      <c r="B225" s="5">
        <v>44942</v>
      </c>
      <c r="C225" s="4">
        <v>4560</v>
      </c>
      <c r="D225" s="4" t="s">
        <v>5</v>
      </c>
      <c r="E225" s="4" t="s">
        <v>12</v>
      </c>
      <c r="F225" s="4">
        <v>1003.2</v>
      </c>
      <c r="G225" s="4">
        <v>5563.2</v>
      </c>
      <c r="H225" s="5">
        <f>Dati_fatturazione_query[[#This Row],[DATA FATTURA]]+60</f>
        <v>45002</v>
      </c>
      <c r="I225" s="4" t="str">
        <f>IF(($L$1-H225)&gt;60,"DA PAGARE","PAGATA")</f>
        <v>PAGATA</v>
      </c>
    </row>
    <row r="226" spans="1:9" x14ac:dyDescent="0.3">
      <c r="A226" s="4">
        <v>225</v>
      </c>
      <c r="B226" s="5">
        <v>44929</v>
      </c>
      <c r="C226" s="4">
        <v>4580</v>
      </c>
      <c r="D226" s="4" t="s">
        <v>6</v>
      </c>
      <c r="E226" s="4" t="s">
        <v>11</v>
      </c>
      <c r="F226" s="4">
        <v>1007.6</v>
      </c>
      <c r="G226" s="4">
        <v>5587.6</v>
      </c>
      <c r="H226" s="5">
        <f>Dati_fatturazione_query[[#This Row],[DATA FATTURA]]+60</f>
        <v>44989</v>
      </c>
      <c r="I226" s="4" t="str">
        <f>IF(($L$1-H226)&gt;60,"DA PAGARE","PAGATA")</f>
        <v>DA PAGARE</v>
      </c>
    </row>
    <row r="227" spans="1:9" x14ac:dyDescent="0.3">
      <c r="A227" s="4">
        <v>226</v>
      </c>
      <c r="B227" s="5">
        <v>44929</v>
      </c>
      <c r="C227" s="4">
        <v>4600</v>
      </c>
      <c r="D227" s="4" t="s">
        <v>3</v>
      </c>
      <c r="E227" s="4" t="s">
        <v>12</v>
      </c>
      <c r="F227" s="4">
        <v>1012</v>
      </c>
      <c r="G227" s="4">
        <v>5612</v>
      </c>
      <c r="H227" s="5">
        <f>Dati_fatturazione_query[[#This Row],[DATA FATTURA]]+60</f>
        <v>44989</v>
      </c>
      <c r="I227" s="4" t="str">
        <f>IF(($L$1-H227)&gt;60,"DA PAGARE","PAGATA")</f>
        <v>DA PAGARE</v>
      </c>
    </row>
    <row r="228" spans="1:9" x14ac:dyDescent="0.3">
      <c r="A228" s="4">
        <v>227</v>
      </c>
      <c r="B228" s="5">
        <v>44930</v>
      </c>
      <c r="C228" s="4">
        <v>4620</v>
      </c>
      <c r="D228" s="4" t="s">
        <v>7</v>
      </c>
      <c r="E228" s="4" t="s">
        <v>13</v>
      </c>
      <c r="F228" s="4">
        <v>1016.4</v>
      </c>
      <c r="G228" s="4">
        <v>5636.4</v>
      </c>
      <c r="H228" s="5">
        <f>Dati_fatturazione_query[[#This Row],[DATA FATTURA]]+60</f>
        <v>44990</v>
      </c>
      <c r="I228" s="4" t="str">
        <f>IF(($L$1-H228)&gt;60,"DA PAGARE","PAGATA")</f>
        <v>DA PAGARE</v>
      </c>
    </row>
    <row r="229" spans="1:9" x14ac:dyDescent="0.3">
      <c r="A229" s="4">
        <v>228</v>
      </c>
      <c r="B229" s="5">
        <v>44943</v>
      </c>
      <c r="C229" s="4">
        <v>4640</v>
      </c>
      <c r="D229" s="4" t="s">
        <v>3</v>
      </c>
      <c r="E229" s="4" t="s">
        <v>14</v>
      </c>
      <c r="F229" s="4">
        <v>1020.8</v>
      </c>
      <c r="G229" s="4">
        <v>5660.8</v>
      </c>
      <c r="H229" s="5">
        <f>Dati_fatturazione_query[[#This Row],[DATA FATTURA]]+60</f>
        <v>45003</v>
      </c>
      <c r="I229" s="4" t="str">
        <f>IF(($L$1-H229)&gt;60,"DA PAGARE","PAGATA")</f>
        <v>PAGATA</v>
      </c>
    </row>
    <row r="230" spans="1:9" x14ac:dyDescent="0.3">
      <c r="A230" s="4">
        <v>229</v>
      </c>
      <c r="B230" s="5">
        <v>44931</v>
      </c>
      <c r="C230" s="4">
        <v>4660</v>
      </c>
      <c r="D230" s="4" t="s">
        <v>6</v>
      </c>
      <c r="E230" s="4" t="s">
        <v>12</v>
      </c>
      <c r="F230" s="4">
        <v>1025.2</v>
      </c>
      <c r="G230" s="4">
        <v>5685.2</v>
      </c>
      <c r="H230" s="5">
        <f>Dati_fatturazione_query[[#This Row],[DATA FATTURA]]+60</f>
        <v>44991</v>
      </c>
      <c r="I230" s="4" t="str">
        <f>IF(($L$1-H230)&gt;60,"DA PAGARE","PAGATA")</f>
        <v>DA PAGARE</v>
      </c>
    </row>
    <row r="231" spans="1:9" x14ac:dyDescent="0.3">
      <c r="A231" s="4">
        <v>230</v>
      </c>
      <c r="B231" s="5">
        <v>44928</v>
      </c>
      <c r="C231" s="4">
        <v>4680</v>
      </c>
      <c r="D231" s="4" t="s">
        <v>8</v>
      </c>
      <c r="E231" s="4" t="s">
        <v>12</v>
      </c>
      <c r="F231" s="4">
        <v>1029.5999999999999</v>
      </c>
      <c r="G231" s="4">
        <v>5709.6</v>
      </c>
      <c r="H231" s="5">
        <f>Dati_fatturazione_query[[#This Row],[DATA FATTURA]]+60</f>
        <v>44988</v>
      </c>
      <c r="I231" s="4" t="str">
        <f>IF(($L$1-H231)&gt;60,"DA PAGARE","PAGATA")</f>
        <v>DA PAGARE</v>
      </c>
    </row>
    <row r="232" spans="1:9" x14ac:dyDescent="0.3">
      <c r="A232" s="4">
        <v>231</v>
      </c>
      <c r="B232" s="5">
        <v>44940</v>
      </c>
      <c r="C232" s="4">
        <v>4700</v>
      </c>
      <c r="D232" s="4" t="s">
        <v>28</v>
      </c>
      <c r="E232" s="4" t="s">
        <v>14</v>
      </c>
      <c r="F232" s="4">
        <v>1034</v>
      </c>
      <c r="G232" s="4">
        <v>5734</v>
      </c>
      <c r="H232" s="5">
        <f>Dati_fatturazione_query[[#This Row],[DATA FATTURA]]+60</f>
        <v>45000</v>
      </c>
      <c r="I232" s="4" t="str">
        <f>IF(($L$1-H232)&gt;60,"DA PAGARE","PAGATA")</f>
        <v>DA PAGARE</v>
      </c>
    </row>
    <row r="233" spans="1:9" x14ac:dyDescent="0.3">
      <c r="A233" s="4">
        <v>232</v>
      </c>
      <c r="B233" s="5">
        <v>44934</v>
      </c>
      <c r="C233" s="4">
        <v>4720</v>
      </c>
      <c r="D233" s="4" t="s">
        <v>28</v>
      </c>
      <c r="E233" s="4" t="s">
        <v>11</v>
      </c>
      <c r="F233" s="4">
        <v>1038.4000000000001</v>
      </c>
      <c r="G233" s="4">
        <v>5758.4</v>
      </c>
      <c r="H233" s="5">
        <f>Dati_fatturazione_query[[#This Row],[DATA FATTURA]]+60</f>
        <v>44994</v>
      </c>
      <c r="I233" s="4" t="str">
        <f>IF(($L$1-H233)&gt;60,"DA PAGARE","PAGATA")</f>
        <v>DA PAGARE</v>
      </c>
    </row>
    <row r="234" spans="1:9" x14ac:dyDescent="0.3">
      <c r="A234" s="4">
        <v>233</v>
      </c>
      <c r="B234" s="5">
        <v>44940</v>
      </c>
      <c r="C234" s="4">
        <v>4740</v>
      </c>
      <c r="D234" s="4" t="s">
        <v>8</v>
      </c>
      <c r="E234" s="4" t="s">
        <v>13</v>
      </c>
      <c r="F234" s="4">
        <v>1042.8</v>
      </c>
      <c r="G234" s="4">
        <v>5782.8</v>
      </c>
      <c r="H234" s="5">
        <f>Dati_fatturazione_query[[#This Row],[DATA FATTURA]]+60</f>
        <v>45000</v>
      </c>
      <c r="I234" s="4" t="str">
        <f>IF(($L$1-H234)&gt;60,"DA PAGARE","PAGATA")</f>
        <v>DA PAGARE</v>
      </c>
    </row>
    <row r="235" spans="1:9" x14ac:dyDescent="0.3">
      <c r="A235" s="4">
        <v>234</v>
      </c>
      <c r="B235" s="5">
        <v>44931</v>
      </c>
      <c r="C235" s="4">
        <v>4760</v>
      </c>
      <c r="D235" s="4" t="s">
        <v>4</v>
      </c>
      <c r="E235" s="4" t="s">
        <v>13</v>
      </c>
      <c r="F235" s="4">
        <v>1047.2</v>
      </c>
      <c r="G235" s="4">
        <v>5807.2</v>
      </c>
      <c r="H235" s="5">
        <f>Dati_fatturazione_query[[#This Row],[DATA FATTURA]]+60</f>
        <v>44991</v>
      </c>
      <c r="I235" s="4" t="str">
        <f>IF(($L$1-H235)&gt;60,"DA PAGARE","PAGATA")</f>
        <v>DA PAGARE</v>
      </c>
    </row>
    <row r="236" spans="1:9" x14ac:dyDescent="0.3">
      <c r="A236" s="4">
        <v>235</v>
      </c>
      <c r="B236" s="5">
        <v>44929</v>
      </c>
      <c r="C236" s="4">
        <v>4780</v>
      </c>
      <c r="D236" s="4" t="s">
        <v>5</v>
      </c>
      <c r="E236" s="4" t="s">
        <v>13</v>
      </c>
      <c r="F236" s="4">
        <v>1051.5999999999999</v>
      </c>
      <c r="G236" s="4">
        <v>5831.6</v>
      </c>
      <c r="H236" s="5">
        <f>Dati_fatturazione_query[[#This Row],[DATA FATTURA]]+60</f>
        <v>44989</v>
      </c>
      <c r="I236" s="4" t="str">
        <f>IF(($L$1-H236)&gt;60,"DA PAGARE","PAGATA")</f>
        <v>DA PAGARE</v>
      </c>
    </row>
    <row r="237" spans="1:9" x14ac:dyDescent="0.3">
      <c r="A237" s="4">
        <v>236</v>
      </c>
      <c r="B237" s="5">
        <v>44927</v>
      </c>
      <c r="C237" s="4">
        <v>4800</v>
      </c>
      <c r="D237" s="4" t="s">
        <v>8</v>
      </c>
      <c r="E237" s="4" t="s">
        <v>11</v>
      </c>
      <c r="F237" s="4">
        <v>1056</v>
      </c>
      <c r="G237" s="4">
        <v>5856</v>
      </c>
      <c r="H237" s="5">
        <f>Dati_fatturazione_query[[#This Row],[DATA FATTURA]]+60</f>
        <v>44987</v>
      </c>
      <c r="I237" s="4" t="str">
        <f>IF(($L$1-H237)&gt;60,"DA PAGARE","PAGATA")</f>
        <v>DA PAGARE</v>
      </c>
    </row>
    <row r="238" spans="1:9" x14ac:dyDescent="0.3">
      <c r="A238" s="4">
        <v>237</v>
      </c>
      <c r="B238" s="5">
        <v>44936</v>
      </c>
      <c r="C238" s="4">
        <v>4820</v>
      </c>
      <c r="D238" s="4" t="s">
        <v>28</v>
      </c>
      <c r="E238" s="4" t="s">
        <v>12</v>
      </c>
      <c r="F238" s="4">
        <v>1060.4000000000001</v>
      </c>
      <c r="G238" s="4">
        <v>5880.4</v>
      </c>
      <c r="H238" s="5">
        <f>Dati_fatturazione_query[[#This Row],[DATA FATTURA]]+60</f>
        <v>44996</v>
      </c>
      <c r="I238" s="4" t="str">
        <f>IF(($L$1-H238)&gt;60,"DA PAGARE","PAGATA")</f>
        <v>DA PAGARE</v>
      </c>
    </row>
    <row r="239" spans="1:9" x14ac:dyDescent="0.3">
      <c r="A239" s="4">
        <v>238</v>
      </c>
      <c r="B239" s="5">
        <v>44940</v>
      </c>
      <c r="C239" s="4">
        <v>4840</v>
      </c>
      <c r="D239" s="4" t="s">
        <v>9</v>
      </c>
      <c r="E239" s="4" t="s">
        <v>12</v>
      </c>
      <c r="F239" s="4">
        <v>1064.8</v>
      </c>
      <c r="G239" s="4">
        <v>5904.8</v>
      </c>
      <c r="H239" s="5">
        <f>Dati_fatturazione_query[[#This Row],[DATA FATTURA]]+60</f>
        <v>45000</v>
      </c>
      <c r="I239" s="4" t="str">
        <f>IF(($L$1-H239)&gt;60,"DA PAGARE","PAGATA")</f>
        <v>DA PAGARE</v>
      </c>
    </row>
    <row r="240" spans="1:9" x14ac:dyDescent="0.3">
      <c r="A240" s="4">
        <v>239</v>
      </c>
      <c r="B240" s="5">
        <v>44929</v>
      </c>
      <c r="C240" s="4">
        <v>4860</v>
      </c>
      <c r="D240" s="4" t="s">
        <v>3</v>
      </c>
      <c r="E240" s="4" t="s">
        <v>11</v>
      </c>
      <c r="F240" s="4">
        <v>1069.2</v>
      </c>
      <c r="G240" s="4">
        <v>5929.2</v>
      </c>
      <c r="H240" s="5">
        <f>Dati_fatturazione_query[[#This Row],[DATA FATTURA]]+60</f>
        <v>44989</v>
      </c>
      <c r="I240" s="4" t="str">
        <f>IF(($L$1-H240)&gt;60,"DA PAGARE","PAGATA")</f>
        <v>DA PAGARE</v>
      </c>
    </row>
    <row r="241" spans="1:9" x14ac:dyDescent="0.3">
      <c r="A241" s="4">
        <v>240</v>
      </c>
      <c r="B241" s="5">
        <v>44940</v>
      </c>
      <c r="C241" s="4">
        <v>4880</v>
      </c>
      <c r="D241" s="4" t="s">
        <v>4</v>
      </c>
      <c r="E241" s="4" t="s">
        <v>12</v>
      </c>
      <c r="F241" s="4">
        <v>1073.5999999999999</v>
      </c>
      <c r="G241" s="4">
        <v>5953.6</v>
      </c>
      <c r="H241" s="5">
        <f>Dati_fatturazione_query[[#This Row],[DATA FATTURA]]+60</f>
        <v>45000</v>
      </c>
      <c r="I241" s="4" t="str">
        <f>IF(($L$1-H241)&gt;60,"DA PAGARE","PAGATA")</f>
        <v>DA PAGARE</v>
      </c>
    </row>
    <row r="242" spans="1:9" x14ac:dyDescent="0.3">
      <c r="A242" s="4">
        <v>241</v>
      </c>
      <c r="B242" s="5">
        <v>44928</v>
      </c>
      <c r="C242" s="4">
        <v>4900</v>
      </c>
      <c r="D242" s="4" t="s">
        <v>5</v>
      </c>
      <c r="E242" s="4" t="s">
        <v>13</v>
      </c>
      <c r="F242" s="4">
        <v>1078</v>
      </c>
      <c r="G242" s="4">
        <v>5978</v>
      </c>
      <c r="H242" s="5">
        <f>Dati_fatturazione_query[[#This Row],[DATA FATTURA]]+60</f>
        <v>44988</v>
      </c>
      <c r="I242" s="4" t="str">
        <f>IF(($L$1-H242)&gt;60,"DA PAGARE","PAGATA")</f>
        <v>DA PAGARE</v>
      </c>
    </row>
    <row r="243" spans="1:9" x14ac:dyDescent="0.3">
      <c r="A243" s="4">
        <v>242</v>
      </c>
      <c r="B243" s="5">
        <v>44941</v>
      </c>
      <c r="C243" s="4">
        <v>4920</v>
      </c>
      <c r="D243" s="4" t="s">
        <v>6</v>
      </c>
      <c r="E243" s="4" t="s">
        <v>14</v>
      </c>
      <c r="F243" s="4">
        <v>1082.4000000000001</v>
      </c>
      <c r="G243" s="4">
        <v>6002.4</v>
      </c>
      <c r="H243" s="5">
        <f>Dati_fatturazione_query[[#This Row],[DATA FATTURA]]+60</f>
        <v>45001</v>
      </c>
      <c r="I243" s="4" t="str">
        <f>IF(($L$1-H243)&gt;60,"DA PAGARE","PAGATA")</f>
        <v>PAGATA</v>
      </c>
    </row>
    <row r="244" spans="1:9" x14ac:dyDescent="0.3">
      <c r="A244" s="4">
        <v>243</v>
      </c>
      <c r="B244" s="5">
        <v>44932</v>
      </c>
      <c r="C244" s="4">
        <v>4940</v>
      </c>
      <c r="D244" s="4" t="s">
        <v>3</v>
      </c>
      <c r="E244" s="4" t="s">
        <v>12</v>
      </c>
      <c r="F244" s="4">
        <v>1086.8</v>
      </c>
      <c r="G244" s="4">
        <v>6026.8</v>
      </c>
      <c r="H244" s="5">
        <f>Dati_fatturazione_query[[#This Row],[DATA FATTURA]]+60</f>
        <v>44992</v>
      </c>
      <c r="I244" s="4" t="str">
        <f>IF(($L$1-H244)&gt;60,"DA PAGARE","PAGATA")</f>
        <v>DA PAGARE</v>
      </c>
    </row>
    <row r="245" spans="1:9" x14ac:dyDescent="0.3">
      <c r="A245" s="4">
        <v>244</v>
      </c>
      <c r="B245" s="5">
        <v>44941</v>
      </c>
      <c r="C245" s="4">
        <v>4960</v>
      </c>
      <c r="D245" s="4" t="s">
        <v>7</v>
      </c>
      <c r="E245" s="4" t="s">
        <v>12</v>
      </c>
      <c r="F245" s="4">
        <v>1091.2</v>
      </c>
      <c r="G245" s="4">
        <v>6051.2</v>
      </c>
      <c r="H245" s="5">
        <f>Dati_fatturazione_query[[#This Row],[DATA FATTURA]]+60</f>
        <v>45001</v>
      </c>
      <c r="I245" s="4" t="str">
        <f>IF(($L$1-H245)&gt;60,"DA PAGARE","PAGATA")</f>
        <v>PAGATA</v>
      </c>
    </row>
    <row r="246" spans="1:9" x14ac:dyDescent="0.3">
      <c r="A246" s="4">
        <v>245</v>
      </c>
      <c r="B246" s="5">
        <v>44935</v>
      </c>
      <c r="C246" s="4">
        <v>4980</v>
      </c>
      <c r="D246" s="4" t="s">
        <v>3</v>
      </c>
      <c r="E246" s="4" t="s">
        <v>14</v>
      </c>
      <c r="F246" s="4">
        <v>1095.5999999999999</v>
      </c>
      <c r="G246" s="4">
        <v>6075.6</v>
      </c>
      <c r="H246" s="5">
        <f>Dati_fatturazione_query[[#This Row],[DATA FATTURA]]+60</f>
        <v>44995</v>
      </c>
      <c r="I246" s="4" t="str">
        <f>IF(($L$1-H246)&gt;60,"DA PAGARE","PAGATA")</f>
        <v>DA PAGARE</v>
      </c>
    </row>
    <row r="247" spans="1:9" x14ac:dyDescent="0.3">
      <c r="A247" s="4">
        <v>246</v>
      </c>
      <c r="B247" s="5">
        <v>44937</v>
      </c>
      <c r="C247" s="4">
        <v>5000</v>
      </c>
      <c r="D247" s="4" t="s">
        <v>6</v>
      </c>
      <c r="E247" s="4" t="s">
        <v>11</v>
      </c>
      <c r="F247" s="4">
        <v>1100</v>
      </c>
      <c r="G247" s="4">
        <v>6100</v>
      </c>
      <c r="H247" s="5">
        <f>Dati_fatturazione_query[[#This Row],[DATA FATTURA]]+60</f>
        <v>44997</v>
      </c>
      <c r="I247" s="4" t="str">
        <f>IF(($L$1-H247)&gt;60,"DA PAGARE","PAGATA")</f>
        <v>DA PAGARE</v>
      </c>
    </row>
    <row r="248" spans="1:9" x14ac:dyDescent="0.3">
      <c r="A248" s="4">
        <v>247</v>
      </c>
      <c r="B248" s="5">
        <v>44929</v>
      </c>
      <c r="C248" s="4">
        <v>5020</v>
      </c>
      <c r="D248" s="4" t="s">
        <v>8</v>
      </c>
      <c r="E248" s="4" t="s">
        <v>13</v>
      </c>
      <c r="F248" s="4">
        <v>1104.4000000000001</v>
      </c>
      <c r="G248" s="4">
        <v>6124.4</v>
      </c>
      <c r="H248" s="5">
        <f>Dati_fatturazione_query[[#This Row],[DATA FATTURA]]+60</f>
        <v>44989</v>
      </c>
      <c r="I248" s="4" t="str">
        <f>IF(($L$1-H248)&gt;60,"DA PAGARE","PAGATA")</f>
        <v>DA PAGARE</v>
      </c>
    </row>
    <row r="249" spans="1:9" x14ac:dyDescent="0.3">
      <c r="A249" s="4">
        <v>248</v>
      </c>
      <c r="B249" s="5">
        <v>44940</v>
      </c>
      <c r="C249" s="4">
        <v>5040</v>
      </c>
      <c r="D249" s="4" t="s">
        <v>28</v>
      </c>
      <c r="E249" s="4" t="s">
        <v>13</v>
      </c>
      <c r="F249" s="4">
        <v>1108.8</v>
      </c>
      <c r="G249" s="4">
        <v>6148.8</v>
      </c>
      <c r="H249" s="5">
        <f>Dati_fatturazione_query[[#This Row],[DATA FATTURA]]+60</f>
        <v>45000</v>
      </c>
      <c r="I249" s="4" t="str">
        <f>IF(($L$1-H249)&gt;60,"DA PAGARE","PAGATA")</f>
        <v>DA PAGARE</v>
      </c>
    </row>
    <row r="250" spans="1:9" x14ac:dyDescent="0.3">
      <c r="A250" s="4">
        <v>249</v>
      </c>
      <c r="B250" s="5">
        <v>44940</v>
      </c>
      <c r="C250" s="4">
        <v>5060</v>
      </c>
      <c r="D250" s="4" t="s">
        <v>28</v>
      </c>
      <c r="E250" s="4" t="s">
        <v>13</v>
      </c>
      <c r="F250" s="4">
        <v>1113.2</v>
      </c>
      <c r="G250" s="4">
        <v>6173.2</v>
      </c>
      <c r="H250" s="5">
        <f>Dati_fatturazione_query[[#This Row],[DATA FATTURA]]+60</f>
        <v>45000</v>
      </c>
      <c r="I250" s="4" t="str">
        <f>IF(($L$1-H250)&gt;60,"DA PAGARE","PAGATA")</f>
        <v>DA PAGARE</v>
      </c>
    </row>
    <row r="251" spans="1:9" x14ac:dyDescent="0.3">
      <c r="A251" s="4">
        <v>250</v>
      </c>
      <c r="B251" s="5">
        <v>44936</v>
      </c>
      <c r="C251" s="4">
        <v>5080</v>
      </c>
      <c r="D251" s="4" t="s">
        <v>8</v>
      </c>
      <c r="E251" s="4" t="s">
        <v>11</v>
      </c>
      <c r="F251" s="4">
        <v>1117.5999999999999</v>
      </c>
      <c r="G251" s="4">
        <v>6197.6</v>
      </c>
      <c r="H251" s="5">
        <f>Dati_fatturazione_query[[#This Row],[DATA FATTURA]]+60</f>
        <v>44996</v>
      </c>
      <c r="I251" s="4" t="str">
        <f>IF(($L$1-H251)&gt;60,"DA PAGARE","PAGATA")</f>
        <v>DA PAGARE</v>
      </c>
    </row>
    <row r="252" spans="1:9" x14ac:dyDescent="0.3">
      <c r="A252" s="4">
        <v>251</v>
      </c>
      <c r="B252" s="5">
        <v>44941</v>
      </c>
      <c r="C252" s="4">
        <v>5100</v>
      </c>
      <c r="D252" s="4" t="s">
        <v>4</v>
      </c>
      <c r="E252" s="4" t="s">
        <v>12</v>
      </c>
      <c r="F252" s="4">
        <v>1122</v>
      </c>
      <c r="G252" s="4">
        <v>6222</v>
      </c>
      <c r="H252" s="5">
        <f>Dati_fatturazione_query[[#This Row],[DATA FATTURA]]+60</f>
        <v>45001</v>
      </c>
      <c r="I252" s="4" t="str">
        <f>IF(($L$1-H252)&gt;60,"DA PAGARE","PAGATA")</f>
        <v>PAGATA</v>
      </c>
    </row>
    <row r="253" spans="1:9" x14ac:dyDescent="0.3">
      <c r="A253" s="4">
        <v>252</v>
      </c>
      <c r="B253" s="5">
        <v>44932</v>
      </c>
      <c r="C253" s="4">
        <v>5120</v>
      </c>
      <c r="D253" s="4" t="s">
        <v>5</v>
      </c>
      <c r="E253" s="4" t="s">
        <v>12</v>
      </c>
      <c r="F253" s="4">
        <v>1126.4000000000001</v>
      </c>
      <c r="G253" s="4">
        <v>6246.4</v>
      </c>
      <c r="H253" s="5">
        <f>Dati_fatturazione_query[[#This Row],[DATA FATTURA]]+60</f>
        <v>44992</v>
      </c>
      <c r="I253" s="4" t="str">
        <f>IF(($L$1-H253)&gt;60,"DA PAGARE","PAGATA")</f>
        <v>DA PAGARE</v>
      </c>
    </row>
    <row r="254" spans="1:9" x14ac:dyDescent="0.3">
      <c r="A254" s="4">
        <v>253</v>
      </c>
      <c r="B254" s="5">
        <v>44931</v>
      </c>
      <c r="C254" s="4">
        <v>5140</v>
      </c>
      <c r="D254" s="4" t="s">
        <v>8</v>
      </c>
      <c r="E254" s="4" t="s">
        <v>11</v>
      </c>
      <c r="F254" s="4">
        <v>1130.8</v>
      </c>
      <c r="G254" s="4">
        <v>6270.8</v>
      </c>
      <c r="H254" s="5">
        <f>Dati_fatturazione_query[[#This Row],[DATA FATTURA]]+60</f>
        <v>44991</v>
      </c>
      <c r="I254" s="4" t="str">
        <f>IF(($L$1-H254)&gt;60,"DA PAGARE","PAGATA")</f>
        <v>DA PAGARE</v>
      </c>
    </row>
    <row r="255" spans="1:9" x14ac:dyDescent="0.3">
      <c r="A255" s="4">
        <v>254</v>
      </c>
      <c r="B255" s="5">
        <v>44940</v>
      </c>
      <c r="C255" s="4">
        <v>5160</v>
      </c>
      <c r="D255" s="4" t="s">
        <v>28</v>
      </c>
      <c r="E255" s="4" t="s">
        <v>12</v>
      </c>
      <c r="F255" s="4">
        <v>1135.2</v>
      </c>
      <c r="G255" s="4">
        <v>6295.2</v>
      </c>
      <c r="H255" s="5">
        <f>Dati_fatturazione_query[[#This Row],[DATA FATTURA]]+60</f>
        <v>45000</v>
      </c>
      <c r="I255" s="4" t="str">
        <f>IF(($L$1-H255)&gt;60,"DA PAGARE","PAGATA")</f>
        <v>DA PAGARE</v>
      </c>
    </row>
    <row r="256" spans="1:9" x14ac:dyDescent="0.3">
      <c r="A256" s="4">
        <v>255</v>
      </c>
      <c r="B256" s="5">
        <v>44933</v>
      </c>
      <c r="C256" s="4">
        <v>5180</v>
      </c>
      <c r="D256" s="4" t="s">
        <v>9</v>
      </c>
      <c r="E256" s="4" t="s">
        <v>13</v>
      </c>
      <c r="F256" s="4">
        <v>1139.5999999999999</v>
      </c>
      <c r="G256" s="4">
        <v>6319.6</v>
      </c>
      <c r="H256" s="5">
        <f>Dati_fatturazione_query[[#This Row],[DATA FATTURA]]+60</f>
        <v>44993</v>
      </c>
      <c r="I256" s="4" t="str">
        <f>IF(($L$1-H256)&gt;60,"DA PAGARE","PAGATA")</f>
        <v>DA PAGARE</v>
      </c>
    </row>
    <row r="257" spans="1:9" x14ac:dyDescent="0.3">
      <c r="A257" s="4">
        <v>256</v>
      </c>
      <c r="B257" s="5">
        <v>44940</v>
      </c>
      <c r="C257" s="4">
        <v>5200</v>
      </c>
      <c r="D257" s="4" t="s">
        <v>3</v>
      </c>
      <c r="E257" s="4" t="s">
        <v>14</v>
      </c>
      <c r="F257" s="4">
        <v>1144</v>
      </c>
      <c r="G257" s="4">
        <v>6344</v>
      </c>
      <c r="H257" s="5">
        <f>Dati_fatturazione_query[[#This Row],[DATA FATTURA]]+60</f>
        <v>45000</v>
      </c>
      <c r="I257" s="4" t="str">
        <f>IF(($L$1-H257)&gt;60,"DA PAGARE","PAGATA")</f>
        <v>DA PAGARE</v>
      </c>
    </row>
    <row r="258" spans="1:9" x14ac:dyDescent="0.3">
      <c r="A258" s="4">
        <v>257</v>
      </c>
      <c r="B258" s="5">
        <v>44940</v>
      </c>
      <c r="C258" s="4">
        <v>5220</v>
      </c>
      <c r="D258" s="4" t="s">
        <v>4</v>
      </c>
      <c r="E258" s="4" t="s">
        <v>12</v>
      </c>
      <c r="F258" s="4">
        <v>1148.4000000000001</v>
      </c>
      <c r="G258" s="4">
        <v>6368.4</v>
      </c>
      <c r="H258" s="5">
        <f>Dati_fatturazione_query[[#This Row],[DATA FATTURA]]+60</f>
        <v>45000</v>
      </c>
      <c r="I258" s="4" t="str">
        <f>IF(($L$1-H258)&gt;60,"DA PAGARE","PAGATA")</f>
        <v>DA PAGARE</v>
      </c>
    </row>
    <row r="259" spans="1:9" x14ac:dyDescent="0.3">
      <c r="A259" s="4">
        <v>258</v>
      </c>
      <c r="B259" s="5">
        <v>44940</v>
      </c>
      <c r="C259" s="4">
        <v>5240</v>
      </c>
      <c r="D259" s="4" t="s">
        <v>5</v>
      </c>
      <c r="E259" s="4" t="s">
        <v>12</v>
      </c>
      <c r="F259" s="4">
        <v>1152.8</v>
      </c>
      <c r="G259" s="4">
        <v>6392.8</v>
      </c>
      <c r="H259" s="5">
        <f>Dati_fatturazione_query[[#This Row],[DATA FATTURA]]+60</f>
        <v>45000</v>
      </c>
      <c r="I259" s="4" t="str">
        <f>IF(($L$1-H259)&gt;60,"DA PAGARE","PAGATA")</f>
        <v>DA PAGARE</v>
      </c>
    </row>
    <row r="260" spans="1:9" x14ac:dyDescent="0.3">
      <c r="A260" s="4">
        <v>259</v>
      </c>
      <c r="B260" s="5">
        <v>44930</v>
      </c>
      <c r="C260" s="4">
        <v>5260</v>
      </c>
      <c r="D260" s="4" t="s">
        <v>6</v>
      </c>
      <c r="E260" s="4" t="s">
        <v>14</v>
      </c>
      <c r="F260" s="4">
        <v>1157.2</v>
      </c>
      <c r="G260" s="4">
        <v>6417.2</v>
      </c>
      <c r="H260" s="5">
        <f>Dati_fatturazione_query[[#This Row],[DATA FATTURA]]+60</f>
        <v>44990</v>
      </c>
      <c r="I260" s="4" t="str">
        <f>IF(($L$1-H260)&gt;60,"DA PAGARE","PAGATA")</f>
        <v>DA PAGARE</v>
      </c>
    </row>
    <row r="261" spans="1:9" x14ac:dyDescent="0.3">
      <c r="A261" s="4">
        <v>260</v>
      </c>
      <c r="B261" s="5">
        <v>44932</v>
      </c>
      <c r="C261" s="4">
        <v>5280</v>
      </c>
      <c r="D261" s="4" t="s">
        <v>3</v>
      </c>
      <c r="E261" s="4" t="s">
        <v>11</v>
      </c>
      <c r="F261" s="4">
        <v>1161.5999999999999</v>
      </c>
      <c r="G261" s="4">
        <v>6441.6</v>
      </c>
      <c r="H261" s="5">
        <f>Dati_fatturazione_query[[#This Row],[DATA FATTURA]]+60</f>
        <v>44992</v>
      </c>
      <c r="I261" s="4" t="str">
        <f>IF(($L$1-H261)&gt;60,"DA PAGARE","PAGATA")</f>
        <v>DA PAGARE</v>
      </c>
    </row>
    <row r="262" spans="1:9" x14ac:dyDescent="0.3">
      <c r="A262" s="4">
        <v>261</v>
      </c>
      <c r="B262" s="5">
        <v>44937</v>
      </c>
      <c r="C262" s="4">
        <v>5300</v>
      </c>
      <c r="D262" s="4" t="s">
        <v>7</v>
      </c>
      <c r="E262" s="4" t="s">
        <v>13</v>
      </c>
      <c r="F262" s="4">
        <v>1166</v>
      </c>
      <c r="G262" s="4">
        <v>6466</v>
      </c>
      <c r="H262" s="5">
        <f>Dati_fatturazione_query[[#This Row],[DATA FATTURA]]+60</f>
        <v>44997</v>
      </c>
      <c r="I262" s="4" t="str">
        <f>IF(($L$1-H262)&gt;60,"DA PAGARE","PAGATA")</f>
        <v>DA PAGARE</v>
      </c>
    </row>
    <row r="263" spans="1:9" x14ac:dyDescent="0.3">
      <c r="A263" s="4">
        <v>262</v>
      </c>
      <c r="B263" s="5">
        <v>44938</v>
      </c>
      <c r="C263" s="4">
        <v>5320</v>
      </c>
      <c r="D263" s="4" t="s">
        <v>3</v>
      </c>
      <c r="E263" s="4" t="s">
        <v>13</v>
      </c>
      <c r="F263" s="4">
        <v>1170.4000000000001</v>
      </c>
      <c r="G263" s="4">
        <v>6490.4</v>
      </c>
      <c r="H263" s="5">
        <f>Dati_fatturazione_query[[#This Row],[DATA FATTURA]]+60</f>
        <v>44998</v>
      </c>
      <c r="I263" s="4" t="str">
        <f>IF(($L$1-H263)&gt;60,"DA PAGARE","PAGATA")</f>
        <v>DA PAGARE</v>
      </c>
    </row>
    <row r="264" spans="1:9" x14ac:dyDescent="0.3">
      <c r="A264" s="4">
        <v>263</v>
      </c>
      <c r="B264" s="5">
        <v>44937</v>
      </c>
      <c r="C264" s="4">
        <v>5340</v>
      </c>
      <c r="D264" s="4" t="s">
        <v>6</v>
      </c>
      <c r="E264" s="4" t="s">
        <v>13</v>
      </c>
      <c r="F264" s="4">
        <v>1174.8</v>
      </c>
      <c r="G264" s="4">
        <v>6514.8</v>
      </c>
      <c r="H264" s="5">
        <f>Dati_fatturazione_query[[#This Row],[DATA FATTURA]]+60</f>
        <v>44997</v>
      </c>
      <c r="I264" s="4" t="str">
        <f>IF(($L$1-H264)&gt;60,"DA PAGARE","PAGATA")</f>
        <v>DA PAGARE</v>
      </c>
    </row>
    <row r="265" spans="1:9" x14ac:dyDescent="0.3">
      <c r="A265" s="4">
        <v>264</v>
      </c>
      <c r="B265" s="5">
        <v>44932</v>
      </c>
      <c r="C265" s="4">
        <v>5360</v>
      </c>
      <c r="D265" s="4" t="s">
        <v>8</v>
      </c>
      <c r="E265" s="4" t="s">
        <v>11</v>
      </c>
      <c r="F265" s="4">
        <v>1179.2</v>
      </c>
      <c r="G265" s="4">
        <v>6539.2</v>
      </c>
      <c r="H265" s="5">
        <f>Dati_fatturazione_query[[#This Row],[DATA FATTURA]]+60</f>
        <v>44992</v>
      </c>
      <c r="I265" s="4" t="str">
        <f>IF(($L$1-H265)&gt;60,"DA PAGARE","PAGATA")</f>
        <v>DA PAGARE</v>
      </c>
    </row>
    <row r="266" spans="1:9" x14ac:dyDescent="0.3">
      <c r="A266" s="4">
        <v>265</v>
      </c>
      <c r="B266" s="5">
        <v>44929</v>
      </c>
      <c r="C266" s="4">
        <v>5380</v>
      </c>
      <c r="D266" s="4" t="s">
        <v>28</v>
      </c>
      <c r="E266" s="4" t="s">
        <v>12</v>
      </c>
      <c r="F266" s="4">
        <v>1183.5999999999999</v>
      </c>
      <c r="G266" s="4">
        <v>6563.6</v>
      </c>
      <c r="H266" s="5">
        <f>Dati_fatturazione_query[[#This Row],[DATA FATTURA]]+60</f>
        <v>44989</v>
      </c>
      <c r="I266" s="4" t="str">
        <f>IF(($L$1-H266)&gt;60,"DA PAGARE","PAGATA")</f>
        <v>DA PAGARE</v>
      </c>
    </row>
    <row r="267" spans="1:9" x14ac:dyDescent="0.3">
      <c r="A267" s="4">
        <v>266</v>
      </c>
      <c r="B267" s="5">
        <v>44935</v>
      </c>
      <c r="C267" s="4">
        <v>5400</v>
      </c>
      <c r="D267" s="4" t="s">
        <v>28</v>
      </c>
      <c r="E267" s="4" t="s">
        <v>12</v>
      </c>
      <c r="F267" s="4">
        <v>1188</v>
      </c>
      <c r="G267" s="4">
        <v>6588</v>
      </c>
      <c r="H267" s="5">
        <f>Dati_fatturazione_query[[#This Row],[DATA FATTURA]]+60</f>
        <v>44995</v>
      </c>
      <c r="I267" s="4" t="str">
        <f>IF(($L$1-H267)&gt;60,"DA PAGARE","PAGATA")</f>
        <v>DA PAGARE</v>
      </c>
    </row>
    <row r="268" spans="1:9" x14ac:dyDescent="0.3">
      <c r="A268" s="4">
        <v>267</v>
      </c>
      <c r="B268" s="5">
        <v>44932</v>
      </c>
      <c r="C268" s="4">
        <v>5420</v>
      </c>
      <c r="D268" s="4" t="s">
        <v>8</v>
      </c>
      <c r="E268" s="4" t="s">
        <v>11</v>
      </c>
      <c r="F268" s="4">
        <v>1192.4000000000001</v>
      </c>
      <c r="G268" s="4">
        <v>6612.4</v>
      </c>
      <c r="H268" s="5">
        <f>Dati_fatturazione_query[[#This Row],[DATA FATTURA]]+60</f>
        <v>44992</v>
      </c>
      <c r="I268" s="4" t="str">
        <f>IF(($L$1-H268)&gt;60,"DA PAGARE","PAGATA")</f>
        <v>DA PAGARE</v>
      </c>
    </row>
    <row r="269" spans="1:9" x14ac:dyDescent="0.3">
      <c r="A269" s="4">
        <v>268</v>
      </c>
      <c r="B269" s="5">
        <v>44935</v>
      </c>
      <c r="C269" s="4">
        <v>5440</v>
      </c>
      <c r="D269" s="4" t="s">
        <v>4</v>
      </c>
      <c r="E269" s="4" t="s">
        <v>12</v>
      </c>
      <c r="F269" s="4">
        <v>1196.8</v>
      </c>
      <c r="G269" s="4">
        <v>6636.8</v>
      </c>
      <c r="H269" s="5">
        <f>Dati_fatturazione_query[[#This Row],[DATA FATTURA]]+60</f>
        <v>44995</v>
      </c>
      <c r="I269" s="4" t="str">
        <f>IF(($L$1-H269)&gt;60,"DA PAGARE","PAGATA")</f>
        <v>DA PAGARE</v>
      </c>
    </row>
    <row r="270" spans="1:9" x14ac:dyDescent="0.3">
      <c r="A270" s="4">
        <v>269</v>
      </c>
      <c r="B270" s="5">
        <v>44933</v>
      </c>
      <c r="C270" s="4">
        <v>5460</v>
      </c>
      <c r="D270" s="4" t="s">
        <v>5</v>
      </c>
      <c r="E270" s="4" t="s">
        <v>13</v>
      </c>
      <c r="F270" s="4">
        <v>1201.2</v>
      </c>
      <c r="G270" s="4">
        <v>6661.2</v>
      </c>
      <c r="H270" s="5">
        <f>Dati_fatturazione_query[[#This Row],[DATA FATTURA]]+60</f>
        <v>44993</v>
      </c>
      <c r="I270" s="4" t="str">
        <f>IF(($L$1-H270)&gt;60,"DA PAGARE","PAGATA")</f>
        <v>DA PAGARE</v>
      </c>
    </row>
    <row r="271" spans="1:9" x14ac:dyDescent="0.3">
      <c r="A271" s="4">
        <v>270</v>
      </c>
      <c r="B271" s="5">
        <v>44941</v>
      </c>
      <c r="C271" s="4">
        <v>5480</v>
      </c>
      <c r="D271" s="4" t="s">
        <v>8</v>
      </c>
      <c r="E271" s="4" t="s">
        <v>14</v>
      </c>
      <c r="F271" s="4">
        <v>1205.5999999999999</v>
      </c>
      <c r="G271" s="4">
        <v>6685.6</v>
      </c>
      <c r="H271" s="5">
        <f>Dati_fatturazione_query[[#This Row],[DATA FATTURA]]+60</f>
        <v>45001</v>
      </c>
      <c r="I271" s="4" t="str">
        <f>IF(($L$1-H271)&gt;60,"DA PAGARE","PAGATA")</f>
        <v>PAGATA</v>
      </c>
    </row>
    <row r="272" spans="1:9" x14ac:dyDescent="0.3">
      <c r="A272" s="4">
        <v>271</v>
      </c>
      <c r="B272" s="5">
        <v>44943</v>
      </c>
      <c r="C272" s="4">
        <v>5500</v>
      </c>
      <c r="D272" s="4" t="s">
        <v>28</v>
      </c>
      <c r="E272" s="4" t="s">
        <v>12</v>
      </c>
      <c r="F272" s="4">
        <v>1210</v>
      </c>
      <c r="G272" s="4">
        <v>6710</v>
      </c>
      <c r="H272" s="5">
        <f>Dati_fatturazione_query[[#This Row],[DATA FATTURA]]+60</f>
        <v>45003</v>
      </c>
      <c r="I272" s="4" t="str">
        <f>IF(($L$1-H272)&gt;60,"DA PAGARE","PAGATA")</f>
        <v>PAGATA</v>
      </c>
    </row>
    <row r="273" spans="1:9" x14ac:dyDescent="0.3">
      <c r="A273" s="4">
        <v>272</v>
      </c>
      <c r="B273" s="5">
        <v>44931</v>
      </c>
      <c r="C273" s="4">
        <v>5520</v>
      </c>
      <c r="D273" s="4" t="s">
        <v>9</v>
      </c>
      <c r="E273" s="4" t="s">
        <v>12</v>
      </c>
      <c r="F273" s="4">
        <v>1214.4000000000001</v>
      </c>
      <c r="G273" s="4">
        <v>6734.4</v>
      </c>
      <c r="H273" s="5">
        <f>Dati_fatturazione_query[[#This Row],[DATA FATTURA]]+60</f>
        <v>44991</v>
      </c>
      <c r="I273" s="4" t="str">
        <f>IF(($L$1-H273)&gt;60,"DA PAGARE","PAGATA")</f>
        <v>DA PAGARE</v>
      </c>
    </row>
    <row r="274" spans="1:9" x14ac:dyDescent="0.3">
      <c r="A274" s="4">
        <v>273</v>
      </c>
      <c r="B274" s="5">
        <v>44938</v>
      </c>
      <c r="C274" s="4">
        <v>5540</v>
      </c>
      <c r="D274" s="4" t="s">
        <v>3</v>
      </c>
      <c r="E274" s="4" t="s">
        <v>14</v>
      </c>
      <c r="F274" s="4">
        <v>1218.8</v>
      </c>
      <c r="G274" s="4">
        <v>6758.8</v>
      </c>
      <c r="H274" s="5">
        <f>Dati_fatturazione_query[[#This Row],[DATA FATTURA]]+60</f>
        <v>44998</v>
      </c>
      <c r="I274" s="4" t="str">
        <f>IF(($L$1-H274)&gt;60,"DA PAGARE","PAGATA")</f>
        <v>DA PAGARE</v>
      </c>
    </row>
    <row r="275" spans="1:9" x14ac:dyDescent="0.3">
      <c r="A275" s="4">
        <v>274</v>
      </c>
      <c r="B275" s="5">
        <v>44928</v>
      </c>
      <c r="C275" s="4">
        <v>5560</v>
      </c>
      <c r="D275" s="4" t="s">
        <v>4</v>
      </c>
      <c r="E275" s="4" t="s">
        <v>11</v>
      </c>
      <c r="F275" s="4">
        <v>1223.2</v>
      </c>
      <c r="G275" s="4">
        <v>6783.2</v>
      </c>
      <c r="H275" s="5">
        <f>Dati_fatturazione_query[[#This Row],[DATA FATTURA]]+60</f>
        <v>44988</v>
      </c>
      <c r="I275" s="4" t="str">
        <f>IF(($L$1-H275)&gt;60,"DA PAGARE","PAGATA")</f>
        <v>DA PAGARE</v>
      </c>
    </row>
    <row r="276" spans="1:9" x14ac:dyDescent="0.3">
      <c r="A276" s="4">
        <v>275</v>
      </c>
      <c r="B276" s="5">
        <v>44928</v>
      </c>
      <c r="C276" s="4">
        <v>5580</v>
      </c>
      <c r="D276" s="4" t="s">
        <v>5</v>
      </c>
      <c r="E276" s="4" t="s">
        <v>13</v>
      </c>
      <c r="F276" s="4">
        <v>1227.5999999999999</v>
      </c>
      <c r="G276" s="4">
        <v>6807.6</v>
      </c>
      <c r="H276" s="5">
        <f>Dati_fatturazione_query[[#This Row],[DATA FATTURA]]+60</f>
        <v>44988</v>
      </c>
      <c r="I276" s="4" t="str">
        <f>IF(($L$1-H276)&gt;60,"DA PAGARE","PAGATA")</f>
        <v>DA PAGARE</v>
      </c>
    </row>
    <row r="277" spans="1:9" x14ac:dyDescent="0.3">
      <c r="A277" s="4">
        <v>276</v>
      </c>
      <c r="B277" s="5">
        <v>44933</v>
      </c>
      <c r="C277" s="4">
        <v>5600</v>
      </c>
      <c r="D277" s="4" t="s">
        <v>6</v>
      </c>
      <c r="E277" s="4" t="s">
        <v>13</v>
      </c>
      <c r="F277" s="4">
        <v>1232</v>
      </c>
      <c r="G277" s="4">
        <v>6832</v>
      </c>
      <c r="H277" s="5">
        <f>Dati_fatturazione_query[[#This Row],[DATA FATTURA]]+60</f>
        <v>44993</v>
      </c>
      <c r="I277" s="4" t="str">
        <f>IF(($L$1-H277)&gt;60,"DA PAGARE","PAGATA")</f>
        <v>DA PAGARE</v>
      </c>
    </row>
    <row r="278" spans="1:9" x14ac:dyDescent="0.3">
      <c r="A278" s="4">
        <v>277</v>
      </c>
      <c r="B278" s="5">
        <v>44939</v>
      </c>
      <c r="C278" s="4">
        <v>5620</v>
      </c>
      <c r="D278" s="4" t="s">
        <v>3</v>
      </c>
      <c r="E278" s="4" t="s">
        <v>13</v>
      </c>
      <c r="F278" s="4">
        <v>1236.4000000000001</v>
      </c>
      <c r="G278" s="4">
        <v>6856.4</v>
      </c>
      <c r="H278" s="5">
        <f>Dati_fatturazione_query[[#This Row],[DATA FATTURA]]+60</f>
        <v>44999</v>
      </c>
      <c r="I278" s="4" t="str">
        <f>IF(($L$1-H278)&gt;60,"DA PAGARE","PAGATA")</f>
        <v>DA PAGARE</v>
      </c>
    </row>
    <row r="279" spans="1:9" x14ac:dyDescent="0.3">
      <c r="A279" s="4">
        <v>278</v>
      </c>
      <c r="B279" s="5">
        <v>44935</v>
      </c>
      <c r="C279" s="4">
        <v>5640</v>
      </c>
      <c r="D279" s="4" t="s">
        <v>7</v>
      </c>
      <c r="E279" s="4" t="s">
        <v>11</v>
      </c>
      <c r="F279" s="4">
        <v>1240.8</v>
      </c>
      <c r="G279" s="4">
        <v>6880.8</v>
      </c>
      <c r="H279" s="5">
        <f>Dati_fatturazione_query[[#This Row],[DATA FATTURA]]+60</f>
        <v>44995</v>
      </c>
      <c r="I279" s="4" t="str">
        <f>IF(($L$1-H279)&gt;60,"DA PAGARE","PAGATA")</f>
        <v>DA PAGARE</v>
      </c>
    </row>
    <row r="280" spans="1:9" x14ac:dyDescent="0.3">
      <c r="A280" s="4">
        <v>279</v>
      </c>
      <c r="B280" s="5">
        <v>44942</v>
      </c>
      <c r="C280" s="4">
        <v>5660</v>
      </c>
      <c r="D280" s="4" t="s">
        <v>3</v>
      </c>
      <c r="E280" s="4" t="s">
        <v>12</v>
      </c>
      <c r="F280" s="4">
        <v>1245.2</v>
      </c>
      <c r="G280" s="4">
        <v>6905.2</v>
      </c>
      <c r="H280" s="5">
        <f>Dati_fatturazione_query[[#This Row],[DATA FATTURA]]+60</f>
        <v>45002</v>
      </c>
      <c r="I280" s="4" t="str">
        <f>IF(($L$1-H280)&gt;60,"DA PAGARE","PAGATA")</f>
        <v>PAGATA</v>
      </c>
    </row>
    <row r="281" spans="1:9" x14ac:dyDescent="0.3">
      <c r="A281" s="4">
        <v>280</v>
      </c>
      <c r="B281" s="5">
        <v>44935</v>
      </c>
      <c r="C281" s="4">
        <v>5680</v>
      </c>
      <c r="D281" s="4" t="s">
        <v>6</v>
      </c>
      <c r="E281" s="4" t="s">
        <v>12</v>
      </c>
      <c r="F281" s="4">
        <v>1249.5999999999999</v>
      </c>
      <c r="G281" s="4">
        <v>6929.6</v>
      </c>
      <c r="H281" s="5">
        <f>Dati_fatturazione_query[[#This Row],[DATA FATTURA]]+60</f>
        <v>44995</v>
      </c>
      <c r="I281" s="4" t="str">
        <f>IF(($L$1-H281)&gt;60,"DA PAGARE","PAGATA")</f>
        <v>DA PAGARE</v>
      </c>
    </row>
    <row r="282" spans="1:9" x14ac:dyDescent="0.3">
      <c r="A282" s="4">
        <v>281</v>
      </c>
      <c r="B282" s="5">
        <v>44927</v>
      </c>
      <c r="C282" s="4">
        <v>5700</v>
      </c>
      <c r="D282" s="4" t="s">
        <v>8</v>
      </c>
      <c r="E282" s="4" t="s">
        <v>11</v>
      </c>
      <c r="F282" s="4">
        <v>1254</v>
      </c>
      <c r="G282" s="4">
        <v>6954</v>
      </c>
      <c r="H282" s="5">
        <f>Dati_fatturazione_query[[#This Row],[DATA FATTURA]]+60</f>
        <v>44987</v>
      </c>
      <c r="I282" s="4" t="str">
        <f>IF(($L$1-H282)&gt;60,"DA PAGARE","PAGATA")</f>
        <v>DA PAGARE</v>
      </c>
    </row>
    <row r="283" spans="1:9" x14ac:dyDescent="0.3">
      <c r="A283" s="4">
        <v>282</v>
      </c>
      <c r="B283" s="5">
        <v>44930</v>
      </c>
      <c r="C283" s="4">
        <v>5720</v>
      </c>
      <c r="D283" s="4" t="s">
        <v>28</v>
      </c>
      <c r="E283" s="4" t="s">
        <v>12</v>
      </c>
      <c r="F283" s="4">
        <v>1258.4000000000001</v>
      </c>
      <c r="G283" s="4">
        <v>6978.4</v>
      </c>
      <c r="H283" s="5">
        <f>Dati_fatturazione_query[[#This Row],[DATA FATTURA]]+60</f>
        <v>44990</v>
      </c>
      <c r="I283" s="4" t="str">
        <f>IF(($L$1-H283)&gt;60,"DA PAGARE","PAGATA")</f>
        <v>DA PAGARE</v>
      </c>
    </row>
    <row r="284" spans="1:9" x14ac:dyDescent="0.3">
      <c r="A284" s="4">
        <v>283</v>
      </c>
      <c r="B284" s="5">
        <v>44939</v>
      </c>
      <c r="C284" s="4">
        <v>5740</v>
      </c>
      <c r="D284" s="4" t="s">
        <v>28</v>
      </c>
      <c r="E284" s="4" t="s">
        <v>13</v>
      </c>
      <c r="F284" s="4">
        <v>1262.8</v>
      </c>
      <c r="G284" s="4">
        <v>7002.8</v>
      </c>
      <c r="H284" s="5">
        <f>Dati_fatturazione_query[[#This Row],[DATA FATTURA]]+60</f>
        <v>44999</v>
      </c>
      <c r="I284" s="4" t="str">
        <f>IF(($L$1-H284)&gt;60,"DA PAGARE","PAGATA")</f>
        <v>DA PAGARE</v>
      </c>
    </row>
    <row r="285" spans="1:9" x14ac:dyDescent="0.3">
      <c r="A285" s="4">
        <v>284</v>
      </c>
      <c r="B285" s="5">
        <v>44930</v>
      </c>
      <c r="C285" s="4">
        <v>5760</v>
      </c>
      <c r="D285" s="4" t="s">
        <v>8</v>
      </c>
      <c r="E285" s="4" t="s">
        <v>14</v>
      </c>
      <c r="F285" s="4">
        <v>1267.2</v>
      </c>
      <c r="G285" s="4">
        <v>7027.2</v>
      </c>
      <c r="H285" s="5">
        <f>Dati_fatturazione_query[[#This Row],[DATA FATTURA]]+60</f>
        <v>44990</v>
      </c>
      <c r="I285" s="4" t="str">
        <f>IF(($L$1-H285)&gt;60,"DA PAGARE","PAGATA")</f>
        <v>DA PAGARE</v>
      </c>
    </row>
    <row r="286" spans="1:9" x14ac:dyDescent="0.3">
      <c r="A286" s="4">
        <v>285</v>
      </c>
      <c r="B286" s="5">
        <v>44940</v>
      </c>
      <c r="C286" s="4">
        <v>5780</v>
      </c>
      <c r="D286" s="4" t="s">
        <v>4</v>
      </c>
      <c r="E286" s="4" t="s">
        <v>12</v>
      </c>
      <c r="F286" s="4">
        <v>1271.5999999999999</v>
      </c>
      <c r="G286" s="4">
        <v>7051.6</v>
      </c>
      <c r="H286" s="5">
        <f>Dati_fatturazione_query[[#This Row],[DATA FATTURA]]+60</f>
        <v>45000</v>
      </c>
      <c r="I286" s="4" t="str">
        <f>IF(($L$1-H286)&gt;60,"DA PAGARE","PAGATA")</f>
        <v>DA PAGARE</v>
      </c>
    </row>
    <row r="287" spans="1:9" x14ac:dyDescent="0.3">
      <c r="A287" s="4">
        <v>286</v>
      </c>
      <c r="B287" s="5">
        <v>44934</v>
      </c>
      <c r="C287" s="4">
        <v>5800</v>
      </c>
      <c r="D287" s="4" t="s">
        <v>5</v>
      </c>
      <c r="E287" s="4" t="s">
        <v>12</v>
      </c>
      <c r="F287" s="4">
        <v>1276</v>
      </c>
      <c r="G287" s="4">
        <v>7076</v>
      </c>
      <c r="H287" s="5">
        <f>Dati_fatturazione_query[[#This Row],[DATA FATTURA]]+60</f>
        <v>44994</v>
      </c>
      <c r="I287" s="4" t="str">
        <f>IF(($L$1-H287)&gt;60,"DA PAGARE","PAGATA")</f>
        <v>DA PAGARE</v>
      </c>
    </row>
    <row r="288" spans="1:9" x14ac:dyDescent="0.3">
      <c r="A288" s="4">
        <v>287</v>
      </c>
      <c r="B288" s="5">
        <v>44939</v>
      </c>
      <c r="C288" s="4">
        <v>5820</v>
      </c>
      <c r="D288" s="4" t="s">
        <v>8</v>
      </c>
      <c r="E288" s="4" t="s">
        <v>14</v>
      </c>
      <c r="F288" s="4">
        <v>1280.4000000000001</v>
      </c>
      <c r="G288" s="4">
        <v>7100.4</v>
      </c>
      <c r="H288" s="5">
        <f>Dati_fatturazione_query[[#This Row],[DATA FATTURA]]+60</f>
        <v>44999</v>
      </c>
      <c r="I288" s="4" t="str">
        <f>IF(($L$1-H288)&gt;60,"DA PAGARE","PAGATA")</f>
        <v>DA PAGARE</v>
      </c>
    </row>
    <row r="289" spans="1:9" x14ac:dyDescent="0.3">
      <c r="A289" s="4">
        <v>288</v>
      </c>
      <c r="B289" s="5">
        <v>44939</v>
      </c>
      <c r="C289" s="4">
        <v>5840</v>
      </c>
      <c r="D289" s="4" t="s">
        <v>28</v>
      </c>
      <c r="E289" s="4" t="s">
        <v>11</v>
      </c>
      <c r="F289" s="4">
        <v>1284.8</v>
      </c>
      <c r="G289" s="4">
        <v>7124.8</v>
      </c>
      <c r="H289" s="5">
        <f>Dati_fatturazione_query[[#This Row],[DATA FATTURA]]+60</f>
        <v>44999</v>
      </c>
      <c r="I289" s="4" t="str">
        <f>IF(($L$1-H289)&gt;60,"DA PAGARE","PAGATA")</f>
        <v>DA PAGARE</v>
      </c>
    </row>
    <row r="290" spans="1:9" x14ac:dyDescent="0.3">
      <c r="A290" s="4">
        <v>289</v>
      </c>
      <c r="B290" s="5">
        <v>44934</v>
      </c>
      <c r="C290" s="4">
        <v>5860</v>
      </c>
      <c r="D290" s="4" t="s">
        <v>9</v>
      </c>
      <c r="E290" s="4" t="s">
        <v>13</v>
      </c>
      <c r="F290" s="4">
        <v>1289.2</v>
      </c>
      <c r="G290" s="4">
        <v>7149.2</v>
      </c>
      <c r="H290" s="5">
        <f>Dati_fatturazione_query[[#This Row],[DATA FATTURA]]+60</f>
        <v>44994</v>
      </c>
      <c r="I290" s="4" t="str">
        <f>IF(($L$1-H290)&gt;60,"DA PAGARE","PAGATA")</f>
        <v>DA PAGARE</v>
      </c>
    </row>
    <row r="291" spans="1:9" x14ac:dyDescent="0.3">
      <c r="A291" s="4">
        <v>290</v>
      </c>
      <c r="B291" s="5">
        <v>44936</v>
      </c>
      <c r="C291" s="4">
        <v>5880</v>
      </c>
      <c r="D291" s="4" t="s">
        <v>3</v>
      </c>
      <c r="E291" s="4" t="s">
        <v>13</v>
      </c>
      <c r="F291" s="4">
        <v>1293.5999999999999</v>
      </c>
      <c r="G291" s="4">
        <v>7173.6</v>
      </c>
      <c r="H291" s="5">
        <f>Dati_fatturazione_query[[#This Row],[DATA FATTURA]]+60</f>
        <v>44996</v>
      </c>
      <c r="I291" s="4" t="str">
        <f>IF(($L$1-H291)&gt;60,"DA PAGARE","PAGATA")</f>
        <v>DA PAGARE</v>
      </c>
    </row>
    <row r="292" spans="1:9" x14ac:dyDescent="0.3">
      <c r="A292" s="4">
        <v>291</v>
      </c>
      <c r="B292" s="5">
        <v>44937</v>
      </c>
      <c r="C292" s="4">
        <v>5900</v>
      </c>
      <c r="D292" s="4" t="s">
        <v>4</v>
      </c>
      <c r="E292" s="4" t="s">
        <v>13</v>
      </c>
      <c r="F292" s="4">
        <v>1298</v>
      </c>
      <c r="G292" s="4">
        <v>7198</v>
      </c>
      <c r="H292" s="5">
        <f>Dati_fatturazione_query[[#This Row],[DATA FATTURA]]+60</f>
        <v>44997</v>
      </c>
      <c r="I292" s="4" t="str">
        <f>IF(($L$1-H292)&gt;60,"DA PAGARE","PAGATA")</f>
        <v>DA PAGARE</v>
      </c>
    </row>
    <row r="293" spans="1:9" x14ac:dyDescent="0.3">
      <c r="A293" s="4">
        <v>292</v>
      </c>
      <c r="B293" s="5">
        <v>44941</v>
      </c>
      <c r="C293" s="4">
        <v>5920</v>
      </c>
      <c r="D293" s="4" t="s">
        <v>5</v>
      </c>
      <c r="E293" s="4" t="s">
        <v>11</v>
      </c>
      <c r="F293" s="4">
        <v>1302.4000000000001</v>
      </c>
      <c r="G293" s="4">
        <v>7222.4</v>
      </c>
      <c r="H293" s="5">
        <f>Dati_fatturazione_query[[#This Row],[DATA FATTURA]]+60</f>
        <v>45001</v>
      </c>
      <c r="I293" s="4" t="str">
        <f>IF(($L$1-H293)&gt;60,"DA PAGARE","PAGATA")</f>
        <v>PAGATA</v>
      </c>
    </row>
    <row r="294" spans="1:9" x14ac:dyDescent="0.3">
      <c r="A294" s="4">
        <v>293</v>
      </c>
      <c r="B294" s="5">
        <v>44940</v>
      </c>
      <c r="C294" s="4">
        <v>5940</v>
      </c>
      <c r="D294" s="4" t="s">
        <v>6</v>
      </c>
      <c r="E294" s="4" t="s">
        <v>12</v>
      </c>
      <c r="F294" s="4">
        <v>1306.8</v>
      </c>
      <c r="G294" s="4">
        <v>7246.8</v>
      </c>
      <c r="H294" s="5">
        <f>Dati_fatturazione_query[[#This Row],[DATA FATTURA]]+60</f>
        <v>45000</v>
      </c>
      <c r="I294" s="4" t="str">
        <f>IF(($L$1-H294)&gt;60,"DA PAGARE","PAGATA")</f>
        <v>DA PAGARE</v>
      </c>
    </row>
    <row r="295" spans="1:9" x14ac:dyDescent="0.3">
      <c r="A295" s="4">
        <v>294</v>
      </c>
      <c r="B295" s="5">
        <v>44929</v>
      </c>
      <c r="C295" s="4">
        <v>5960</v>
      </c>
      <c r="D295" s="4" t="s">
        <v>3</v>
      </c>
      <c r="E295" s="4" t="s">
        <v>12</v>
      </c>
      <c r="F295" s="4">
        <v>1311.2</v>
      </c>
      <c r="G295" s="4">
        <v>7271.2</v>
      </c>
      <c r="H295" s="5">
        <f>Dati_fatturazione_query[[#This Row],[DATA FATTURA]]+60</f>
        <v>44989</v>
      </c>
      <c r="I295" s="4" t="str">
        <f>IF(($L$1-H295)&gt;60,"DA PAGARE","PAGATA")</f>
        <v>DA PAGARE</v>
      </c>
    </row>
    <row r="296" spans="1:9" x14ac:dyDescent="0.3">
      <c r="A296" s="4">
        <v>295</v>
      </c>
      <c r="B296" s="5">
        <v>44932</v>
      </c>
      <c r="C296" s="4">
        <v>300</v>
      </c>
      <c r="D296" s="4" t="s">
        <v>7</v>
      </c>
      <c r="E296" s="4" t="s">
        <v>11</v>
      </c>
      <c r="F296" s="4">
        <v>66</v>
      </c>
      <c r="G296" s="4">
        <v>366</v>
      </c>
      <c r="H296" s="5">
        <f>Dati_fatturazione_query[[#This Row],[DATA FATTURA]]+60</f>
        <v>44992</v>
      </c>
      <c r="I296" s="4" t="str">
        <f>IF(($L$1-H296)&gt;60,"DA PAGARE","PAGATA")</f>
        <v>DA PAGARE</v>
      </c>
    </row>
    <row r="297" spans="1:9" x14ac:dyDescent="0.3">
      <c r="A297" s="4">
        <v>296</v>
      </c>
      <c r="B297" s="5">
        <v>44930</v>
      </c>
      <c r="C297" s="4">
        <v>500</v>
      </c>
      <c r="D297" s="4" t="s">
        <v>3</v>
      </c>
      <c r="E297" s="4" t="s">
        <v>12</v>
      </c>
      <c r="F297" s="4">
        <v>110</v>
      </c>
      <c r="G297" s="4">
        <v>610</v>
      </c>
      <c r="H297" s="5">
        <f>Dati_fatturazione_query[[#This Row],[DATA FATTURA]]+60</f>
        <v>44990</v>
      </c>
      <c r="I297" s="4" t="str">
        <f>IF(($L$1-H297)&gt;60,"DA PAGARE","PAGATA")</f>
        <v>DA PAGARE</v>
      </c>
    </row>
    <row r="298" spans="1:9" x14ac:dyDescent="0.3">
      <c r="A298" s="4">
        <v>297</v>
      </c>
      <c r="B298" s="5">
        <v>44942</v>
      </c>
      <c r="C298" s="4">
        <v>700</v>
      </c>
      <c r="D298" s="4" t="s">
        <v>6</v>
      </c>
      <c r="E298" s="4" t="s">
        <v>13</v>
      </c>
      <c r="F298" s="4">
        <v>154</v>
      </c>
      <c r="G298" s="4">
        <v>854</v>
      </c>
      <c r="H298" s="5">
        <f>Dati_fatturazione_query[[#This Row],[DATA FATTURA]]+60</f>
        <v>45002</v>
      </c>
      <c r="I298" s="4" t="str">
        <f>IF(($L$1-H298)&gt;60,"DA PAGARE","PAGATA")</f>
        <v>PAGATA</v>
      </c>
    </row>
    <row r="299" spans="1:9" x14ac:dyDescent="0.3">
      <c r="A299" s="4">
        <v>298</v>
      </c>
      <c r="B299" s="5">
        <v>44937</v>
      </c>
      <c r="C299" s="4">
        <v>900</v>
      </c>
      <c r="D299" s="4" t="s">
        <v>8</v>
      </c>
      <c r="E299" s="4" t="s">
        <v>14</v>
      </c>
      <c r="F299" s="4">
        <v>198</v>
      </c>
      <c r="G299" s="4">
        <v>1098</v>
      </c>
      <c r="H299" s="5">
        <f>Dati_fatturazione_query[[#This Row],[DATA FATTURA]]+60</f>
        <v>44997</v>
      </c>
      <c r="I299" s="4" t="str">
        <f>IF(($L$1-H299)&gt;60,"DA PAGARE","PAGATA")</f>
        <v>DA PAGARE</v>
      </c>
    </row>
    <row r="300" spans="1:9" x14ac:dyDescent="0.3">
      <c r="A300" s="4">
        <v>299</v>
      </c>
      <c r="B300" s="5">
        <v>44938</v>
      </c>
      <c r="C300" s="4">
        <v>1100</v>
      </c>
      <c r="D300" s="4" t="s">
        <v>28</v>
      </c>
      <c r="E300" s="4" t="s">
        <v>12</v>
      </c>
      <c r="F300" s="4">
        <v>242</v>
      </c>
      <c r="G300" s="4">
        <v>1342</v>
      </c>
      <c r="H300" s="5">
        <f>Dati_fatturazione_query[[#This Row],[DATA FATTURA]]+60</f>
        <v>44998</v>
      </c>
      <c r="I300" s="4" t="str">
        <f>IF(($L$1-H300)&gt;60,"DA PAGARE","PAGATA")</f>
        <v>DA PAGARE</v>
      </c>
    </row>
    <row r="301" spans="1:9" x14ac:dyDescent="0.3">
      <c r="A301" s="4">
        <v>300</v>
      </c>
      <c r="B301" s="5">
        <v>44930</v>
      </c>
      <c r="C301" s="4">
        <v>1300</v>
      </c>
      <c r="D301" s="4" t="s">
        <v>28</v>
      </c>
      <c r="E301" s="4" t="s">
        <v>12</v>
      </c>
      <c r="F301" s="4">
        <v>286</v>
      </c>
      <c r="G301" s="4">
        <v>1586</v>
      </c>
      <c r="H301" s="5">
        <f>Dati_fatturazione_query[[#This Row],[DATA FATTURA]]+60</f>
        <v>44990</v>
      </c>
      <c r="I301" s="4" t="str">
        <f>IF(($L$1-H301)&gt;60,"DA PAGARE","PAGATA")</f>
        <v>DA PAGARE</v>
      </c>
    </row>
    <row r="302" spans="1:9" x14ac:dyDescent="0.3">
      <c r="A302" s="4">
        <v>301</v>
      </c>
      <c r="B302" s="5">
        <v>44940</v>
      </c>
      <c r="C302" s="4">
        <v>1500</v>
      </c>
      <c r="D302" s="4" t="s">
        <v>8</v>
      </c>
      <c r="E302" s="4" t="s">
        <v>14</v>
      </c>
      <c r="F302" s="4">
        <v>330</v>
      </c>
      <c r="G302" s="4">
        <v>1830</v>
      </c>
      <c r="H302" s="5">
        <f>Dati_fatturazione_query[[#This Row],[DATA FATTURA]]+60</f>
        <v>45000</v>
      </c>
      <c r="I302" s="4" t="str">
        <f>IF(($L$1-H302)&gt;60,"DA PAGARE","PAGATA")</f>
        <v>DA PAGARE</v>
      </c>
    </row>
    <row r="303" spans="1:9" x14ac:dyDescent="0.3">
      <c r="A303" s="4">
        <v>302</v>
      </c>
      <c r="B303" s="5">
        <v>44929</v>
      </c>
      <c r="C303" s="4">
        <v>1700</v>
      </c>
      <c r="D303" s="4" t="s">
        <v>4</v>
      </c>
      <c r="E303" s="4" t="s">
        <v>11</v>
      </c>
      <c r="F303" s="4">
        <v>374</v>
      </c>
      <c r="G303" s="4">
        <v>2074</v>
      </c>
      <c r="H303" s="5">
        <f>Dati_fatturazione_query[[#This Row],[DATA FATTURA]]+60</f>
        <v>44989</v>
      </c>
      <c r="I303" s="4" t="str">
        <f>IF(($L$1-H303)&gt;60,"DA PAGARE","PAGATA")</f>
        <v>DA PAGARE</v>
      </c>
    </row>
    <row r="304" spans="1:9" x14ac:dyDescent="0.3">
      <c r="A304" s="4">
        <v>303</v>
      </c>
      <c r="B304" s="5">
        <v>44933</v>
      </c>
      <c r="C304" s="4">
        <v>1900</v>
      </c>
      <c r="D304" s="4" t="s">
        <v>5</v>
      </c>
      <c r="E304" s="4" t="s">
        <v>13</v>
      </c>
      <c r="F304" s="4">
        <v>418</v>
      </c>
      <c r="G304" s="4">
        <v>2318</v>
      </c>
      <c r="H304" s="5">
        <f>Dati_fatturazione_query[[#This Row],[DATA FATTURA]]+60</f>
        <v>44993</v>
      </c>
      <c r="I304" s="4" t="str">
        <f>IF(($L$1-H304)&gt;60,"DA PAGARE","PAGATA")</f>
        <v>DA PAGARE</v>
      </c>
    </row>
    <row r="305" spans="1:9" x14ac:dyDescent="0.3">
      <c r="A305" s="4">
        <v>304</v>
      </c>
      <c r="B305" s="5">
        <v>44932</v>
      </c>
      <c r="C305" s="4">
        <v>2100</v>
      </c>
      <c r="D305" s="4" t="s">
        <v>8</v>
      </c>
      <c r="E305" s="4" t="s">
        <v>13</v>
      </c>
      <c r="F305" s="4">
        <v>462</v>
      </c>
      <c r="G305" s="4">
        <v>2562</v>
      </c>
      <c r="H305" s="5">
        <f>Dati_fatturazione_query[[#This Row],[DATA FATTURA]]+60</f>
        <v>44992</v>
      </c>
      <c r="I305" s="4" t="str">
        <f>IF(($L$1-H305)&gt;60,"DA PAGARE","PAGATA")</f>
        <v>DA PAGARE</v>
      </c>
    </row>
    <row r="306" spans="1:9" x14ac:dyDescent="0.3">
      <c r="A306" s="4">
        <v>305</v>
      </c>
      <c r="B306" s="5">
        <v>44943</v>
      </c>
      <c r="C306" s="4">
        <v>2300</v>
      </c>
      <c r="D306" s="4" t="s">
        <v>28</v>
      </c>
      <c r="E306" s="4" t="s">
        <v>13</v>
      </c>
      <c r="F306" s="4">
        <v>506</v>
      </c>
      <c r="G306" s="4">
        <v>2806</v>
      </c>
      <c r="H306" s="5">
        <f>Dati_fatturazione_query[[#This Row],[DATA FATTURA]]+60</f>
        <v>45003</v>
      </c>
      <c r="I306" s="4" t="str">
        <f>IF(($L$1-H306)&gt;60,"DA PAGARE","PAGATA")</f>
        <v>PAGATA</v>
      </c>
    </row>
    <row r="307" spans="1:9" x14ac:dyDescent="0.3">
      <c r="A307" s="4">
        <v>306</v>
      </c>
      <c r="B307" s="5">
        <v>44931</v>
      </c>
      <c r="C307" s="4">
        <v>2500</v>
      </c>
      <c r="D307" s="4" t="s">
        <v>9</v>
      </c>
      <c r="E307" s="4" t="s">
        <v>11</v>
      </c>
      <c r="F307" s="4">
        <v>550</v>
      </c>
      <c r="G307" s="4">
        <v>3050</v>
      </c>
      <c r="H307" s="5">
        <f>Dati_fatturazione_query[[#This Row],[DATA FATTURA]]+60</f>
        <v>44991</v>
      </c>
      <c r="I307" s="4" t="str">
        <f>IF(($L$1-H307)&gt;60,"DA PAGARE","PAGATA")</f>
        <v>DA PAGARE</v>
      </c>
    </row>
    <row r="308" spans="1:9" x14ac:dyDescent="0.3">
      <c r="A308" s="4">
        <v>307</v>
      </c>
      <c r="B308" s="5">
        <v>44933</v>
      </c>
      <c r="C308" s="4">
        <v>2700</v>
      </c>
      <c r="D308" s="4" t="s">
        <v>3</v>
      </c>
      <c r="E308" s="4" t="s">
        <v>12</v>
      </c>
      <c r="F308" s="4">
        <v>594</v>
      </c>
      <c r="G308" s="4">
        <v>3294</v>
      </c>
      <c r="H308" s="5">
        <f>Dati_fatturazione_query[[#This Row],[DATA FATTURA]]+60</f>
        <v>44993</v>
      </c>
      <c r="I308" s="4" t="str">
        <f>IF(($L$1-H308)&gt;60,"DA PAGARE","PAGATA")</f>
        <v>DA PAGARE</v>
      </c>
    </row>
    <row r="309" spans="1:9" x14ac:dyDescent="0.3">
      <c r="A309" s="4">
        <v>308</v>
      </c>
      <c r="B309" s="5">
        <v>44932</v>
      </c>
      <c r="C309" s="4">
        <v>2900</v>
      </c>
      <c r="D309" s="4" t="s">
        <v>4</v>
      </c>
      <c r="E309" s="4" t="s">
        <v>12</v>
      </c>
      <c r="F309" s="4">
        <v>638</v>
      </c>
      <c r="G309" s="4">
        <v>3538</v>
      </c>
      <c r="H309" s="5">
        <f>Dati_fatturazione_query[[#This Row],[DATA FATTURA]]+60</f>
        <v>44992</v>
      </c>
      <c r="I309" s="4" t="str">
        <f>IF(($L$1-H309)&gt;60,"DA PAGARE","PAGATA")</f>
        <v>DA PAGARE</v>
      </c>
    </row>
    <row r="310" spans="1:9" x14ac:dyDescent="0.3">
      <c r="A310" s="4">
        <v>309</v>
      </c>
      <c r="B310" s="5">
        <v>44940</v>
      </c>
      <c r="C310" s="4">
        <v>200</v>
      </c>
      <c r="D310" s="4" t="s">
        <v>5</v>
      </c>
      <c r="E310" s="4" t="s">
        <v>11</v>
      </c>
      <c r="F310" s="4">
        <v>44</v>
      </c>
      <c r="G310" s="4">
        <v>244</v>
      </c>
      <c r="H310" s="5">
        <f>Dati_fatturazione_query[[#This Row],[DATA FATTURA]]+60</f>
        <v>45000</v>
      </c>
      <c r="I310" s="4" t="str">
        <f>IF(($L$1-H310)&gt;60,"DA PAGARE","PAGATA")</f>
        <v>DA PAGARE</v>
      </c>
    </row>
    <row r="311" spans="1:9" x14ac:dyDescent="0.3">
      <c r="A311" s="4">
        <v>310</v>
      </c>
      <c r="B311" s="5">
        <v>44942</v>
      </c>
      <c r="C311" s="4">
        <v>250</v>
      </c>
      <c r="D311" s="4" t="s">
        <v>6</v>
      </c>
      <c r="E311" s="4" t="s">
        <v>12</v>
      </c>
      <c r="F311" s="4">
        <v>55</v>
      </c>
      <c r="G311" s="4">
        <v>305</v>
      </c>
      <c r="H311" s="5">
        <f>Dati_fatturazione_query[[#This Row],[DATA FATTURA]]+60</f>
        <v>45002</v>
      </c>
      <c r="I311" s="4" t="str">
        <f>IF(($L$1-H311)&gt;60,"DA PAGARE","PAGATA")</f>
        <v>PAGATA</v>
      </c>
    </row>
    <row r="312" spans="1:9" x14ac:dyDescent="0.3">
      <c r="A312" s="4">
        <v>311</v>
      </c>
      <c r="B312" s="5">
        <v>44931</v>
      </c>
      <c r="C312" s="4">
        <v>300</v>
      </c>
      <c r="D312" s="4" t="s">
        <v>3</v>
      </c>
      <c r="E312" s="4" t="s">
        <v>13</v>
      </c>
      <c r="F312" s="4">
        <v>66</v>
      </c>
      <c r="G312" s="4">
        <v>366</v>
      </c>
      <c r="H312" s="5">
        <f>Dati_fatturazione_query[[#This Row],[DATA FATTURA]]+60</f>
        <v>44991</v>
      </c>
      <c r="I312" s="4" t="str">
        <f>IF(($L$1-H312)&gt;60,"DA PAGARE","PAGATA")</f>
        <v>DA PAGARE</v>
      </c>
    </row>
    <row r="313" spans="1:9" x14ac:dyDescent="0.3">
      <c r="A313" s="4">
        <v>312</v>
      </c>
      <c r="B313" s="5">
        <v>44931</v>
      </c>
      <c r="C313" s="4">
        <v>350</v>
      </c>
      <c r="D313" s="4" t="s">
        <v>7</v>
      </c>
      <c r="E313" s="4" t="s">
        <v>14</v>
      </c>
      <c r="F313" s="4">
        <v>77</v>
      </c>
      <c r="G313" s="4">
        <v>427</v>
      </c>
      <c r="H313" s="5">
        <f>Dati_fatturazione_query[[#This Row],[DATA FATTURA]]+60</f>
        <v>44991</v>
      </c>
      <c r="I313" s="4" t="str">
        <f>IF(($L$1-H313)&gt;60,"DA PAGARE","PAGATA")</f>
        <v>DA PAGARE</v>
      </c>
    </row>
    <row r="314" spans="1:9" x14ac:dyDescent="0.3">
      <c r="A314" s="4">
        <v>313</v>
      </c>
      <c r="B314" s="5">
        <v>44929</v>
      </c>
      <c r="C314" s="4">
        <v>400</v>
      </c>
      <c r="D314" s="4" t="s">
        <v>3</v>
      </c>
      <c r="E314" s="4" t="s">
        <v>12</v>
      </c>
      <c r="F314" s="4">
        <v>88</v>
      </c>
      <c r="G314" s="4">
        <v>488</v>
      </c>
      <c r="H314" s="5">
        <f>Dati_fatturazione_query[[#This Row],[DATA FATTURA]]+60</f>
        <v>44989</v>
      </c>
      <c r="I314" s="4" t="str">
        <f>IF(($L$1-H314)&gt;60,"DA PAGARE","PAGATA")</f>
        <v>DA PAGARE</v>
      </c>
    </row>
    <row r="315" spans="1:9" x14ac:dyDescent="0.3">
      <c r="A315" s="4">
        <v>314</v>
      </c>
      <c r="B315" s="5">
        <v>44943</v>
      </c>
      <c r="C315" s="4">
        <v>450</v>
      </c>
      <c r="D315" s="4" t="s">
        <v>6</v>
      </c>
      <c r="E315" s="4" t="s">
        <v>12</v>
      </c>
      <c r="F315" s="4">
        <v>99</v>
      </c>
      <c r="G315" s="4">
        <v>549</v>
      </c>
      <c r="H315" s="5">
        <f>Dati_fatturazione_query[[#This Row],[DATA FATTURA]]+60</f>
        <v>45003</v>
      </c>
      <c r="I315" s="4" t="str">
        <f>IF(($L$1-H315)&gt;60,"DA PAGARE","PAGATA")</f>
        <v>PAGATA</v>
      </c>
    </row>
    <row r="316" spans="1:9" x14ac:dyDescent="0.3">
      <c r="A316" s="4">
        <v>315</v>
      </c>
      <c r="B316" s="5">
        <v>44927</v>
      </c>
      <c r="C316" s="4">
        <v>500</v>
      </c>
      <c r="D316" s="4" t="s">
        <v>8</v>
      </c>
      <c r="E316" s="4" t="s">
        <v>14</v>
      </c>
      <c r="F316" s="4">
        <v>110</v>
      </c>
      <c r="G316" s="4">
        <v>610</v>
      </c>
      <c r="H316" s="5">
        <f>Dati_fatturazione_query[[#This Row],[DATA FATTURA]]+60</f>
        <v>44987</v>
      </c>
      <c r="I316" s="4" t="str">
        <f>IF(($L$1-H316)&gt;60,"DA PAGARE","PAGATA")</f>
        <v>DA PAGARE</v>
      </c>
    </row>
    <row r="317" spans="1:9" x14ac:dyDescent="0.3">
      <c r="A317" s="4">
        <v>316</v>
      </c>
      <c r="B317" s="5">
        <v>44927</v>
      </c>
      <c r="C317" s="4">
        <v>550</v>
      </c>
      <c r="D317" s="4" t="s">
        <v>28</v>
      </c>
      <c r="E317" s="4" t="s">
        <v>11</v>
      </c>
      <c r="F317" s="4">
        <v>121</v>
      </c>
      <c r="G317" s="4">
        <v>671</v>
      </c>
      <c r="H317" s="5">
        <f>Dati_fatturazione_query[[#This Row],[DATA FATTURA]]+60</f>
        <v>44987</v>
      </c>
      <c r="I317" s="4" t="str">
        <f>IF(($L$1-H317)&gt;60,"DA PAGARE","PAGATA")</f>
        <v>DA PAGARE</v>
      </c>
    </row>
    <row r="318" spans="1:9" x14ac:dyDescent="0.3">
      <c r="A318" s="4">
        <v>317</v>
      </c>
      <c r="B318" s="5">
        <v>44935</v>
      </c>
      <c r="C318" s="4">
        <v>600</v>
      </c>
      <c r="D318" s="4" t="s">
        <v>28</v>
      </c>
      <c r="E318" s="4" t="s">
        <v>13</v>
      </c>
      <c r="F318" s="4">
        <v>132</v>
      </c>
      <c r="G318" s="4">
        <v>732</v>
      </c>
      <c r="H318" s="5">
        <f>Dati_fatturazione_query[[#This Row],[DATA FATTURA]]+60</f>
        <v>44995</v>
      </c>
      <c r="I318" s="4" t="str">
        <f>IF(($L$1-H318)&gt;60,"DA PAGARE","PAGATA")</f>
        <v>DA PAGARE</v>
      </c>
    </row>
    <row r="319" spans="1:9" x14ac:dyDescent="0.3">
      <c r="A319" s="4">
        <v>318</v>
      </c>
      <c r="B319" s="5">
        <v>44940</v>
      </c>
      <c r="C319" s="4">
        <v>650</v>
      </c>
      <c r="D319" s="4" t="s">
        <v>8</v>
      </c>
      <c r="E319" s="4" t="s">
        <v>13</v>
      </c>
      <c r="F319" s="4">
        <v>143</v>
      </c>
      <c r="G319" s="4">
        <v>793</v>
      </c>
      <c r="H319" s="5">
        <f>Dati_fatturazione_query[[#This Row],[DATA FATTURA]]+60</f>
        <v>45000</v>
      </c>
      <c r="I319" s="4" t="str">
        <f>IF(($L$1-H319)&gt;60,"DA PAGARE","PAGATA")</f>
        <v>DA PAGARE</v>
      </c>
    </row>
    <row r="320" spans="1:9" x14ac:dyDescent="0.3">
      <c r="A320" s="4">
        <v>319</v>
      </c>
      <c r="B320" s="5">
        <v>44933</v>
      </c>
      <c r="C320" s="4">
        <v>700</v>
      </c>
      <c r="D320" s="4" t="s">
        <v>4</v>
      </c>
      <c r="E320" s="4" t="s">
        <v>13</v>
      </c>
      <c r="F320" s="4">
        <v>154</v>
      </c>
      <c r="G320" s="4">
        <v>854</v>
      </c>
      <c r="H320" s="5">
        <f>Dati_fatturazione_query[[#This Row],[DATA FATTURA]]+60</f>
        <v>44993</v>
      </c>
      <c r="I320" s="4" t="str">
        <f>IF(($L$1-H320)&gt;60,"DA PAGARE","PAGATA")</f>
        <v>DA PAGARE</v>
      </c>
    </row>
    <row r="321" spans="1:9" x14ac:dyDescent="0.3">
      <c r="A321" s="4">
        <v>320</v>
      </c>
      <c r="B321" s="5">
        <v>44931</v>
      </c>
      <c r="C321" s="4">
        <v>750</v>
      </c>
      <c r="D321" s="4" t="s">
        <v>5</v>
      </c>
      <c r="E321" s="4" t="s">
        <v>11</v>
      </c>
      <c r="F321" s="4">
        <v>165</v>
      </c>
      <c r="G321" s="4">
        <v>915</v>
      </c>
      <c r="H321" s="5">
        <f>Dati_fatturazione_query[[#This Row],[DATA FATTURA]]+60</f>
        <v>44991</v>
      </c>
      <c r="I321" s="4" t="str">
        <f>IF(($L$1-H321)&gt;60,"DA PAGARE","PAGATA")</f>
        <v>DA PAGARE</v>
      </c>
    </row>
    <row r="322" spans="1:9" x14ac:dyDescent="0.3">
      <c r="A322" s="4">
        <v>321</v>
      </c>
      <c r="B322" s="5">
        <v>44936</v>
      </c>
      <c r="C322" s="4">
        <v>800</v>
      </c>
      <c r="D322" s="4" t="s">
        <v>8</v>
      </c>
      <c r="E322" s="4" t="s">
        <v>12</v>
      </c>
      <c r="F322" s="4">
        <v>176</v>
      </c>
      <c r="G322" s="4">
        <v>976</v>
      </c>
      <c r="H322" s="5">
        <f>Dati_fatturazione_query[[#This Row],[DATA FATTURA]]+60</f>
        <v>44996</v>
      </c>
      <c r="I322" s="4" t="str">
        <f>IF(($L$1-H322)&gt;60,"DA PAGARE","PAGATA")</f>
        <v>DA PAGARE</v>
      </c>
    </row>
    <row r="323" spans="1:9" x14ac:dyDescent="0.3">
      <c r="A323" s="4">
        <v>322</v>
      </c>
      <c r="B323" s="5">
        <v>44932</v>
      </c>
      <c r="C323" s="4">
        <v>850</v>
      </c>
      <c r="D323" s="4" t="s">
        <v>28</v>
      </c>
      <c r="E323" s="4" t="s">
        <v>12</v>
      </c>
      <c r="F323" s="4">
        <v>187</v>
      </c>
      <c r="G323" s="4">
        <v>1037</v>
      </c>
      <c r="H323" s="5">
        <f>Dati_fatturazione_query[[#This Row],[DATA FATTURA]]+60</f>
        <v>44992</v>
      </c>
      <c r="I323" s="4" t="str">
        <f>IF(($L$1-H323)&gt;60,"DA PAGARE","PAGATA")</f>
        <v>DA PAGARE</v>
      </c>
    </row>
    <row r="324" spans="1:9" x14ac:dyDescent="0.3">
      <c r="A324" s="4">
        <v>323</v>
      </c>
      <c r="B324" s="5">
        <v>44931</v>
      </c>
      <c r="C324" s="4">
        <v>900</v>
      </c>
      <c r="D324" s="4" t="s">
        <v>9</v>
      </c>
      <c r="E324" s="4" t="s">
        <v>11</v>
      </c>
      <c r="F324" s="4">
        <v>198</v>
      </c>
      <c r="G324" s="4">
        <v>1098</v>
      </c>
      <c r="H324" s="5">
        <f>Dati_fatturazione_query[[#This Row],[DATA FATTURA]]+60</f>
        <v>44991</v>
      </c>
      <c r="I324" s="4" t="str">
        <f>IF(($L$1-H324)&gt;60,"DA PAGARE","PAGATA")</f>
        <v>DA PAGARE</v>
      </c>
    </row>
    <row r="325" spans="1:9" x14ac:dyDescent="0.3">
      <c r="A325" s="4">
        <v>324</v>
      </c>
      <c r="B325" s="5">
        <v>44940</v>
      </c>
      <c r="C325" s="4">
        <v>950</v>
      </c>
      <c r="D325" s="4" t="s">
        <v>3</v>
      </c>
      <c r="E325" s="4" t="s">
        <v>12</v>
      </c>
      <c r="F325" s="4">
        <v>209</v>
      </c>
      <c r="G325" s="4">
        <v>1159</v>
      </c>
      <c r="H325" s="5">
        <f>Dati_fatturazione_query[[#This Row],[DATA FATTURA]]+60</f>
        <v>45000</v>
      </c>
      <c r="I325" s="4" t="str">
        <f>IF(($L$1-H325)&gt;60,"DA PAGARE","PAGATA")</f>
        <v>DA PAGARE</v>
      </c>
    </row>
    <row r="326" spans="1:9" x14ac:dyDescent="0.3">
      <c r="A326" s="4">
        <v>325</v>
      </c>
      <c r="B326" s="5">
        <v>44931</v>
      </c>
      <c r="C326" s="4">
        <v>1000</v>
      </c>
      <c r="D326" s="4" t="s">
        <v>4</v>
      </c>
      <c r="E326" s="4" t="s">
        <v>13</v>
      </c>
      <c r="F326" s="4">
        <v>220</v>
      </c>
      <c r="G326" s="4">
        <v>1220</v>
      </c>
      <c r="H326" s="5">
        <f>Dati_fatturazione_query[[#This Row],[DATA FATTURA]]+60</f>
        <v>44991</v>
      </c>
      <c r="I326" s="4" t="str">
        <f>IF(($L$1-H326)&gt;60,"DA PAGARE","PAGATA")</f>
        <v>DA PAGARE</v>
      </c>
    </row>
    <row r="327" spans="1:9" x14ac:dyDescent="0.3">
      <c r="A327" s="4">
        <v>326</v>
      </c>
      <c r="B327" s="5">
        <v>44929</v>
      </c>
      <c r="C327" s="4">
        <v>1050</v>
      </c>
      <c r="D327" s="4" t="s">
        <v>5</v>
      </c>
      <c r="E327" s="4" t="s">
        <v>14</v>
      </c>
      <c r="F327" s="4">
        <v>231</v>
      </c>
      <c r="G327" s="4">
        <v>1281</v>
      </c>
      <c r="H327" s="5">
        <f>Dati_fatturazione_query[[#This Row],[DATA FATTURA]]+60</f>
        <v>44989</v>
      </c>
      <c r="I327" s="4" t="str">
        <f>IF(($L$1-H327)&gt;60,"DA PAGARE","PAGATA")</f>
        <v>DA PAGARE</v>
      </c>
    </row>
    <row r="328" spans="1:9" x14ac:dyDescent="0.3">
      <c r="A328" s="4">
        <v>327</v>
      </c>
      <c r="B328" s="5">
        <v>44931</v>
      </c>
      <c r="C328" s="4">
        <v>1100</v>
      </c>
      <c r="D328" s="4" t="s">
        <v>6</v>
      </c>
      <c r="E328" s="4" t="s">
        <v>12</v>
      </c>
      <c r="F328" s="4">
        <v>242</v>
      </c>
      <c r="G328" s="4">
        <v>1342</v>
      </c>
      <c r="H328" s="5">
        <f>Dati_fatturazione_query[[#This Row],[DATA FATTURA]]+60</f>
        <v>44991</v>
      </c>
      <c r="I328" s="4" t="str">
        <f>IF(($L$1-H328)&gt;60,"DA PAGARE","PAGATA")</f>
        <v>DA PAGARE</v>
      </c>
    </row>
    <row r="329" spans="1:9" x14ac:dyDescent="0.3">
      <c r="A329" s="4">
        <v>328</v>
      </c>
      <c r="B329" s="5">
        <v>44929</v>
      </c>
      <c r="C329" s="4">
        <v>1150</v>
      </c>
      <c r="D329" s="4" t="s">
        <v>3</v>
      </c>
      <c r="E329" s="4" t="s">
        <v>12</v>
      </c>
      <c r="F329" s="4">
        <v>253</v>
      </c>
      <c r="G329" s="4">
        <v>1403</v>
      </c>
      <c r="H329" s="5">
        <f>Dati_fatturazione_query[[#This Row],[DATA FATTURA]]+60</f>
        <v>44989</v>
      </c>
      <c r="I329" s="4" t="str">
        <f>IF(($L$1-H329)&gt;60,"DA PAGARE","PAGATA")</f>
        <v>DA PAGARE</v>
      </c>
    </row>
    <row r="330" spans="1:9" x14ac:dyDescent="0.3">
      <c r="A330" s="4">
        <v>329</v>
      </c>
      <c r="B330" s="5">
        <v>44939</v>
      </c>
      <c r="C330" s="4">
        <v>1200</v>
      </c>
      <c r="D330" s="4" t="s">
        <v>7</v>
      </c>
      <c r="E330" s="4" t="s">
        <v>14</v>
      </c>
      <c r="F330" s="4">
        <v>264</v>
      </c>
      <c r="G330" s="4">
        <v>1464</v>
      </c>
      <c r="H330" s="5">
        <f>Dati_fatturazione_query[[#This Row],[DATA FATTURA]]+60</f>
        <v>44999</v>
      </c>
      <c r="I330" s="4" t="str">
        <f>IF(($L$1-H330)&gt;60,"DA PAGARE","PAGATA")</f>
        <v>DA PAGARE</v>
      </c>
    </row>
    <row r="331" spans="1:9" x14ac:dyDescent="0.3">
      <c r="A331" s="4">
        <v>330</v>
      </c>
      <c r="B331" s="5">
        <v>44939</v>
      </c>
      <c r="C331" s="4">
        <v>1250</v>
      </c>
      <c r="D331" s="4" t="s">
        <v>3</v>
      </c>
      <c r="E331" s="4" t="s">
        <v>11</v>
      </c>
      <c r="F331" s="4">
        <v>275</v>
      </c>
      <c r="G331" s="4">
        <v>1525</v>
      </c>
      <c r="H331" s="5">
        <f>Dati_fatturazione_query[[#This Row],[DATA FATTURA]]+60</f>
        <v>44999</v>
      </c>
      <c r="I331" s="4" t="str">
        <f>IF(($L$1-H331)&gt;60,"DA PAGARE","PAGATA")</f>
        <v>DA PAGARE</v>
      </c>
    </row>
    <row r="332" spans="1:9" x14ac:dyDescent="0.3">
      <c r="A332" s="4">
        <v>331</v>
      </c>
      <c r="B332" s="5">
        <v>44939</v>
      </c>
      <c r="C332" s="4">
        <v>1300</v>
      </c>
      <c r="D332" s="4" t="s">
        <v>6</v>
      </c>
      <c r="E332" s="4" t="s">
        <v>13</v>
      </c>
      <c r="F332" s="4">
        <v>286</v>
      </c>
      <c r="G332" s="4">
        <v>1586</v>
      </c>
      <c r="H332" s="5">
        <f>Dati_fatturazione_query[[#This Row],[DATA FATTURA]]+60</f>
        <v>44999</v>
      </c>
      <c r="I332" s="4" t="str">
        <f>IF(($L$1-H332)&gt;60,"DA PAGARE","PAGATA")</f>
        <v>DA PAGARE</v>
      </c>
    </row>
    <row r="333" spans="1:9" x14ac:dyDescent="0.3">
      <c r="A333" s="4">
        <v>332</v>
      </c>
      <c r="B333" s="5">
        <v>44931</v>
      </c>
      <c r="C333" s="4">
        <v>1350</v>
      </c>
      <c r="D333" s="4" t="s">
        <v>8</v>
      </c>
      <c r="E333" s="4" t="s">
        <v>13</v>
      </c>
      <c r="F333" s="4">
        <v>297</v>
      </c>
      <c r="G333" s="4">
        <v>1647</v>
      </c>
      <c r="H333" s="5">
        <f>Dati_fatturazione_query[[#This Row],[DATA FATTURA]]+60</f>
        <v>44991</v>
      </c>
      <c r="I333" s="4" t="str">
        <f>IF(($L$1-H333)&gt;60,"DA PAGARE","PAGATA")</f>
        <v>DA PAGARE</v>
      </c>
    </row>
    <row r="334" spans="1:9" x14ac:dyDescent="0.3">
      <c r="A334" s="4">
        <v>333</v>
      </c>
      <c r="B334" s="5">
        <v>44935</v>
      </c>
      <c r="C334" s="4">
        <v>1400</v>
      </c>
      <c r="D334" s="4" t="s">
        <v>28</v>
      </c>
      <c r="E334" s="4" t="s">
        <v>13</v>
      </c>
      <c r="F334" s="4">
        <v>308</v>
      </c>
      <c r="G334" s="4">
        <v>1708</v>
      </c>
      <c r="H334" s="5">
        <f>Dati_fatturazione_query[[#This Row],[DATA FATTURA]]+60</f>
        <v>44995</v>
      </c>
      <c r="I334" s="4" t="str">
        <f>IF(($L$1-H334)&gt;60,"DA PAGARE","PAGATA")</f>
        <v>DA PAGARE</v>
      </c>
    </row>
    <row r="335" spans="1:9" x14ac:dyDescent="0.3">
      <c r="A335" s="4">
        <v>334</v>
      </c>
      <c r="B335" s="5">
        <v>44928</v>
      </c>
      <c r="C335" s="4">
        <v>1450</v>
      </c>
      <c r="D335" s="4" t="s">
        <v>28</v>
      </c>
      <c r="E335" s="4" t="s">
        <v>11</v>
      </c>
      <c r="F335" s="4">
        <v>319</v>
      </c>
      <c r="G335" s="4">
        <v>1769</v>
      </c>
      <c r="H335" s="5">
        <f>Dati_fatturazione_query[[#This Row],[DATA FATTURA]]+60</f>
        <v>44988</v>
      </c>
      <c r="I335" s="4" t="str">
        <f>IF(($L$1-H335)&gt;60,"DA PAGARE","PAGATA")</f>
        <v>DA PAGARE</v>
      </c>
    </row>
    <row r="336" spans="1:9" x14ac:dyDescent="0.3">
      <c r="A336" s="4">
        <v>335</v>
      </c>
      <c r="B336" s="5">
        <v>44929</v>
      </c>
      <c r="C336" s="4">
        <v>1500</v>
      </c>
      <c r="D336" s="4" t="s">
        <v>8</v>
      </c>
      <c r="E336" s="4" t="s">
        <v>12</v>
      </c>
      <c r="F336" s="4">
        <v>330</v>
      </c>
      <c r="G336" s="4">
        <v>1830</v>
      </c>
      <c r="H336" s="5">
        <f>Dati_fatturazione_query[[#This Row],[DATA FATTURA]]+60</f>
        <v>44989</v>
      </c>
      <c r="I336" s="4" t="str">
        <f>IF(($L$1-H336)&gt;60,"DA PAGARE","PAGATA")</f>
        <v>DA PAGARE</v>
      </c>
    </row>
    <row r="337" spans="1:9" x14ac:dyDescent="0.3">
      <c r="A337" s="4">
        <v>336</v>
      </c>
      <c r="B337" s="5">
        <v>44933</v>
      </c>
      <c r="C337" s="4">
        <v>1550</v>
      </c>
      <c r="D337" s="4" t="s">
        <v>4</v>
      </c>
      <c r="E337" s="4" t="s">
        <v>12</v>
      </c>
      <c r="F337" s="4">
        <v>341</v>
      </c>
      <c r="G337" s="4">
        <v>1891</v>
      </c>
      <c r="H337" s="5">
        <f>Dati_fatturazione_query[[#This Row],[DATA FATTURA]]+60</f>
        <v>44993</v>
      </c>
      <c r="I337" s="4" t="str">
        <f>IF(($L$1-H337)&gt;60,"DA PAGARE","PAGATA")</f>
        <v>DA PAGARE</v>
      </c>
    </row>
    <row r="338" spans="1:9" x14ac:dyDescent="0.3">
      <c r="A338" s="4">
        <v>337</v>
      </c>
      <c r="B338" s="5">
        <v>44932</v>
      </c>
      <c r="C338" s="4">
        <v>1600</v>
      </c>
      <c r="D338" s="4" t="s">
        <v>5</v>
      </c>
      <c r="E338" s="4" t="s">
        <v>11</v>
      </c>
      <c r="F338" s="4">
        <v>352</v>
      </c>
      <c r="G338" s="4">
        <v>1952</v>
      </c>
      <c r="H338" s="5">
        <f>Dati_fatturazione_query[[#This Row],[DATA FATTURA]]+60</f>
        <v>44992</v>
      </c>
      <c r="I338" s="4" t="str">
        <f>IF(($L$1-H338)&gt;60,"DA PAGARE","PAGATA")</f>
        <v>DA PAGARE</v>
      </c>
    </row>
    <row r="339" spans="1:9" x14ac:dyDescent="0.3">
      <c r="A339" s="4">
        <v>338</v>
      </c>
      <c r="B339" s="5">
        <v>44928</v>
      </c>
      <c r="C339" s="4">
        <v>1650</v>
      </c>
      <c r="D339" s="4" t="s">
        <v>8</v>
      </c>
      <c r="E339" s="4" t="s">
        <v>12</v>
      </c>
      <c r="F339" s="4">
        <v>363</v>
      </c>
      <c r="G339" s="4">
        <v>2013</v>
      </c>
      <c r="H339" s="5">
        <f>Dati_fatturazione_query[[#This Row],[DATA FATTURA]]+60</f>
        <v>44988</v>
      </c>
      <c r="I339" s="4" t="str">
        <f>IF(($L$1-H339)&gt;60,"DA PAGARE","PAGATA")</f>
        <v>DA PAGARE</v>
      </c>
    </row>
    <row r="340" spans="1:9" x14ac:dyDescent="0.3">
      <c r="A340" s="4">
        <v>339</v>
      </c>
      <c r="B340" s="5">
        <v>44941</v>
      </c>
      <c r="C340" s="4">
        <v>1700</v>
      </c>
      <c r="D340" s="4" t="s">
        <v>28</v>
      </c>
      <c r="E340" s="4" t="s">
        <v>13</v>
      </c>
      <c r="F340" s="4">
        <v>374</v>
      </c>
      <c r="G340" s="4">
        <v>2074</v>
      </c>
      <c r="H340" s="5">
        <f>Dati_fatturazione_query[[#This Row],[DATA FATTURA]]+60</f>
        <v>45001</v>
      </c>
      <c r="I340" s="4" t="str">
        <f>IF(($L$1-H340)&gt;60,"DA PAGARE","PAGATA")</f>
        <v>PAGATA</v>
      </c>
    </row>
    <row r="341" spans="1:9" x14ac:dyDescent="0.3">
      <c r="A341" s="4">
        <v>340</v>
      </c>
      <c r="B341" s="5">
        <v>44938</v>
      </c>
      <c r="C341" s="4">
        <v>1750</v>
      </c>
      <c r="D341" s="4" t="s">
        <v>9</v>
      </c>
      <c r="E341" s="4" t="s">
        <v>14</v>
      </c>
      <c r="F341" s="4">
        <v>385</v>
      </c>
      <c r="G341" s="4">
        <v>2135</v>
      </c>
      <c r="H341" s="5">
        <f>Dati_fatturazione_query[[#This Row],[DATA FATTURA]]+60</f>
        <v>44998</v>
      </c>
      <c r="I341" s="4" t="str">
        <f>IF(($L$1-H341)&gt;60,"DA PAGARE","PAGATA")</f>
        <v>DA PAGARE</v>
      </c>
    </row>
    <row r="342" spans="1:9" x14ac:dyDescent="0.3">
      <c r="A342" s="4">
        <v>341</v>
      </c>
      <c r="B342" s="5">
        <v>44938</v>
      </c>
      <c r="C342" s="4">
        <v>1800</v>
      </c>
      <c r="D342" s="4" t="s">
        <v>3</v>
      </c>
      <c r="E342" s="4" t="s">
        <v>12</v>
      </c>
      <c r="F342" s="4">
        <v>396</v>
      </c>
      <c r="G342" s="4">
        <v>2196</v>
      </c>
      <c r="H342" s="5">
        <f>Dati_fatturazione_query[[#This Row],[DATA FATTURA]]+60</f>
        <v>44998</v>
      </c>
      <c r="I342" s="4" t="str">
        <f>IF(($L$1-H342)&gt;60,"DA PAGARE","PAGATA")</f>
        <v>DA PAGARE</v>
      </c>
    </row>
    <row r="343" spans="1:9" x14ac:dyDescent="0.3">
      <c r="A343" s="4">
        <v>342</v>
      </c>
      <c r="B343" s="5">
        <v>44938</v>
      </c>
      <c r="C343" s="4">
        <v>1850</v>
      </c>
      <c r="D343" s="4" t="s">
        <v>4</v>
      </c>
      <c r="E343" s="4" t="s">
        <v>12</v>
      </c>
      <c r="F343" s="4">
        <v>407</v>
      </c>
      <c r="G343" s="4">
        <v>2257</v>
      </c>
      <c r="H343" s="5">
        <f>Dati_fatturazione_query[[#This Row],[DATA FATTURA]]+60</f>
        <v>44998</v>
      </c>
      <c r="I343" s="4" t="str">
        <f>IF(($L$1-H343)&gt;60,"DA PAGARE","PAGATA")</f>
        <v>DA PAGARE</v>
      </c>
    </row>
    <row r="344" spans="1:9" x14ac:dyDescent="0.3">
      <c r="A344" s="4">
        <v>343</v>
      </c>
      <c r="B344" s="5">
        <v>44934</v>
      </c>
      <c r="C344" s="4">
        <v>1900</v>
      </c>
      <c r="D344" s="4" t="s">
        <v>5</v>
      </c>
      <c r="E344" s="4" t="s">
        <v>14</v>
      </c>
      <c r="F344" s="4">
        <v>418</v>
      </c>
      <c r="G344" s="4">
        <v>2318</v>
      </c>
      <c r="H344" s="5">
        <f>Dati_fatturazione_query[[#This Row],[DATA FATTURA]]+60</f>
        <v>44994</v>
      </c>
      <c r="I344" s="4" t="str">
        <f>IF(($L$1-H344)&gt;60,"DA PAGARE","PAGATA")</f>
        <v>DA PAGARE</v>
      </c>
    </row>
    <row r="345" spans="1:9" x14ac:dyDescent="0.3">
      <c r="A345" s="4">
        <v>344</v>
      </c>
      <c r="B345" s="5">
        <v>44938</v>
      </c>
      <c r="C345" s="4">
        <v>1950</v>
      </c>
      <c r="D345" s="4" t="s">
        <v>6</v>
      </c>
      <c r="E345" s="4" t="s">
        <v>11</v>
      </c>
      <c r="F345" s="4">
        <v>429</v>
      </c>
      <c r="G345" s="4">
        <v>2379</v>
      </c>
      <c r="H345" s="5">
        <f>Dati_fatturazione_query[[#This Row],[DATA FATTURA]]+60</f>
        <v>44998</v>
      </c>
      <c r="I345" s="4" t="str">
        <f>IF(($L$1-H345)&gt;60,"DA PAGARE","PAGATA")</f>
        <v>DA PAGARE</v>
      </c>
    </row>
    <row r="346" spans="1:9" x14ac:dyDescent="0.3">
      <c r="A346" s="4">
        <v>345</v>
      </c>
      <c r="B346" s="5">
        <v>44932</v>
      </c>
      <c r="C346" s="4">
        <v>2000</v>
      </c>
      <c r="D346" s="4" t="s">
        <v>3</v>
      </c>
      <c r="E346" s="4" t="s">
        <v>13</v>
      </c>
      <c r="F346" s="4">
        <v>440</v>
      </c>
      <c r="G346" s="4">
        <v>2440</v>
      </c>
      <c r="H346" s="5">
        <f>Dati_fatturazione_query[[#This Row],[DATA FATTURA]]+60</f>
        <v>44992</v>
      </c>
      <c r="I346" s="4" t="str">
        <f>IF(($L$1-H346)&gt;60,"DA PAGARE","PAGATA")</f>
        <v>DA PAGARE</v>
      </c>
    </row>
    <row r="347" spans="1:9" x14ac:dyDescent="0.3">
      <c r="A347" s="4">
        <v>346</v>
      </c>
      <c r="B347" s="5">
        <v>44928</v>
      </c>
      <c r="C347" s="4">
        <v>2050</v>
      </c>
      <c r="D347" s="4" t="s">
        <v>7</v>
      </c>
      <c r="E347" s="4" t="s">
        <v>13</v>
      </c>
      <c r="F347" s="4">
        <v>451</v>
      </c>
      <c r="G347" s="4">
        <v>2501</v>
      </c>
      <c r="H347" s="5">
        <f>Dati_fatturazione_query[[#This Row],[DATA FATTURA]]+60</f>
        <v>44988</v>
      </c>
      <c r="I347" s="4" t="str">
        <f>IF(($L$1-H347)&gt;60,"DA PAGARE","PAGATA")</f>
        <v>DA PAGARE</v>
      </c>
    </row>
    <row r="348" spans="1:9" x14ac:dyDescent="0.3">
      <c r="A348" s="4">
        <v>347</v>
      </c>
      <c r="B348" s="5">
        <v>44940</v>
      </c>
      <c r="C348" s="4">
        <v>2100</v>
      </c>
      <c r="D348" s="4" t="s">
        <v>3</v>
      </c>
      <c r="E348" s="4" t="s">
        <v>13</v>
      </c>
      <c r="F348" s="4">
        <v>462</v>
      </c>
      <c r="G348" s="4">
        <v>2562</v>
      </c>
      <c r="H348" s="5">
        <f>Dati_fatturazione_query[[#This Row],[DATA FATTURA]]+60</f>
        <v>45000</v>
      </c>
      <c r="I348" s="4" t="str">
        <f>IF(($L$1-H348)&gt;60,"DA PAGARE","PAGATA")</f>
        <v>DA PAGARE</v>
      </c>
    </row>
    <row r="349" spans="1:9" x14ac:dyDescent="0.3">
      <c r="A349" s="4">
        <v>348</v>
      </c>
      <c r="B349" s="5">
        <v>44936</v>
      </c>
      <c r="C349" s="4">
        <v>2150</v>
      </c>
      <c r="D349" s="4" t="s">
        <v>6</v>
      </c>
      <c r="E349" s="4" t="s">
        <v>11</v>
      </c>
      <c r="F349" s="4">
        <v>473</v>
      </c>
      <c r="G349" s="4">
        <v>2623</v>
      </c>
      <c r="H349" s="5">
        <f>Dati_fatturazione_query[[#This Row],[DATA FATTURA]]+60</f>
        <v>44996</v>
      </c>
      <c r="I349" s="4" t="str">
        <f>IF(($L$1-H349)&gt;60,"DA PAGARE","PAGATA")</f>
        <v>DA PAGARE</v>
      </c>
    </row>
    <row r="350" spans="1:9" x14ac:dyDescent="0.3">
      <c r="A350" s="4">
        <v>349</v>
      </c>
      <c r="B350" s="5">
        <v>44939</v>
      </c>
      <c r="C350" s="4">
        <v>2200</v>
      </c>
      <c r="D350" s="4" t="s">
        <v>8</v>
      </c>
      <c r="E350" s="4" t="s">
        <v>12</v>
      </c>
      <c r="F350" s="4">
        <v>484</v>
      </c>
      <c r="G350" s="4">
        <v>2684</v>
      </c>
      <c r="H350" s="5">
        <f>Dati_fatturazione_query[[#This Row],[DATA FATTURA]]+60</f>
        <v>44999</v>
      </c>
      <c r="I350" s="4" t="str">
        <f>IF(($L$1-H350)&gt;60,"DA PAGARE","PAGATA")</f>
        <v>DA PAGARE</v>
      </c>
    </row>
    <row r="351" spans="1:9" x14ac:dyDescent="0.3">
      <c r="A351" s="4">
        <v>350</v>
      </c>
      <c r="B351" s="5">
        <v>44938</v>
      </c>
      <c r="C351" s="4">
        <v>2250</v>
      </c>
      <c r="D351" s="4" t="s">
        <v>28</v>
      </c>
      <c r="E351" s="4" t="s">
        <v>12</v>
      </c>
      <c r="F351" s="4">
        <v>495</v>
      </c>
      <c r="G351" s="4">
        <v>2745</v>
      </c>
      <c r="H351" s="5">
        <f>Dati_fatturazione_query[[#This Row],[DATA FATTURA]]+60</f>
        <v>44998</v>
      </c>
      <c r="I351" s="4" t="str">
        <f>IF(($L$1-H351)&gt;60,"DA PAGARE","PAGATA")</f>
        <v>DA PAGARE</v>
      </c>
    </row>
    <row r="352" spans="1:9" x14ac:dyDescent="0.3">
      <c r="A352" s="4">
        <v>351</v>
      </c>
      <c r="B352" s="5">
        <v>44938</v>
      </c>
      <c r="C352" s="4">
        <v>2300</v>
      </c>
      <c r="D352" s="4" t="s">
        <v>28</v>
      </c>
      <c r="E352" s="4" t="s">
        <v>11</v>
      </c>
      <c r="F352" s="4">
        <v>506</v>
      </c>
      <c r="G352" s="4">
        <v>2806</v>
      </c>
      <c r="H352" s="5">
        <f>Dati_fatturazione_query[[#This Row],[DATA FATTURA]]+60</f>
        <v>44998</v>
      </c>
      <c r="I352" s="4" t="str">
        <f>IF(($L$1-H352)&gt;60,"DA PAGARE","PAGATA")</f>
        <v>DA PAGARE</v>
      </c>
    </row>
    <row r="353" spans="1:9" x14ac:dyDescent="0.3">
      <c r="A353" s="4">
        <v>352</v>
      </c>
      <c r="B353" s="5">
        <v>44937</v>
      </c>
      <c r="C353" s="4">
        <v>2350</v>
      </c>
      <c r="D353" s="4" t="s">
        <v>8</v>
      </c>
      <c r="E353" s="4" t="s">
        <v>12</v>
      </c>
      <c r="F353" s="4">
        <v>517</v>
      </c>
      <c r="G353" s="4">
        <v>2867</v>
      </c>
      <c r="H353" s="5">
        <f>Dati_fatturazione_query[[#This Row],[DATA FATTURA]]+60</f>
        <v>44997</v>
      </c>
      <c r="I353" s="4" t="str">
        <f>IF(($L$1-H353)&gt;60,"DA PAGARE","PAGATA")</f>
        <v>DA PAGARE</v>
      </c>
    </row>
    <row r="354" spans="1:9" x14ac:dyDescent="0.3">
      <c r="A354" s="4">
        <v>353</v>
      </c>
      <c r="B354" s="5">
        <v>44942</v>
      </c>
      <c r="C354" s="4">
        <v>2400</v>
      </c>
      <c r="D354" s="4" t="s">
        <v>4</v>
      </c>
      <c r="E354" s="4" t="s">
        <v>13</v>
      </c>
      <c r="F354" s="4">
        <v>528</v>
      </c>
      <c r="G354" s="4">
        <v>2928</v>
      </c>
      <c r="H354" s="5">
        <f>Dati_fatturazione_query[[#This Row],[DATA FATTURA]]+60</f>
        <v>45002</v>
      </c>
      <c r="I354" s="4" t="str">
        <f>IF(($L$1-H354)&gt;60,"DA PAGARE","PAGATA")</f>
        <v>PAGATA</v>
      </c>
    </row>
    <row r="355" spans="1:9" x14ac:dyDescent="0.3">
      <c r="A355" s="4">
        <v>354</v>
      </c>
      <c r="B355" s="5">
        <v>44930</v>
      </c>
      <c r="C355" s="4">
        <v>2450</v>
      </c>
      <c r="D355" s="4" t="s">
        <v>5</v>
      </c>
      <c r="E355" s="4" t="s">
        <v>14</v>
      </c>
      <c r="F355" s="4">
        <v>539</v>
      </c>
      <c r="G355" s="4">
        <v>2989</v>
      </c>
      <c r="H355" s="5">
        <f>Dati_fatturazione_query[[#This Row],[DATA FATTURA]]+60</f>
        <v>44990</v>
      </c>
      <c r="I355" s="4" t="str">
        <f>IF(($L$1-H355)&gt;60,"DA PAGARE","PAGATA")</f>
        <v>DA PAGARE</v>
      </c>
    </row>
    <row r="356" spans="1:9" x14ac:dyDescent="0.3">
      <c r="A356" s="4">
        <v>355</v>
      </c>
      <c r="B356" s="5">
        <v>44930</v>
      </c>
      <c r="C356" s="4">
        <v>2500</v>
      </c>
      <c r="D356" s="4" t="s">
        <v>8</v>
      </c>
      <c r="E356" s="4" t="s">
        <v>12</v>
      </c>
      <c r="F356" s="4">
        <v>550</v>
      </c>
      <c r="G356" s="4">
        <v>3050</v>
      </c>
      <c r="H356" s="5">
        <f>Dati_fatturazione_query[[#This Row],[DATA FATTURA]]+60</f>
        <v>44990</v>
      </c>
      <c r="I356" s="4" t="str">
        <f>IF(($L$1-H356)&gt;60,"DA PAGARE","PAGATA")</f>
        <v>DA PAGARE</v>
      </c>
    </row>
    <row r="357" spans="1:9" x14ac:dyDescent="0.3">
      <c r="A357" s="4">
        <v>356</v>
      </c>
      <c r="B357" s="5">
        <v>44930</v>
      </c>
      <c r="C357" s="4">
        <v>2550</v>
      </c>
      <c r="D357" s="4" t="s">
        <v>28</v>
      </c>
      <c r="E357" s="4" t="s">
        <v>12</v>
      </c>
      <c r="F357" s="4">
        <v>561</v>
      </c>
      <c r="G357" s="4">
        <v>3111</v>
      </c>
      <c r="H357" s="5">
        <f>Dati_fatturazione_query[[#This Row],[DATA FATTURA]]+60</f>
        <v>44990</v>
      </c>
      <c r="I357" s="4" t="str">
        <f>IF(($L$1-H357)&gt;60,"DA PAGARE","PAGATA")</f>
        <v>DA PAGARE</v>
      </c>
    </row>
    <row r="358" spans="1:9" x14ac:dyDescent="0.3">
      <c r="A358" s="4">
        <v>357</v>
      </c>
      <c r="B358" s="5">
        <v>44936</v>
      </c>
      <c r="C358" s="4">
        <v>2600</v>
      </c>
      <c r="D358" s="4" t="s">
        <v>9</v>
      </c>
      <c r="E358" s="4" t="s">
        <v>14</v>
      </c>
      <c r="F358" s="4">
        <v>572</v>
      </c>
      <c r="G358" s="4">
        <v>3172</v>
      </c>
      <c r="H358" s="5">
        <f>Dati_fatturazione_query[[#This Row],[DATA FATTURA]]+60</f>
        <v>44996</v>
      </c>
      <c r="I358" s="4" t="str">
        <f>IF(($L$1-H358)&gt;60,"DA PAGARE","PAGATA")</f>
        <v>DA PAGARE</v>
      </c>
    </row>
    <row r="359" spans="1:9" x14ac:dyDescent="0.3">
      <c r="A359" s="4">
        <v>358</v>
      </c>
      <c r="B359" s="5">
        <v>44935</v>
      </c>
      <c r="C359" s="4">
        <v>2650</v>
      </c>
      <c r="D359" s="4" t="s">
        <v>3</v>
      </c>
      <c r="E359" s="4" t="s">
        <v>11</v>
      </c>
      <c r="F359" s="4">
        <v>583</v>
      </c>
      <c r="G359" s="4">
        <v>3233</v>
      </c>
      <c r="H359" s="5">
        <f>Dati_fatturazione_query[[#This Row],[DATA FATTURA]]+60</f>
        <v>44995</v>
      </c>
      <c r="I359" s="4" t="str">
        <f>IF(($L$1-H359)&gt;60,"DA PAGARE","PAGATA")</f>
        <v>DA PAGARE</v>
      </c>
    </row>
    <row r="360" spans="1:9" x14ac:dyDescent="0.3">
      <c r="A360" s="4">
        <v>359</v>
      </c>
      <c r="B360" s="5">
        <v>44927</v>
      </c>
      <c r="C360" s="4">
        <v>2700</v>
      </c>
      <c r="D360" s="4" t="s">
        <v>4</v>
      </c>
      <c r="E360" s="4" t="s">
        <v>13</v>
      </c>
      <c r="F360" s="4">
        <v>594</v>
      </c>
      <c r="G360" s="4">
        <v>3294</v>
      </c>
      <c r="H360" s="5">
        <f>Dati_fatturazione_query[[#This Row],[DATA FATTURA]]+60</f>
        <v>44987</v>
      </c>
      <c r="I360" s="4" t="str">
        <f>IF(($L$1-H360)&gt;60,"DA PAGARE","PAGATA")</f>
        <v>DA PAGARE</v>
      </c>
    </row>
    <row r="361" spans="1:9" x14ac:dyDescent="0.3">
      <c r="A361" s="4">
        <v>360</v>
      </c>
      <c r="B361" s="5">
        <v>44942</v>
      </c>
      <c r="C361" s="4">
        <v>2750</v>
      </c>
      <c r="D361" s="4" t="s">
        <v>5</v>
      </c>
      <c r="E361" s="4" t="s">
        <v>13</v>
      </c>
      <c r="F361" s="4">
        <v>605</v>
      </c>
      <c r="G361" s="4">
        <v>3355</v>
      </c>
      <c r="H361" s="5">
        <f>Dati_fatturazione_query[[#This Row],[DATA FATTURA]]+60</f>
        <v>45002</v>
      </c>
      <c r="I361" s="4" t="str">
        <f>IF(($L$1-H361)&gt;60,"DA PAGARE","PAGATA")</f>
        <v>PAGATA</v>
      </c>
    </row>
    <row r="362" spans="1:9" x14ac:dyDescent="0.3">
      <c r="A362" s="4">
        <v>361</v>
      </c>
      <c r="B362" s="5">
        <v>44940</v>
      </c>
      <c r="C362" s="4">
        <v>2800</v>
      </c>
      <c r="D362" s="4" t="s">
        <v>6</v>
      </c>
      <c r="E362" s="4" t="s">
        <v>13</v>
      </c>
      <c r="F362" s="4">
        <v>616</v>
      </c>
      <c r="G362" s="4">
        <v>3416</v>
      </c>
      <c r="H362" s="5">
        <f>Dati_fatturazione_query[[#This Row],[DATA FATTURA]]+60</f>
        <v>45000</v>
      </c>
      <c r="I362" s="4" t="str">
        <f>IF(($L$1-H362)&gt;60,"DA PAGARE","PAGATA")</f>
        <v>DA PAGARE</v>
      </c>
    </row>
    <row r="363" spans="1:9" x14ac:dyDescent="0.3">
      <c r="A363" s="4">
        <v>362</v>
      </c>
      <c r="B363" s="5">
        <v>44942</v>
      </c>
      <c r="C363" s="4">
        <v>2850</v>
      </c>
      <c r="D363" s="4" t="s">
        <v>3</v>
      </c>
      <c r="E363" s="4" t="s">
        <v>11</v>
      </c>
      <c r="F363" s="4">
        <v>627</v>
      </c>
      <c r="G363" s="4">
        <v>3477</v>
      </c>
      <c r="H363" s="5">
        <f>Dati_fatturazione_query[[#This Row],[DATA FATTURA]]+60</f>
        <v>45002</v>
      </c>
      <c r="I363" s="4" t="str">
        <f>IF(($L$1-H363)&gt;60,"DA PAGARE","PAGATA")</f>
        <v>PAGATA</v>
      </c>
    </row>
    <row r="364" spans="1:9" x14ac:dyDescent="0.3">
      <c r="A364" s="4">
        <v>363</v>
      </c>
      <c r="B364" s="5">
        <v>44938</v>
      </c>
      <c r="C364" s="4">
        <v>2900</v>
      </c>
      <c r="D364" s="4" t="s">
        <v>7</v>
      </c>
      <c r="E364" s="4" t="s">
        <v>12</v>
      </c>
      <c r="F364" s="4">
        <v>638</v>
      </c>
      <c r="G364" s="4">
        <v>3538</v>
      </c>
      <c r="H364" s="5">
        <f>Dati_fatturazione_query[[#This Row],[DATA FATTURA]]+60</f>
        <v>44998</v>
      </c>
      <c r="I364" s="4" t="str">
        <f>IF(($L$1-H364)&gt;60,"DA PAGARE","PAGATA")</f>
        <v>DA PAGARE</v>
      </c>
    </row>
    <row r="365" spans="1:9" x14ac:dyDescent="0.3">
      <c r="A365" s="4">
        <v>364</v>
      </c>
      <c r="B365" s="5">
        <v>44938</v>
      </c>
      <c r="C365" s="4">
        <v>2950</v>
      </c>
      <c r="D365" s="4" t="s">
        <v>3</v>
      </c>
      <c r="E365" s="4" t="s">
        <v>12</v>
      </c>
      <c r="F365" s="4">
        <v>649</v>
      </c>
      <c r="G365" s="4">
        <v>3599</v>
      </c>
      <c r="H365" s="5">
        <f>Dati_fatturazione_query[[#This Row],[DATA FATTURA]]+60</f>
        <v>44998</v>
      </c>
      <c r="I365" s="4" t="str">
        <f>IF(($L$1-H365)&gt;60,"DA PAGARE","PAGATA")</f>
        <v>DA PAGARE</v>
      </c>
    </row>
    <row r="366" spans="1:9" x14ac:dyDescent="0.3">
      <c r="A366" s="4">
        <v>365</v>
      </c>
      <c r="B366" s="5">
        <v>44934</v>
      </c>
      <c r="C366" s="4">
        <v>3000</v>
      </c>
      <c r="D366" s="4" t="s">
        <v>6</v>
      </c>
      <c r="E366" s="4" t="s">
        <v>11</v>
      </c>
      <c r="F366" s="4">
        <v>660</v>
      </c>
      <c r="G366" s="4">
        <v>3660</v>
      </c>
      <c r="H366" s="5">
        <f>Dati_fatturazione_query[[#This Row],[DATA FATTURA]]+60</f>
        <v>44994</v>
      </c>
      <c r="I366" s="4" t="str">
        <f>IF(($L$1-H366)&gt;60,"DA PAGARE","PAGATA")</f>
        <v>DA PAGARE</v>
      </c>
    </row>
    <row r="367" spans="1:9" x14ac:dyDescent="0.3">
      <c r="A367" s="4">
        <v>366</v>
      </c>
      <c r="B367" s="5">
        <v>44927</v>
      </c>
      <c r="C367" s="4">
        <v>3050</v>
      </c>
      <c r="D367" s="4" t="s">
        <v>8</v>
      </c>
      <c r="E367" s="4" t="s">
        <v>12</v>
      </c>
      <c r="F367" s="4">
        <v>671</v>
      </c>
      <c r="G367" s="4">
        <v>3721</v>
      </c>
      <c r="H367" s="5">
        <f>Dati_fatturazione_query[[#This Row],[DATA FATTURA]]+60</f>
        <v>44987</v>
      </c>
      <c r="I367" s="4" t="str">
        <f>IF(($L$1-H367)&gt;60,"DA PAGARE","PAGATA")</f>
        <v>DA PAGARE</v>
      </c>
    </row>
    <row r="368" spans="1:9" x14ac:dyDescent="0.3">
      <c r="A368" s="4">
        <v>367</v>
      </c>
      <c r="B368" s="5">
        <v>44932</v>
      </c>
      <c r="C368" s="4">
        <v>3100</v>
      </c>
      <c r="D368" s="4" t="s">
        <v>28</v>
      </c>
      <c r="E368" s="4" t="s">
        <v>13</v>
      </c>
      <c r="F368" s="4">
        <v>682</v>
      </c>
      <c r="G368" s="4">
        <v>3782</v>
      </c>
      <c r="H368" s="5">
        <f>Dati_fatturazione_query[[#This Row],[DATA FATTURA]]+60</f>
        <v>44992</v>
      </c>
      <c r="I368" s="4" t="str">
        <f>IF(($L$1-H368)&gt;60,"DA PAGARE","PAGATA")</f>
        <v>DA PAGARE</v>
      </c>
    </row>
    <row r="369" spans="1:9" x14ac:dyDescent="0.3">
      <c r="A369" s="4">
        <v>368</v>
      </c>
      <c r="B369" s="5">
        <v>44942</v>
      </c>
      <c r="C369" s="4">
        <v>3150</v>
      </c>
      <c r="D369" s="4" t="s">
        <v>28</v>
      </c>
      <c r="E369" s="4" t="s">
        <v>14</v>
      </c>
      <c r="F369" s="4">
        <v>693</v>
      </c>
      <c r="G369" s="4">
        <v>3843</v>
      </c>
      <c r="H369" s="5">
        <f>Dati_fatturazione_query[[#This Row],[DATA FATTURA]]+60</f>
        <v>45002</v>
      </c>
      <c r="I369" s="4" t="str">
        <f>IF(($L$1-H369)&gt;60,"DA PAGARE","PAGATA")</f>
        <v>PAGATA</v>
      </c>
    </row>
    <row r="370" spans="1:9" x14ac:dyDescent="0.3">
      <c r="A370" s="4">
        <v>369</v>
      </c>
      <c r="B370" s="5">
        <v>44932</v>
      </c>
      <c r="C370" s="4">
        <v>3200</v>
      </c>
      <c r="D370" s="4" t="s">
        <v>8</v>
      </c>
      <c r="E370" s="4" t="s">
        <v>12</v>
      </c>
      <c r="F370" s="4">
        <v>704</v>
      </c>
      <c r="G370" s="4">
        <v>3904</v>
      </c>
      <c r="H370" s="5">
        <f>Dati_fatturazione_query[[#This Row],[DATA FATTURA]]+60</f>
        <v>44992</v>
      </c>
      <c r="I370" s="4" t="str">
        <f>IF(($L$1-H370)&gt;60,"DA PAGARE","PAGATA")</f>
        <v>DA PAGARE</v>
      </c>
    </row>
    <row r="371" spans="1:9" x14ac:dyDescent="0.3">
      <c r="A371" s="4">
        <v>370</v>
      </c>
      <c r="B371" s="5">
        <v>44939</v>
      </c>
      <c r="C371" s="4">
        <v>3250</v>
      </c>
      <c r="D371" s="4" t="s">
        <v>4</v>
      </c>
      <c r="E371" s="4" t="s">
        <v>12</v>
      </c>
      <c r="F371" s="4">
        <v>715</v>
      </c>
      <c r="G371" s="4">
        <v>3965</v>
      </c>
      <c r="H371" s="5">
        <f>Dati_fatturazione_query[[#This Row],[DATA FATTURA]]+60</f>
        <v>44999</v>
      </c>
      <c r="I371" s="4" t="str">
        <f>IF(($L$1-H371)&gt;60,"DA PAGARE","PAGATA")</f>
        <v>DA PAGARE</v>
      </c>
    </row>
    <row r="372" spans="1:9" x14ac:dyDescent="0.3">
      <c r="A372" s="4">
        <v>371</v>
      </c>
      <c r="B372" s="5">
        <v>44934</v>
      </c>
      <c r="C372" s="4">
        <v>3300</v>
      </c>
      <c r="D372" s="4" t="s">
        <v>5</v>
      </c>
      <c r="E372" s="4" t="s">
        <v>14</v>
      </c>
      <c r="F372" s="4">
        <v>726</v>
      </c>
      <c r="G372" s="4">
        <v>4026</v>
      </c>
      <c r="H372" s="5">
        <f>Dati_fatturazione_query[[#This Row],[DATA FATTURA]]+60</f>
        <v>44994</v>
      </c>
      <c r="I372" s="4" t="str">
        <f>IF(($L$1-H372)&gt;60,"DA PAGARE","PAGATA")</f>
        <v>DA PAGARE</v>
      </c>
    </row>
    <row r="373" spans="1:9" x14ac:dyDescent="0.3">
      <c r="A373" s="4">
        <v>372</v>
      </c>
      <c r="B373" s="5">
        <v>44937</v>
      </c>
      <c r="C373" s="4">
        <v>3350</v>
      </c>
      <c r="D373" s="4" t="s">
        <v>8</v>
      </c>
      <c r="E373" s="4" t="s">
        <v>11</v>
      </c>
      <c r="F373" s="4">
        <v>737</v>
      </c>
      <c r="G373" s="4">
        <v>4087</v>
      </c>
      <c r="H373" s="5">
        <f>Dati_fatturazione_query[[#This Row],[DATA FATTURA]]+60</f>
        <v>44997</v>
      </c>
      <c r="I373" s="4" t="str">
        <f>IF(($L$1-H373)&gt;60,"DA PAGARE","PAGATA")</f>
        <v>DA PAGARE</v>
      </c>
    </row>
    <row r="374" spans="1:9" x14ac:dyDescent="0.3">
      <c r="A374" s="4">
        <v>373</v>
      </c>
      <c r="B374" s="5">
        <v>44933</v>
      </c>
      <c r="C374" s="4">
        <v>3400</v>
      </c>
      <c r="D374" s="4" t="s">
        <v>28</v>
      </c>
      <c r="E374" s="4" t="s">
        <v>13</v>
      </c>
      <c r="F374" s="4">
        <v>748</v>
      </c>
      <c r="G374" s="4">
        <v>4148</v>
      </c>
      <c r="H374" s="5">
        <f>Dati_fatturazione_query[[#This Row],[DATA FATTURA]]+60</f>
        <v>44993</v>
      </c>
      <c r="I374" s="4" t="str">
        <f>IF(($L$1-H374)&gt;60,"DA PAGARE","PAGATA")</f>
        <v>DA PAGARE</v>
      </c>
    </row>
    <row r="375" spans="1:9" x14ac:dyDescent="0.3">
      <c r="A375" s="4">
        <v>374</v>
      </c>
      <c r="B375" s="5">
        <v>44941</v>
      </c>
      <c r="C375" s="4">
        <v>3450</v>
      </c>
      <c r="D375" s="4" t="s">
        <v>9</v>
      </c>
      <c r="E375" s="4" t="s">
        <v>13</v>
      </c>
      <c r="F375" s="4">
        <v>759</v>
      </c>
      <c r="G375" s="4">
        <v>4209</v>
      </c>
      <c r="H375" s="5">
        <f>Dati_fatturazione_query[[#This Row],[DATA FATTURA]]+60</f>
        <v>45001</v>
      </c>
      <c r="I375" s="4" t="str">
        <f>IF(($L$1-H375)&gt;60,"DA PAGARE","PAGATA")</f>
        <v>PAGATA</v>
      </c>
    </row>
    <row r="376" spans="1:9" x14ac:dyDescent="0.3">
      <c r="A376" s="4">
        <v>375</v>
      </c>
      <c r="B376" s="5">
        <v>44932</v>
      </c>
      <c r="C376" s="4">
        <v>3500</v>
      </c>
      <c r="D376" s="4" t="s">
        <v>3</v>
      </c>
      <c r="E376" s="4" t="s">
        <v>13</v>
      </c>
      <c r="F376" s="4">
        <v>770</v>
      </c>
      <c r="G376" s="4">
        <v>4270</v>
      </c>
      <c r="H376" s="5">
        <f>Dati_fatturazione_query[[#This Row],[DATA FATTURA]]+60</f>
        <v>44992</v>
      </c>
      <c r="I376" s="4" t="str">
        <f>IF(($L$1-H376)&gt;60,"DA PAGARE","PAGATA")</f>
        <v>DA PAGARE</v>
      </c>
    </row>
    <row r="377" spans="1:9" x14ac:dyDescent="0.3">
      <c r="A377" s="4">
        <v>376</v>
      </c>
      <c r="B377" s="5">
        <v>44940</v>
      </c>
      <c r="C377" s="4">
        <v>3550</v>
      </c>
      <c r="D377" s="4" t="s">
        <v>4</v>
      </c>
      <c r="E377" s="4" t="s">
        <v>11</v>
      </c>
      <c r="F377" s="4">
        <v>781</v>
      </c>
      <c r="G377" s="4">
        <v>4331</v>
      </c>
      <c r="H377" s="5">
        <f>Dati_fatturazione_query[[#This Row],[DATA FATTURA]]+60</f>
        <v>45000</v>
      </c>
      <c r="I377" s="4" t="str">
        <f>IF(($L$1-H377)&gt;60,"DA PAGARE","PAGATA")</f>
        <v>DA PAGARE</v>
      </c>
    </row>
    <row r="378" spans="1:9" x14ac:dyDescent="0.3">
      <c r="A378" s="4">
        <v>377</v>
      </c>
      <c r="B378" s="5">
        <v>44942</v>
      </c>
      <c r="C378" s="4">
        <v>3600</v>
      </c>
      <c r="D378" s="4" t="s">
        <v>5</v>
      </c>
      <c r="E378" s="4" t="s">
        <v>12</v>
      </c>
      <c r="F378" s="4">
        <v>792</v>
      </c>
      <c r="G378" s="4">
        <v>4392</v>
      </c>
      <c r="H378" s="5">
        <f>Dati_fatturazione_query[[#This Row],[DATA FATTURA]]+60</f>
        <v>45002</v>
      </c>
      <c r="I378" s="4" t="str">
        <f>IF(($L$1-H378)&gt;60,"DA PAGARE","PAGATA")</f>
        <v>PAGATA</v>
      </c>
    </row>
    <row r="379" spans="1:9" x14ac:dyDescent="0.3">
      <c r="A379" s="4">
        <v>378</v>
      </c>
      <c r="B379" s="5">
        <v>44936</v>
      </c>
      <c r="C379" s="4">
        <v>3650</v>
      </c>
      <c r="D379" s="4" t="s">
        <v>6</v>
      </c>
      <c r="E379" s="4" t="s">
        <v>12</v>
      </c>
      <c r="F379" s="4">
        <v>803</v>
      </c>
      <c r="G379" s="4">
        <v>4453</v>
      </c>
      <c r="H379" s="5">
        <f>Dati_fatturazione_query[[#This Row],[DATA FATTURA]]+60</f>
        <v>44996</v>
      </c>
      <c r="I379" s="4" t="str">
        <f>IF(($L$1-H379)&gt;60,"DA PAGARE","PAGATA")</f>
        <v>DA PAGARE</v>
      </c>
    </row>
    <row r="380" spans="1:9" x14ac:dyDescent="0.3">
      <c r="A380" s="4">
        <v>379</v>
      </c>
      <c r="B380" s="5">
        <v>44940</v>
      </c>
      <c r="C380" s="4">
        <v>3700</v>
      </c>
      <c r="D380" s="4" t="s">
        <v>3</v>
      </c>
      <c r="E380" s="4" t="s">
        <v>11</v>
      </c>
      <c r="F380" s="4">
        <v>814</v>
      </c>
      <c r="G380" s="4">
        <v>4514</v>
      </c>
      <c r="H380" s="5">
        <f>Dati_fatturazione_query[[#This Row],[DATA FATTURA]]+60</f>
        <v>45000</v>
      </c>
      <c r="I380" s="4" t="str">
        <f>IF(($L$1-H380)&gt;60,"DA PAGARE","PAGATA")</f>
        <v>DA PAGARE</v>
      </c>
    </row>
    <row r="381" spans="1:9" x14ac:dyDescent="0.3">
      <c r="A381" s="4">
        <v>380</v>
      </c>
      <c r="B381" s="5">
        <v>44938</v>
      </c>
      <c r="C381" s="4">
        <v>3750</v>
      </c>
      <c r="D381" s="4" t="s">
        <v>7</v>
      </c>
      <c r="E381" s="4" t="s">
        <v>12</v>
      </c>
      <c r="F381" s="4">
        <v>825</v>
      </c>
      <c r="G381" s="4">
        <v>4575</v>
      </c>
      <c r="H381" s="5">
        <f>Dati_fatturazione_query[[#This Row],[DATA FATTURA]]+60</f>
        <v>44998</v>
      </c>
      <c r="I381" s="4" t="str">
        <f>IF(($L$1-H381)&gt;60,"DA PAGARE","PAGATA")</f>
        <v>DA PAGARE</v>
      </c>
    </row>
    <row r="382" spans="1:9" x14ac:dyDescent="0.3">
      <c r="A382" s="4">
        <v>381</v>
      </c>
      <c r="B382" s="5">
        <v>44929</v>
      </c>
      <c r="C382" s="4">
        <v>3800</v>
      </c>
      <c r="D382" s="4" t="s">
        <v>3</v>
      </c>
      <c r="E382" s="4" t="s">
        <v>13</v>
      </c>
      <c r="F382" s="4">
        <v>836</v>
      </c>
      <c r="G382" s="4">
        <v>4636</v>
      </c>
      <c r="H382" s="5">
        <f>Dati_fatturazione_query[[#This Row],[DATA FATTURA]]+60</f>
        <v>44989</v>
      </c>
      <c r="I382" s="4" t="str">
        <f>IF(($L$1-H382)&gt;60,"DA PAGARE","PAGATA")</f>
        <v>DA PAGARE</v>
      </c>
    </row>
    <row r="383" spans="1:9" x14ac:dyDescent="0.3">
      <c r="A383" s="4">
        <v>382</v>
      </c>
      <c r="B383" s="5">
        <v>44931</v>
      </c>
      <c r="C383" s="4">
        <v>3850</v>
      </c>
      <c r="D383" s="4" t="s">
        <v>6</v>
      </c>
      <c r="E383" s="4" t="s">
        <v>14</v>
      </c>
      <c r="F383" s="4">
        <v>847</v>
      </c>
      <c r="G383" s="4">
        <v>4697</v>
      </c>
      <c r="H383" s="5">
        <f>Dati_fatturazione_query[[#This Row],[DATA FATTURA]]+60</f>
        <v>44991</v>
      </c>
      <c r="I383" s="4" t="str">
        <f>IF(($L$1-H383)&gt;60,"DA PAGARE","PAGATA")</f>
        <v>DA PAGARE</v>
      </c>
    </row>
    <row r="384" spans="1:9" x14ac:dyDescent="0.3">
      <c r="A384" s="4">
        <v>383</v>
      </c>
      <c r="B384" s="5">
        <v>44938</v>
      </c>
      <c r="C384" s="4">
        <v>3900</v>
      </c>
      <c r="D384" s="4" t="s">
        <v>8</v>
      </c>
      <c r="E384" s="4" t="s">
        <v>12</v>
      </c>
      <c r="F384" s="4">
        <v>858</v>
      </c>
      <c r="G384" s="4">
        <v>4758</v>
      </c>
      <c r="H384" s="5">
        <f>Dati_fatturazione_query[[#This Row],[DATA FATTURA]]+60</f>
        <v>44998</v>
      </c>
      <c r="I384" s="4" t="str">
        <f>IF(($L$1-H384)&gt;60,"DA PAGARE","PAGATA")</f>
        <v>DA PAGARE</v>
      </c>
    </row>
    <row r="385" spans="1:9" x14ac:dyDescent="0.3">
      <c r="A385" s="4">
        <v>384</v>
      </c>
      <c r="B385" s="5">
        <v>44933</v>
      </c>
      <c r="C385" s="4">
        <v>3950</v>
      </c>
      <c r="D385" s="4" t="s">
        <v>28</v>
      </c>
      <c r="E385" s="4" t="s">
        <v>12</v>
      </c>
      <c r="F385" s="4">
        <v>869</v>
      </c>
      <c r="G385" s="4">
        <v>4819</v>
      </c>
      <c r="H385" s="5">
        <f>Dati_fatturazione_query[[#This Row],[DATA FATTURA]]+60</f>
        <v>44993</v>
      </c>
      <c r="I385" s="4" t="str">
        <f>IF(($L$1-H385)&gt;60,"DA PAGARE","PAGATA")</f>
        <v>DA PAGARE</v>
      </c>
    </row>
    <row r="386" spans="1:9" x14ac:dyDescent="0.3">
      <c r="A386" s="4">
        <v>385</v>
      </c>
      <c r="B386" s="5">
        <v>44940</v>
      </c>
      <c r="C386" s="4">
        <v>4000</v>
      </c>
      <c r="D386" s="4" t="s">
        <v>28</v>
      </c>
      <c r="E386" s="4" t="s">
        <v>14</v>
      </c>
      <c r="F386" s="4">
        <v>880</v>
      </c>
      <c r="G386" s="4">
        <v>4880</v>
      </c>
      <c r="H386" s="5">
        <f>Dati_fatturazione_query[[#This Row],[DATA FATTURA]]+60</f>
        <v>45000</v>
      </c>
      <c r="I386" s="4" t="str">
        <f>IF(($L$1-H386)&gt;60,"DA PAGARE","PAGATA")</f>
        <v>DA PAGARE</v>
      </c>
    </row>
    <row r="387" spans="1:9" x14ac:dyDescent="0.3">
      <c r="A387" s="4">
        <v>386</v>
      </c>
      <c r="B387" s="5">
        <v>44933</v>
      </c>
      <c r="C387" s="4">
        <v>4050</v>
      </c>
      <c r="D387" s="4" t="s">
        <v>8</v>
      </c>
      <c r="E387" s="4" t="s">
        <v>11</v>
      </c>
      <c r="F387" s="4">
        <v>891</v>
      </c>
      <c r="G387" s="4">
        <v>4941</v>
      </c>
      <c r="H387" s="5">
        <f>Dati_fatturazione_query[[#This Row],[DATA FATTURA]]+60</f>
        <v>44993</v>
      </c>
      <c r="I387" s="4" t="str">
        <f>IF(($L$1-H387)&gt;60,"DA PAGARE","PAGATA")</f>
        <v>DA PAGARE</v>
      </c>
    </row>
    <row r="388" spans="1:9" x14ac:dyDescent="0.3">
      <c r="A388" s="4">
        <v>387</v>
      </c>
      <c r="B388" s="5">
        <v>44931</v>
      </c>
      <c r="C388" s="4">
        <v>4100</v>
      </c>
      <c r="D388" s="4" t="s">
        <v>4</v>
      </c>
      <c r="E388" s="4" t="s">
        <v>13</v>
      </c>
      <c r="F388" s="4">
        <v>902</v>
      </c>
      <c r="G388" s="4">
        <v>5002</v>
      </c>
      <c r="H388" s="5">
        <f>Dati_fatturazione_query[[#This Row],[DATA FATTURA]]+60</f>
        <v>44991</v>
      </c>
      <c r="I388" s="4" t="str">
        <f>IF(($L$1-H388)&gt;60,"DA PAGARE","PAGATA")</f>
        <v>DA PAGARE</v>
      </c>
    </row>
    <row r="389" spans="1:9" x14ac:dyDescent="0.3">
      <c r="A389" s="4">
        <v>388</v>
      </c>
      <c r="B389" s="5">
        <v>44942</v>
      </c>
      <c r="C389" s="4">
        <v>4150</v>
      </c>
      <c r="D389" s="4" t="s">
        <v>5</v>
      </c>
      <c r="E389" s="4" t="s">
        <v>13</v>
      </c>
      <c r="F389" s="4">
        <v>913</v>
      </c>
      <c r="G389" s="4">
        <v>5063</v>
      </c>
      <c r="H389" s="5">
        <f>Dati_fatturazione_query[[#This Row],[DATA FATTURA]]+60</f>
        <v>45002</v>
      </c>
      <c r="I389" s="4" t="str">
        <f>IF(($L$1-H389)&gt;60,"DA PAGARE","PAGATA")</f>
        <v>PAGATA</v>
      </c>
    </row>
    <row r="390" spans="1:9" x14ac:dyDescent="0.3">
      <c r="A390" s="4">
        <v>389</v>
      </c>
      <c r="B390" s="5">
        <v>44933</v>
      </c>
      <c r="C390" s="4">
        <v>4200</v>
      </c>
      <c r="D390" s="4" t="s">
        <v>8</v>
      </c>
      <c r="E390" s="4" t="s">
        <v>13</v>
      </c>
      <c r="F390" s="4">
        <v>924</v>
      </c>
      <c r="G390" s="4">
        <v>5124</v>
      </c>
      <c r="H390" s="5">
        <f>Dati_fatturazione_query[[#This Row],[DATA FATTURA]]+60</f>
        <v>44993</v>
      </c>
      <c r="I390" s="4" t="str">
        <f>IF(($L$1-H390)&gt;60,"DA PAGARE","PAGATA")</f>
        <v>DA PAGARE</v>
      </c>
    </row>
    <row r="391" spans="1:9" x14ac:dyDescent="0.3">
      <c r="A391" s="4">
        <v>390</v>
      </c>
      <c r="B391" s="5">
        <v>44931</v>
      </c>
      <c r="C391" s="4">
        <v>4250</v>
      </c>
      <c r="D391" s="4" t="s">
        <v>28</v>
      </c>
      <c r="E391" s="4" t="s">
        <v>11</v>
      </c>
      <c r="F391" s="4">
        <v>935</v>
      </c>
      <c r="G391" s="4">
        <v>5185</v>
      </c>
      <c r="H391" s="5">
        <f>Dati_fatturazione_query[[#This Row],[DATA FATTURA]]+60</f>
        <v>44991</v>
      </c>
      <c r="I391" s="4" t="str">
        <f>IF(($L$1-H391)&gt;60,"DA PAGARE","PAGATA")</f>
        <v>DA PAGARE</v>
      </c>
    </row>
    <row r="392" spans="1:9" x14ac:dyDescent="0.3">
      <c r="A392" s="4">
        <v>391</v>
      </c>
      <c r="B392" s="5">
        <v>44942</v>
      </c>
      <c r="C392" s="4">
        <v>4300</v>
      </c>
      <c r="D392" s="4" t="s">
        <v>9</v>
      </c>
      <c r="E392" s="4" t="s">
        <v>12</v>
      </c>
      <c r="F392" s="4">
        <v>946</v>
      </c>
      <c r="G392" s="4">
        <v>5246</v>
      </c>
      <c r="H392" s="5">
        <f>Dati_fatturazione_query[[#This Row],[DATA FATTURA]]+60</f>
        <v>45002</v>
      </c>
      <c r="I392" s="4" t="str">
        <f>IF(($L$1-H392)&gt;60,"DA PAGARE","PAGATA")</f>
        <v>PAGATA</v>
      </c>
    </row>
    <row r="393" spans="1:9" x14ac:dyDescent="0.3">
      <c r="A393" s="4">
        <v>392</v>
      </c>
      <c r="B393" s="5">
        <v>44932</v>
      </c>
      <c r="C393" s="4">
        <v>4350</v>
      </c>
      <c r="D393" s="4" t="s">
        <v>3</v>
      </c>
      <c r="E393" s="4" t="s">
        <v>12</v>
      </c>
      <c r="F393" s="4">
        <v>957</v>
      </c>
      <c r="G393" s="4">
        <v>5307</v>
      </c>
      <c r="H393" s="5">
        <f>Dati_fatturazione_query[[#This Row],[DATA FATTURA]]+60</f>
        <v>44992</v>
      </c>
      <c r="I393" s="4" t="str">
        <f>IF(($L$1-H393)&gt;60,"DA PAGARE","PAGATA")</f>
        <v>DA PAGARE</v>
      </c>
    </row>
    <row r="394" spans="1:9" x14ac:dyDescent="0.3">
      <c r="A394" s="4">
        <v>393</v>
      </c>
      <c r="B394" s="5">
        <v>44940</v>
      </c>
      <c r="C394" s="4">
        <v>4400</v>
      </c>
      <c r="D394" s="4" t="s">
        <v>4</v>
      </c>
      <c r="E394" s="4" t="s">
        <v>11</v>
      </c>
      <c r="F394" s="4">
        <v>968</v>
      </c>
      <c r="G394" s="4">
        <v>5368</v>
      </c>
      <c r="H394" s="5">
        <f>Dati_fatturazione_query[[#This Row],[DATA FATTURA]]+60</f>
        <v>45000</v>
      </c>
      <c r="I394" s="4" t="str">
        <f>IF(($L$1-H394)&gt;60,"DA PAGARE","PAGATA")</f>
        <v>DA PAGARE</v>
      </c>
    </row>
    <row r="395" spans="1:9" x14ac:dyDescent="0.3">
      <c r="A395" s="4">
        <v>394</v>
      </c>
      <c r="B395" s="5">
        <v>44931</v>
      </c>
      <c r="C395" s="4">
        <v>4450</v>
      </c>
      <c r="D395" s="4" t="s">
        <v>5</v>
      </c>
      <c r="E395" s="4" t="s">
        <v>12</v>
      </c>
      <c r="F395" s="4">
        <v>979</v>
      </c>
      <c r="G395" s="4">
        <v>5429</v>
      </c>
      <c r="H395" s="5">
        <f>Dati_fatturazione_query[[#This Row],[DATA FATTURA]]+60</f>
        <v>44991</v>
      </c>
      <c r="I395" s="4" t="str">
        <f>IF(($L$1-H395)&gt;60,"DA PAGARE","PAGATA")</f>
        <v>DA PAGARE</v>
      </c>
    </row>
    <row r="396" spans="1:9" x14ac:dyDescent="0.3">
      <c r="A396" s="4">
        <v>395</v>
      </c>
      <c r="B396" s="5">
        <v>44936</v>
      </c>
      <c r="C396" s="4">
        <v>4500</v>
      </c>
      <c r="D396" s="4" t="s">
        <v>6</v>
      </c>
      <c r="E396" s="4" t="s">
        <v>13</v>
      </c>
      <c r="F396" s="4">
        <v>990</v>
      </c>
      <c r="G396" s="4">
        <v>5490</v>
      </c>
      <c r="H396" s="5">
        <f>Dati_fatturazione_query[[#This Row],[DATA FATTURA]]+60</f>
        <v>44996</v>
      </c>
      <c r="I396" s="4" t="str">
        <f>IF(($L$1-H396)&gt;60,"DA PAGARE","PAGATA")</f>
        <v>DA PAGARE</v>
      </c>
    </row>
    <row r="397" spans="1:9" x14ac:dyDescent="0.3">
      <c r="A397" s="4">
        <v>396</v>
      </c>
      <c r="B397" s="5">
        <v>44930</v>
      </c>
      <c r="C397" s="4">
        <v>4550</v>
      </c>
      <c r="D397" s="4" t="s">
        <v>3</v>
      </c>
      <c r="E397" s="4" t="s">
        <v>14</v>
      </c>
      <c r="F397" s="4">
        <v>1001</v>
      </c>
      <c r="G397" s="4">
        <v>5551</v>
      </c>
      <c r="H397" s="5">
        <f>Dati_fatturazione_query[[#This Row],[DATA FATTURA]]+60</f>
        <v>44990</v>
      </c>
      <c r="I397" s="4" t="str">
        <f>IF(($L$1-H397)&gt;60,"DA PAGARE","PAGATA")</f>
        <v>DA PAGARE</v>
      </c>
    </row>
    <row r="398" spans="1:9" x14ac:dyDescent="0.3">
      <c r="A398" s="4">
        <v>397</v>
      </c>
      <c r="B398" s="5">
        <v>44929</v>
      </c>
      <c r="C398" s="4">
        <v>4600</v>
      </c>
      <c r="D398" s="4" t="s">
        <v>7</v>
      </c>
      <c r="E398" s="4" t="s">
        <v>12</v>
      </c>
      <c r="F398" s="4">
        <v>1012</v>
      </c>
      <c r="G398" s="4">
        <v>5612</v>
      </c>
      <c r="H398" s="5">
        <f>Dati_fatturazione_query[[#This Row],[DATA FATTURA]]+60</f>
        <v>44989</v>
      </c>
      <c r="I398" s="4" t="str">
        <f>IF(($L$1-H398)&gt;60,"DA PAGARE","PAGATA")</f>
        <v>DA PAGARE</v>
      </c>
    </row>
    <row r="399" spans="1:9" x14ac:dyDescent="0.3">
      <c r="A399" s="4">
        <v>398</v>
      </c>
      <c r="B399" s="5">
        <v>44933</v>
      </c>
      <c r="C399" s="4">
        <v>4650</v>
      </c>
      <c r="D399" s="4" t="s">
        <v>3</v>
      </c>
      <c r="E399" s="4" t="s">
        <v>12</v>
      </c>
      <c r="F399" s="4">
        <v>1023</v>
      </c>
      <c r="G399" s="4">
        <v>5673</v>
      </c>
      <c r="H399" s="5">
        <f>Dati_fatturazione_query[[#This Row],[DATA FATTURA]]+60</f>
        <v>44993</v>
      </c>
      <c r="I399" s="4" t="str">
        <f>IF(($L$1-H399)&gt;60,"DA PAGARE","PAGATA")</f>
        <v>DA PAGARE</v>
      </c>
    </row>
    <row r="400" spans="1:9" x14ac:dyDescent="0.3">
      <c r="A400" s="4">
        <v>399</v>
      </c>
      <c r="B400" s="5">
        <v>44934</v>
      </c>
      <c r="C400" s="4">
        <v>4700</v>
      </c>
      <c r="D400" s="4" t="s">
        <v>6</v>
      </c>
      <c r="E400" s="4" t="s">
        <v>14</v>
      </c>
      <c r="F400" s="4">
        <v>1034</v>
      </c>
      <c r="G400" s="4">
        <v>5734</v>
      </c>
      <c r="H400" s="5">
        <f>Dati_fatturazione_query[[#This Row],[DATA FATTURA]]+60</f>
        <v>44994</v>
      </c>
      <c r="I400" s="4" t="str">
        <f>IF(($L$1-H400)&gt;60,"DA PAGARE","PAGATA")</f>
        <v>DA PAGARE</v>
      </c>
    </row>
    <row r="401" spans="1:9" x14ac:dyDescent="0.3">
      <c r="A401" s="4">
        <v>400</v>
      </c>
      <c r="B401" s="5">
        <v>44934</v>
      </c>
      <c r="C401" s="4">
        <v>4750</v>
      </c>
      <c r="D401" s="4" t="s">
        <v>8</v>
      </c>
      <c r="E401" s="4" t="s">
        <v>11</v>
      </c>
      <c r="F401" s="4">
        <v>1045</v>
      </c>
      <c r="G401" s="4">
        <v>5795</v>
      </c>
      <c r="H401" s="5">
        <f>Dati_fatturazione_query[[#This Row],[DATA FATTURA]]+60</f>
        <v>44994</v>
      </c>
      <c r="I401" s="4" t="str">
        <f>IF(($L$1-H401)&gt;60,"DA PAGARE","PAGATA")</f>
        <v>DA PAGARE</v>
      </c>
    </row>
    <row r="402" spans="1:9" x14ac:dyDescent="0.3">
      <c r="A402" s="4">
        <v>401</v>
      </c>
      <c r="B402" s="5">
        <v>44940</v>
      </c>
      <c r="C402" s="4">
        <v>4800</v>
      </c>
      <c r="D402" s="4" t="s">
        <v>28</v>
      </c>
      <c r="E402" s="4" t="s">
        <v>13</v>
      </c>
      <c r="F402" s="4">
        <v>1056</v>
      </c>
      <c r="G402" s="4">
        <v>5856</v>
      </c>
      <c r="H402" s="5">
        <f>Dati_fatturazione_query[[#This Row],[DATA FATTURA]]+60</f>
        <v>45000</v>
      </c>
      <c r="I402" s="4" t="str">
        <f>IF(($L$1-H402)&gt;60,"DA PAGARE","PAGATA")</f>
        <v>DA PAGARE</v>
      </c>
    </row>
    <row r="403" spans="1:9" x14ac:dyDescent="0.3">
      <c r="A403" s="4">
        <v>402</v>
      </c>
      <c r="B403" s="5">
        <v>44938</v>
      </c>
      <c r="C403" s="4">
        <v>4850</v>
      </c>
      <c r="D403" s="4" t="s">
        <v>28</v>
      </c>
      <c r="E403" s="4" t="s">
        <v>13</v>
      </c>
      <c r="F403" s="4">
        <v>1067</v>
      </c>
      <c r="G403" s="4">
        <v>5917</v>
      </c>
      <c r="H403" s="5">
        <f>Dati_fatturazione_query[[#This Row],[DATA FATTURA]]+60</f>
        <v>44998</v>
      </c>
      <c r="I403" s="4" t="str">
        <f>IF(($L$1-H403)&gt;60,"DA PAGARE","PAGATA")</f>
        <v>DA PAGARE</v>
      </c>
    </row>
    <row r="404" spans="1:9" x14ac:dyDescent="0.3">
      <c r="A404" s="4">
        <v>403</v>
      </c>
      <c r="B404" s="5">
        <v>44937</v>
      </c>
      <c r="C404" s="4">
        <v>4900</v>
      </c>
      <c r="D404" s="4" t="s">
        <v>8</v>
      </c>
      <c r="E404" s="4" t="s">
        <v>13</v>
      </c>
      <c r="F404" s="4">
        <v>1078</v>
      </c>
      <c r="G404" s="4">
        <v>5978</v>
      </c>
      <c r="H404" s="5">
        <f>Dati_fatturazione_query[[#This Row],[DATA FATTURA]]+60</f>
        <v>44997</v>
      </c>
      <c r="I404" s="4" t="str">
        <f>IF(($L$1-H404)&gt;60,"DA PAGARE","PAGATA")</f>
        <v>DA PAGARE</v>
      </c>
    </row>
    <row r="405" spans="1:9" x14ac:dyDescent="0.3">
      <c r="A405" s="4">
        <v>404</v>
      </c>
      <c r="B405" s="5">
        <v>44935</v>
      </c>
      <c r="C405" s="4">
        <v>4950</v>
      </c>
      <c r="D405" s="4" t="s">
        <v>4</v>
      </c>
      <c r="E405" s="4" t="s">
        <v>11</v>
      </c>
      <c r="F405" s="4">
        <v>1089</v>
      </c>
      <c r="G405" s="4">
        <v>6039</v>
      </c>
      <c r="H405" s="5">
        <f>Dati_fatturazione_query[[#This Row],[DATA FATTURA]]+60</f>
        <v>44995</v>
      </c>
      <c r="I405" s="4" t="str">
        <f>IF(($L$1-H405)&gt;60,"DA PAGARE","PAGATA")</f>
        <v>DA PAGARE</v>
      </c>
    </row>
    <row r="406" spans="1:9" x14ac:dyDescent="0.3">
      <c r="A406" s="4">
        <v>405</v>
      </c>
      <c r="B406" s="5">
        <v>44934</v>
      </c>
      <c r="C406" s="4">
        <v>5000</v>
      </c>
      <c r="D406" s="4" t="s">
        <v>5</v>
      </c>
      <c r="E406" s="4" t="s">
        <v>12</v>
      </c>
      <c r="F406" s="4">
        <v>1100</v>
      </c>
      <c r="G406" s="4">
        <v>6100</v>
      </c>
      <c r="H406" s="5">
        <f>Dati_fatturazione_query[[#This Row],[DATA FATTURA]]+60</f>
        <v>44994</v>
      </c>
      <c r="I406" s="4" t="str">
        <f>IF(($L$1-H406)&gt;60,"DA PAGARE","PAGATA")</f>
        <v>DA PAGARE</v>
      </c>
    </row>
    <row r="407" spans="1:9" x14ac:dyDescent="0.3">
      <c r="A407" s="4">
        <v>406</v>
      </c>
      <c r="B407" s="5">
        <v>44940</v>
      </c>
      <c r="C407" s="4">
        <v>5050</v>
      </c>
      <c r="D407" s="4" t="s">
        <v>8</v>
      </c>
      <c r="E407" s="4" t="s">
        <v>12</v>
      </c>
      <c r="F407" s="4">
        <v>1111</v>
      </c>
      <c r="G407" s="4">
        <v>6161</v>
      </c>
      <c r="H407" s="5">
        <f>Dati_fatturazione_query[[#This Row],[DATA FATTURA]]+60</f>
        <v>45000</v>
      </c>
      <c r="I407" s="4" t="str">
        <f>IF(($L$1-H407)&gt;60,"DA PAGARE","PAGATA")</f>
        <v>DA PAGARE</v>
      </c>
    </row>
    <row r="408" spans="1:9" x14ac:dyDescent="0.3">
      <c r="A408" s="4">
        <v>407</v>
      </c>
      <c r="B408" s="5">
        <v>44929</v>
      </c>
      <c r="C408" s="4">
        <v>5100</v>
      </c>
      <c r="D408" s="4" t="s">
        <v>28</v>
      </c>
      <c r="E408" s="4" t="s">
        <v>11</v>
      </c>
      <c r="F408" s="4">
        <v>1122</v>
      </c>
      <c r="G408" s="4">
        <v>6222</v>
      </c>
      <c r="H408" s="5">
        <f>Dati_fatturazione_query[[#This Row],[DATA FATTURA]]+60</f>
        <v>44989</v>
      </c>
      <c r="I408" s="4" t="str">
        <f>IF(($L$1-H408)&gt;60,"DA PAGARE","PAGATA")</f>
        <v>DA PAGARE</v>
      </c>
    </row>
    <row r="409" spans="1:9" x14ac:dyDescent="0.3">
      <c r="A409" s="4">
        <v>408</v>
      </c>
      <c r="B409" s="5">
        <v>44929</v>
      </c>
      <c r="C409" s="4">
        <v>5150</v>
      </c>
      <c r="D409" s="4" t="s">
        <v>9</v>
      </c>
      <c r="E409" s="4" t="s">
        <v>12</v>
      </c>
      <c r="F409" s="4">
        <v>1133</v>
      </c>
      <c r="G409" s="4">
        <v>6283</v>
      </c>
      <c r="H409" s="5">
        <f>Dati_fatturazione_query[[#This Row],[DATA FATTURA]]+60</f>
        <v>44989</v>
      </c>
      <c r="I409" s="4" t="str">
        <f>IF(($L$1-H409)&gt;60,"DA PAGARE","PAGATA")</f>
        <v>DA PAGARE</v>
      </c>
    </row>
    <row r="410" spans="1:9" x14ac:dyDescent="0.3">
      <c r="A410" s="4">
        <v>409</v>
      </c>
      <c r="B410" s="5">
        <v>44933</v>
      </c>
      <c r="C410" s="4">
        <v>5200</v>
      </c>
      <c r="D410" s="4" t="s">
        <v>3</v>
      </c>
      <c r="E410" s="4" t="s">
        <v>13</v>
      </c>
      <c r="F410" s="4">
        <v>1144</v>
      </c>
      <c r="G410" s="4">
        <v>6344</v>
      </c>
      <c r="H410" s="5">
        <f>Dati_fatturazione_query[[#This Row],[DATA FATTURA]]+60</f>
        <v>44993</v>
      </c>
      <c r="I410" s="4" t="str">
        <f>IF(($L$1-H410)&gt;60,"DA PAGARE","PAGATA")</f>
        <v>DA PAGARE</v>
      </c>
    </row>
    <row r="411" spans="1:9" x14ac:dyDescent="0.3">
      <c r="A411" s="4">
        <v>410</v>
      </c>
      <c r="B411" s="5">
        <v>44935</v>
      </c>
      <c r="C411" s="4">
        <v>5250</v>
      </c>
      <c r="D411" s="4" t="s">
        <v>4</v>
      </c>
      <c r="E411" s="4" t="s">
        <v>14</v>
      </c>
      <c r="F411" s="4">
        <v>1155</v>
      </c>
      <c r="G411" s="4">
        <v>6405</v>
      </c>
      <c r="H411" s="5">
        <f>Dati_fatturazione_query[[#This Row],[DATA FATTURA]]+60</f>
        <v>44995</v>
      </c>
      <c r="I411" s="4" t="str">
        <f>IF(($L$1-H411)&gt;60,"DA PAGARE","PAGATA")</f>
        <v>DA PAGARE</v>
      </c>
    </row>
    <row r="412" spans="1:9" x14ac:dyDescent="0.3">
      <c r="A412" s="4">
        <v>411</v>
      </c>
      <c r="B412" s="5">
        <v>44941</v>
      </c>
      <c r="C412" s="4">
        <v>5300</v>
      </c>
      <c r="D412" s="4" t="s">
        <v>5</v>
      </c>
      <c r="E412" s="4" t="s">
        <v>12</v>
      </c>
      <c r="F412" s="4">
        <v>1166</v>
      </c>
      <c r="G412" s="4">
        <v>6466</v>
      </c>
      <c r="H412" s="5">
        <f>Dati_fatturazione_query[[#This Row],[DATA FATTURA]]+60</f>
        <v>45001</v>
      </c>
      <c r="I412" s="4" t="str">
        <f>IF(($L$1-H412)&gt;60,"DA PAGARE","PAGATA")</f>
        <v>PAGATA</v>
      </c>
    </row>
    <row r="413" spans="1:9" x14ac:dyDescent="0.3">
      <c r="A413" s="4">
        <v>412</v>
      </c>
      <c r="B413" s="5">
        <v>44937</v>
      </c>
      <c r="C413" s="4">
        <v>5350</v>
      </c>
      <c r="D413" s="4" t="s">
        <v>6</v>
      </c>
      <c r="E413" s="4" t="s">
        <v>12</v>
      </c>
      <c r="F413" s="4">
        <v>1177</v>
      </c>
      <c r="G413" s="4">
        <v>6527</v>
      </c>
      <c r="H413" s="5">
        <f>Dati_fatturazione_query[[#This Row],[DATA FATTURA]]+60</f>
        <v>44997</v>
      </c>
      <c r="I413" s="4" t="str">
        <f>IF(($L$1-H413)&gt;60,"DA PAGARE","PAGATA")</f>
        <v>DA PAGARE</v>
      </c>
    </row>
    <row r="414" spans="1:9" x14ac:dyDescent="0.3">
      <c r="A414" s="4">
        <v>413</v>
      </c>
      <c r="B414" s="5">
        <v>44930</v>
      </c>
      <c r="C414" s="4">
        <v>5400</v>
      </c>
      <c r="D414" s="4" t="s">
        <v>3</v>
      </c>
      <c r="E414" s="4" t="s">
        <v>14</v>
      </c>
      <c r="F414" s="4">
        <v>1188</v>
      </c>
      <c r="G414" s="4">
        <v>6588</v>
      </c>
      <c r="H414" s="5">
        <f>Dati_fatturazione_query[[#This Row],[DATA FATTURA]]+60</f>
        <v>44990</v>
      </c>
      <c r="I414" s="4" t="str">
        <f>IF(($L$1-H414)&gt;60,"DA PAGARE","PAGATA")</f>
        <v>DA PAGARE</v>
      </c>
    </row>
    <row r="415" spans="1:9" x14ac:dyDescent="0.3">
      <c r="A415" s="4">
        <v>414</v>
      </c>
      <c r="B415" s="5">
        <v>44942</v>
      </c>
      <c r="C415" s="4">
        <v>5450</v>
      </c>
      <c r="D415" s="4" t="s">
        <v>7</v>
      </c>
      <c r="E415" s="4" t="s">
        <v>11</v>
      </c>
      <c r="F415" s="4">
        <v>1199</v>
      </c>
      <c r="G415" s="4">
        <v>6649</v>
      </c>
      <c r="H415" s="5">
        <f>Dati_fatturazione_query[[#This Row],[DATA FATTURA]]+60</f>
        <v>45002</v>
      </c>
      <c r="I415" s="4" t="str">
        <f>IF(($L$1-H415)&gt;60,"DA PAGARE","PAGATA")</f>
        <v>PAGATA</v>
      </c>
    </row>
    <row r="416" spans="1:9" x14ac:dyDescent="0.3">
      <c r="A416" s="4">
        <v>415</v>
      </c>
      <c r="B416" s="5">
        <v>44937</v>
      </c>
      <c r="C416" s="4">
        <v>5500</v>
      </c>
      <c r="D416" s="4" t="s">
        <v>3</v>
      </c>
      <c r="E416" s="4" t="s">
        <v>13</v>
      </c>
      <c r="F416" s="4">
        <v>1210</v>
      </c>
      <c r="G416" s="4">
        <v>6710</v>
      </c>
      <c r="H416" s="5">
        <f>Dati_fatturazione_query[[#This Row],[DATA FATTURA]]+60</f>
        <v>44997</v>
      </c>
      <c r="I416" s="4" t="str">
        <f>IF(($L$1-H416)&gt;60,"DA PAGARE","PAGATA")</f>
        <v>DA PAGARE</v>
      </c>
    </row>
    <row r="417" spans="1:9" x14ac:dyDescent="0.3">
      <c r="A417" s="4">
        <v>416</v>
      </c>
      <c r="B417" s="5">
        <v>44935</v>
      </c>
      <c r="C417" s="4">
        <v>5550</v>
      </c>
      <c r="D417" s="4" t="s">
        <v>6</v>
      </c>
      <c r="E417" s="4" t="s">
        <v>13</v>
      </c>
      <c r="F417" s="4">
        <v>1221</v>
      </c>
      <c r="G417" s="4">
        <v>6771</v>
      </c>
      <c r="H417" s="5">
        <f>Dati_fatturazione_query[[#This Row],[DATA FATTURA]]+60</f>
        <v>44995</v>
      </c>
      <c r="I417" s="4" t="str">
        <f>IF(($L$1-H417)&gt;60,"DA PAGARE","PAGATA")</f>
        <v>DA PAGARE</v>
      </c>
    </row>
    <row r="418" spans="1:9" x14ac:dyDescent="0.3">
      <c r="A418" s="4">
        <v>417</v>
      </c>
      <c r="B418" s="5">
        <v>44928</v>
      </c>
      <c r="C418" s="4">
        <v>5600</v>
      </c>
      <c r="D418" s="4" t="s">
        <v>8</v>
      </c>
      <c r="E418" s="4" t="s">
        <v>13</v>
      </c>
      <c r="F418" s="4">
        <v>1232</v>
      </c>
      <c r="G418" s="4">
        <v>6832</v>
      </c>
      <c r="H418" s="5">
        <f>Dati_fatturazione_query[[#This Row],[DATA FATTURA]]+60</f>
        <v>44988</v>
      </c>
      <c r="I418" s="4" t="str">
        <f>IF(($L$1-H418)&gt;60,"DA PAGARE","PAGATA")</f>
        <v>DA PAGARE</v>
      </c>
    </row>
    <row r="419" spans="1:9" x14ac:dyDescent="0.3">
      <c r="A419" s="4">
        <v>418</v>
      </c>
      <c r="B419" s="5">
        <v>44939</v>
      </c>
      <c r="C419" s="4">
        <v>5650</v>
      </c>
      <c r="D419" s="4" t="s">
        <v>28</v>
      </c>
      <c r="E419" s="4" t="s">
        <v>11</v>
      </c>
      <c r="F419" s="4">
        <v>1243</v>
      </c>
      <c r="G419" s="4">
        <v>6893</v>
      </c>
      <c r="H419" s="5">
        <f>Dati_fatturazione_query[[#This Row],[DATA FATTURA]]+60</f>
        <v>44999</v>
      </c>
      <c r="I419" s="4" t="str">
        <f>IF(($L$1-H419)&gt;60,"DA PAGARE","PAGATA")</f>
        <v>DA PAGARE</v>
      </c>
    </row>
    <row r="420" spans="1:9" x14ac:dyDescent="0.3">
      <c r="A420" s="4">
        <v>419</v>
      </c>
      <c r="B420" s="5">
        <v>44936</v>
      </c>
      <c r="C420" s="4">
        <v>5700</v>
      </c>
      <c r="D420" s="4" t="s">
        <v>28</v>
      </c>
      <c r="E420" s="4" t="s">
        <v>12</v>
      </c>
      <c r="F420" s="4">
        <v>1254</v>
      </c>
      <c r="G420" s="4">
        <v>6954</v>
      </c>
      <c r="H420" s="5">
        <f>Dati_fatturazione_query[[#This Row],[DATA FATTURA]]+60</f>
        <v>44996</v>
      </c>
      <c r="I420" s="4" t="str">
        <f>IF(($L$1-H420)&gt;60,"DA PAGARE","PAGATA")</f>
        <v>DA PAGARE</v>
      </c>
    </row>
    <row r="421" spans="1:9" x14ac:dyDescent="0.3">
      <c r="A421" s="4">
        <v>420</v>
      </c>
      <c r="B421" s="5">
        <v>44943</v>
      </c>
      <c r="C421" s="4">
        <v>5750</v>
      </c>
      <c r="D421" s="4" t="s">
        <v>8</v>
      </c>
      <c r="E421" s="4" t="s">
        <v>12</v>
      </c>
      <c r="F421" s="4">
        <v>1265</v>
      </c>
      <c r="G421" s="4">
        <v>7015</v>
      </c>
      <c r="H421" s="5">
        <f>Dati_fatturazione_query[[#This Row],[DATA FATTURA]]+60</f>
        <v>45003</v>
      </c>
      <c r="I421" s="4" t="str">
        <f>IF(($L$1-H421)&gt;60,"DA PAGARE","PAGATA")</f>
        <v>PAGATA</v>
      </c>
    </row>
    <row r="422" spans="1:9" x14ac:dyDescent="0.3">
      <c r="A422" s="4">
        <v>421</v>
      </c>
      <c r="B422" s="5">
        <v>44931</v>
      </c>
      <c r="C422" s="4">
        <v>5800</v>
      </c>
      <c r="D422" s="4" t="s">
        <v>4</v>
      </c>
      <c r="E422" s="4" t="s">
        <v>11</v>
      </c>
      <c r="F422" s="4">
        <v>1276</v>
      </c>
      <c r="G422" s="4">
        <v>7076</v>
      </c>
      <c r="H422" s="5">
        <f>Dati_fatturazione_query[[#This Row],[DATA FATTURA]]+60</f>
        <v>44991</v>
      </c>
      <c r="I422" s="4" t="str">
        <f>IF(($L$1-H422)&gt;60,"DA PAGARE","PAGATA")</f>
        <v>DA PAGARE</v>
      </c>
    </row>
    <row r="423" spans="1:9" x14ac:dyDescent="0.3">
      <c r="A423" s="4">
        <v>422</v>
      </c>
      <c r="B423" s="5">
        <v>44929</v>
      </c>
      <c r="C423" s="4">
        <v>5850</v>
      </c>
      <c r="D423" s="4" t="s">
        <v>5</v>
      </c>
      <c r="E423" s="4" t="s">
        <v>12</v>
      </c>
      <c r="F423" s="4">
        <v>1287</v>
      </c>
      <c r="G423" s="4">
        <v>7137</v>
      </c>
      <c r="H423" s="5">
        <f>Dati_fatturazione_query[[#This Row],[DATA FATTURA]]+60</f>
        <v>44989</v>
      </c>
      <c r="I423" s="4" t="str">
        <f>IF(($L$1-H423)&gt;60,"DA PAGARE","PAGATA")</f>
        <v>DA PAGARE</v>
      </c>
    </row>
    <row r="424" spans="1:9" x14ac:dyDescent="0.3">
      <c r="A424" s="4">
        <v>423</v>
      </c>
      <c r="B424" s="5">
        <v>44934</v>
      </c>
      <c r="C424" s="4">
        <v>5900</v>
      </c>
      <c r="D424" s="4" t="s">
        <v>8</v>
      </c>
      <c r="E424" s="4" t="s">
        <v>13</v>
      </c>
      <c r="F424" s="4">
        <v>1298</v>
      </c>
      <c r="G424" s="4">
        <v>7198</v>
      </c>
      <c r="H424" s="5">
        <f>Dati_fatturazione_query[[#This Row],[DATA FATTURA]]+60</f>
        <v>44994</v>
      </c>
      <c r="I424" s="4" t="str">
        <f>IF(($L$1-H424)&gt;60,"DA PAGARE","PAGATA")</f>
        <v>DA PAGARE</v>
      </c>
    </row>
    <row r="425" spans="1:9" x14ac:dyDescent="0.3">
      <c r="A425" s="4">
        <v>424</v>
      </c>
      <c r="B425" s="5">
        <v>44940</v>
      </c>
      <c r="C425" s="4">
        <v>5950</v>
      </c>
      <c r="D425" s="4" t="s">
        <v>28</v>
      </c>
      <c r="E425" s="4" t="s">
        <v>14</v>
      </c>
      <c r="F425" s="4">
        <v>1309</v>
      </c>
      <c r="G425" s="4">
        <v>7259</v>
      </c>
      <c r="H425" s="5">
        <f>Dati_fatturazione_query[[#This Row],[DATA FATTURA]]+60</f>
        <v>45000</v>
      </c>
      <c r="I425" s="4" t="str">
        <f>IF(($L$1-H425)&gt;60,"DA PAGARE","PAGATA")</f>
        <v>DA PAGARE</v>
      </c>
    </row>
    <row r="426" spans="1:9" x14ac:dyDescent="0.3">
      <c r="A426" s="4">
        <v>425</v>
      </c>
      <c r="B426" s="5">
        <v>44934</v>
      </c>
      <c r="C426" s="4">
        <v>6000</v>
      </c>
      <c r="D426" s="4" t="s">
        <v>9</v>
      </c>
      <c r="E426" s="4" t="s">
        <v>12</v>
      </c>
      <c r="F426" s="4">
        <v>1320</v>
      </c>
      <c r="G426" s="4">
        <v>7320</v>
      </c>
      <c r="H426" s="5">
        <f>Dati_fatturazione_query[[#This Row],[DATA FATTURA]]+60</f>
        <v>44994</v>
      </c>
      <c r="I426" s="4" t="str">
        <f>IF(($L$1-H426)&gt;60,"DA PAGARE","PAGATA")</f>
        <v>DA PAGARE</v>
      </c>
    </row>
    <row r="427" spans="1:9" x14ac:dyDescent="0.3">
      <c r="A427" s="4">
        <v>426</v>
      </c>
      <c r="B427" s="5">
        <v>44934</v>
      </c>
      <c r="C427" s="4">
        <v>6050</v>
      </c>
      <c r="D427" s="4" t="s">
        <v>3</v>
      </c>
      <c r="E427" s="4" t="s">
        <v>12</v>
      </c>
      <c r="F427" s="4">
        <v>1331</v>
      </c>
      <c r="G427" s="4">
        <v>7381</v>
      </c>
      <c r="H427" s="5">
        <f>Dati_fatturazione_query[[#This Row],[DATA FATTURA]]+60</f>
        <v>44994</v>
      </c>
      <c r="I427" s="4" t="str">
        <f>IF(($L$1-H427)&gt;60,"DA PAGARE","PAGATA")</f>
        <v>DA PAGARE</v>
      </c>
    </row>
    <row r="428" spans="1:9" x14ac:dyDescent="0.3">
      <c r="A428" s="4">
        <v>427</v>
      </c>
      <c r="B428" s="5">
        <v>44941</v>
      </c>
      <c r="C428" s="4">
        <v>6100</v>
      </c>
      <c r="D428" s="4" t="s">
        <v>4</v>
      </c>
      <c r="E428" s="4" t="s">
        <v>14</v>
      </c>
      <c r="F428" s="4">
        <v>1342</v>
      </c>
      <c r="G428" s="4">
        <v>7442</v>
      </c>
      <c r="H428" s="5">
        <f>Dati_fatturazione_query[[#This Row],[DATA FATTURA]]+60</f>
        <v>45001</v>
      </c>
      <c r="I428" s="4" t="str">
        <f>IF(($L$1-H428)&gt;60,"DA PAGARE","PAGATA")</f>
        <v>PAGATA</v>
      </c>
    </row>
    <row r="429" spans="1:9" x14ac:dyDescent="0.3">
      <c r="A429" s="4">
        <v>428</v>
      </c>
      <c r="B429" s="5">
        <v>44934</v>
      </c>
      <c r="C429" s="4">
        <v>6150</v>
      </c>
      <c r="D429" s="4" t="s">
        <v>5</v>
      </c>
      <c r="E429" s="4" t="s">
        <v>11</v>
      </c>
      <c r="F429" s="4">
        <v>1353</v>
      </c>
      <c r="G429" s="4">
        <v>7503</v>
      </c>
      <c r="H429" s="5">
        <f>Dati_fatturazione_query[[#This Row],[DATA FATTURA]]+60</f>
        <v>44994</v>
      </c>
      <c r="I429" s="4" t="str">
        <f>IF(($L$1-H429)&gt;60,"DA PAGARE","PAGATA")</f>
        <v>DA PAGARE</v>
      </c>
    </row>
    <row r="430" spans="1:9" x14ac:dyDescent="0.3">
      <c r="A430" s="4">
        <v>429</v>
      </c>
      <c r="B430" s="5">
        <v>44928</v>
      </c>
      <c r="C430" s="4">
        <v>6200</v>
      </c>
      <c r="D430" s="4" t="s">
        <v>6</v>
      </c>
      <c r="E430" s="4" t="s">
        <v>13</v>
      </c>
      <c r="F430" s="4">
        <v>1364</v>
      </c>
      <c r="G430" s="4">
        <v>7564</v>
      </c>
      <c r="H430" s="5">
        <f>Dati_fatturazione_query[[#This Row],[DATA FATTURA]]+60</f>
        <v>44988</v>
      </c>
      <c r="I430" s="4" t="str">
        <f>IF(($L$1-H430)&gt;60,"DA PAGARE","PAGATA")</f>
        <v>DA PAGARE</v>
      </c>
    </row>
    <row r="431" spans="1:9" x14ac:dyDescent="0.3">
      <c r="A431" s="4">
        <v>430</v>
      </c>
      <c r="B431" s="5">
        <v>44931</v>
      </c>
      <c r="C431" s="4">
        <v>6250</v>
      </c>
      <c r="D431" s="4" t="s">
        <v>3</v>
      </c>
      <c r="E431" s="4" t="s">
        <v>13</v>
      </c>
      <c r="F431" s="4">
        <v>1375</v>
      </c>
      <c r="G431" s="4">
        <v>7625</v>
      </c>
      <c r="H431" s="5">
        <f>Dati_fatturazione_query[[#This Row],[DATA FATTURA]]+60</f>
        <v>44991</v>
      </c>
      <c r="I431" s="4" t="str">
        <f>IF(($L$1-H431)&gt;60,"DA PAGARE","PAGATA")</f>
        <v>DA PAGARE</v>
      </c>
    </row>
    <row r="432" spans="1:9" x14ac:dyDescent="0.3">
      <c r="A432" s="4">
        <v>431</v>
      </c>
      <c r="B432" s="5">
        <v>44933</v>
      </c>
      <c r="C432" s="4">
        <v>6300</v>
      </c>
      <c r="D432" s="4" t="s">
        <v>7</v>
      </c>
      <c r="E432" s="4" t="s">
        <v>13</v>
      </c>
      <c r="F432" s="4">
        <v>1386</v>
      </c>
      <c r="G432" s="4">
        <v>7686</v>
      </c>
      <c r="H432" s="5">
        <f>Dati_fatturazione_query[[#This Row],[DATA FATTURA]]+60</f>
        <v>44993</v>
      </c>
      <c r="I432" s="4" t="str">
        <f>IF(($L$1-H432)&gt;60,"DA PAGARE","PAGATA")</f>
        <v>DA PAGARE</v>
      </c>
    </row>
    <row r="433" spans="1:9" x14ac:dyDescent="0.3">
      <c r="A433" s="4">
        <v>432</v>
      </c>
      <c r="B433" s="5">
        <v>44943</v>
      </c>
      <c r="C433" s="4">
        <v>6350</v>
      </c>
      <c r="D433" s="4" t="s">
        <v>3</v>
      </c>
      <c r="E433" s="4" t="s">
        <v>11</v>
      </c>
      <c r="F433" s="4">
        <v>1397</v>
      </c>
      <c r="G433" s="4">
        <v>7747</v>
      </c>
      <c r="H433" s="5">
        <f>Dati_fatturazione_query[[#This Row],[DATA FATTURA]]+60</f>
        <v>45003</v>
      </c>
      <c r="I433" s="4" t="str">
        <f>IF(($L$1-H433)&gt;60,"DA PAGARE","PAGATA")</f>
        <v>PAGATA</v>
      </c>
    </row>
    <row r="434" spans="1:9" x14ac:dyDescent="0.3">
      <c r="A434" s="4">
        <v>433</v>
      </c>
      <c r="B434" s="5">
        <v>44938</v>
      </c>
      <c r="C434" s="4">
        <v>6400</v>
      </c>
      <c r="D434" s="4" t="s">
        <v>6</v>
      </c>
      <c r="E434" s="4" t="s">
        <v>12</v>
      </c>
      <c r="F434" s="4">
        <v>1408</v>
      </c>
      <c r="G434" s="4">
        <v>7808</v>
      </c>
      <c r="H434" s="5">
        <f>Dati_fatturazione_query[[#This Row],[DATA FATTURA]]+60</f>
        <v>44998</v>
      </c>
      <c r="I434" s="4" t="str">
        <f>IF(($L$1-H434)&gt;60,"DA PAGARE","PAGATA")</f>
        <v>DA PAGARE</v>
      </c>
    </row>
    <row r="435" spans="1:9" x14ac:dyDescent="0.3">
      <c r="A435" s="4">
        <v>434</v>
      </c>
      <c r="B435" s="5">
        <v>44930</v>
      </c>
      <c r="C435" s="4">
        <v>6450</v>
      </c>
      <c r="D435" s="4" t="s">
        <v>8</v>
      </c>
      <c r="E435" s="4" t="s">
        <v>12</v>
      </c>
      <c r="F435" s="4">
        <v>1419</v>
      </c>
      <c r="G435" s="4">
        <v>7869</v>
      </c>
      <c r="H435" s="5">
        <f>Dati_fatturazione_query[[#This Row],[DATA FATTURA]]+60</f>
        <v>44990</v>
      </c>
      <c r="I435" s="4" t="str">
        <f>IF(($L$1-H435)&gt;60,"DA PAGARE","PAGATA")</f>
        <v>DA PAGARE</v>
      </c>
    </row>
    <row r="436" spans="1:9" x14ac:dyDescent="0.3">
      <c r="A436" s="4">
        <v>435</v>
      </c>
      <c r="B436" s="5">
        <v>44927</v>
      </c>
      <c r="C436" s="4">
        <v>6500</v>
      </c>
      <c r="D436" s="4" t="s">
        <v>28</v>
      </c>
      <c r="E436" s="4" t="s">
        <v>11</v>
      </c>
      <c r="F436" s="4">
        <v>1430</v>
      </c>
      <c r="G436" s="4">
        <v>7930</v>
      </c>
      <c r="H436" s="5">
        <f>Dati_fatturazione_query[[#This Row],[DATA FATTURA]]+60</f>
        <v>44987</v>
      </c>
      <c r="I436" s="4" t="str">
        <f>IF(($L$1-H436)&gt;60,"DA PAGARE","PAGATA")</f>
        <v>DA PAGARE</v>
      </c>
    </row>
    <row r="437" spans="1:9" x14ac:dyDescent="0.3">
      <c r="A437" s="4">
        <v>436</v>
      </c>
      <c r="B437" s="5">
        <v>44928</v>
      </c>
      <c r="C437" s="4">
        <v>6550</v>
      </c>
      <c r="D437" s="4" t="s">
        <v>28</v>
      </c>
      <c r="E437" s="4" t="s">
        <v>12</v>
      </c>
      <c r="F437" s="4">
        <v>1441</v>
      </c>
      <c r="G437" s="4">
        <v>7991</v>
      </c>
      <c r="H437" s="5">
        <f>Dati_fatturazione_query[[#This Row],[DATA FATTURA]]+60</f>
        <v>44988</v>
      </c>
      <c r="I437" s="4" t="str">
        <f>IF(($L$1-H437)&gt;60,"DA PAGARE","PAGATA")</f>
        <v>DA PAGARE</v>
      </c>
    </row>
    <row r="438" spans="1:9" x14ac:dyDescent="0.3">
      <c r="A438" s="4">
        <v>437</v>
      </c>
      <c r="B438" s="5">
        <v>44932</v>
      </c>
      <c r="C438" s="4">
        <v>6600</v>
      </c>
      <c r="D438" s="4" t="s">
        <v>8</v>
      </c>
      <c r="E438" s="4" t="s">
        <v>13</v>
      </c>
      <c r="F438" s="4">
        <v>1452</v>
      </c>
      <c r="G438" s="4">
        <v>8052</v>
      </c>
      <c r="H438" s="5">
        <f>Dati_fatturazione_query[[#This Row],[DATA FATTURA]]+60</f>
        <v>44992</v>
      </c>
      <c r="I438" s="4" t="str">
        <f>IF(($L$1-H438)&gt;60,"DA PAGARE","PAGATA")</f>
        <v>DA PAGARE</v>
      </c>
    </row>
    <row r="439" spans="1:9" x14ac:dyDescent="0.3">
      <c r="A439" s="4">
        <v>438</v>
      </c>
      <c r="B439" s="5">
        <v>44942</v>
      </c>
      <c r="C439" s="4">
        <v>6650</v>
      </c>
      <c r="D439" s="4" t="s">
        <v>4</v>
      </c>
      <c r="E439" s="4" t="s">
        <v>14</v>
      </c>
      <c r="F439" s="4">
        <v>1463</v>
      </c>
      <c r="G439" s="4">
        <v>8113</v>
      </c>
      <c r="H439" s="5">
        <f>Dati_fatturazione_query[[#This Row],[DATA FATTURA]]+60</f>
        <v>45002</v>
      </c>
      <c r="I439" s="4" t="str">
        <f>IF(($L$1-H439)&gt;60,"DA PAGARE","PAGATA")</f>
        <v>PAGATA</v>
      </c>
    </row>
    <row r="440" spans="1:9" x14ac:dyDescent="0.3">
      <c r="A440" s="4">
        <v>439</v>
      </c>
      <c r="B440" s="5">
        <v>44939</v>
      </c>
      <c r="C440" s="4">
        <v>6700</v>
      </c>
      <c r="D440" s="4" t="s">
        <v>5</v>
      </c>
      <c r="E440" s="4" t="s">
        <v>12</v>
      </c>
      <c r="F440" s="4">
        <v>1474</v>
      </c>
      <c r="G440" s="4">
        <v>8174</v>
      </c>
      <c r="H440" s="5">
        <f>Dati_fatturazione_query[[#This Row],[DATA FATTURA]]+60</f>
        <v>44999</v>
      </c>
      <c r="I440" s="4" t="str">
        <f>IF(($L$1-H440)&gt;60,"DA PAGARE","PAGATA")</f>
        <v>DA PAGARE</v>
      </c>
    </row>
    <row r="441" spans="1:9" x14ac:dyDescent="0.3">
      <c r="A441" s="4">
        <v>440</v>
      </c>
      <c r="B441" s="5">
        <v>44927</v>
      </c>
      <c r="C441" s="4">
        <v>6750</v>
      </c>
      <c r="D441" s="4" t="s">
        <v>8</v>
      </c>
      <c r="E441" s="4" t="s">
        <v>12</v>
      </c>
      <c r="F441" s="4">
        <v>1485</v>
      </c>
      <c r="G441" s="4">
        <v>8235</v>
      </c>
      <c r="H441" s="5">
        <f>Dati_fatturazione_query[[#This Row],[DATA FATTURA]]+60</f>
        <v>44987</v>
      </c>
      <c r="I441" s="4" t="str">
        <f>IF(($L$1-H441)&gt;60,"DA PAGARE","PAGATA")</f>
        <v>DA PAGARE</v>
      </c>
    </row>
    <row r="442" spans="1:9" x14ac:dyDescent="0.3">
      <c r="A442" s="4">
        <v>441</v>
      </c>
      <c r="B442" s="5">
        <v>44937</v>
      </c>
      <c r="C442" s="4">
        <v>6800</v>
      </c>
      <c r="D442" s="4" t="s">
        <v>28</v>
      </c>
      <c r="E442" s="4" t="s">
        <v>14</v>
      </c>
      <c r="F442" s="4">
        <v>1496</v>
      </c>
      <c r="G442" s="4">
        <v>8296</v>
      </c>
      <c r="H442" s="5">
        <f>Dati_fatturazione_query[[#This Row],[DATA FATTURA]]+60</f>
        <v>44997</v>
      </c>
      <c r="I442" s="4" t="str">
        <f>IF(($L$1-H442)&gt;60,"DA PAGARE","PAGATA")</f>
        <v>DA PAGARE</v>
      </c>
    </row>
    <row r="443" spans="1:9" x14ac:dyDescent="0.3">
      <c r="A443" s="4">
        <v>442</v>
      </c>
      <c r="B443" s="5">
        <v>44928</v>
      </c>
      <c r="C443" s="4">
        <v>6850</v>
      </c>
      <c r="D443" s="4" t="s">
        <v>9</v>
      </c>
      <c r="E443" s="4" t="s">
        <v>11</v>
      </c>
      <c r="F443" s="4">
        <v>1507</v>
      </c>
      <c r="G443" s="4">
        <v>8357</v>
      </c>
      <c r="H443" s="5">
        <f>Dati_fatturazione_query[[#This Row],[DATA FATTURA]]+60</f>
        <v>44988</v>
      </c>
      <c r="I443" s="4" t="str">
        <f>IF(($L$1-H443)&gt;60,"DA PAGARE","PAGATA")</f>
        <v>DA PAGARE</v>
      </c>
    </row>
    <row r="444" spans="1:9" x14ac:dyDescent="0.3">
      <c r="A444" s="4">
        <v>443</v>
      </c>
      <c r="B444" s="5">
        <v>44938</v>
      </c>
      <c r="C444" s="4">
        <v>6900</v>
      </c>
      <c r="D444" s="4" t="s">
        <v>3</v>
      </c>
      <c r="E444" s="4" t="s">
        <v>13</v>
      </c>
      <c r="F444" s="4">
        <v>1518</v>
      </c>
      <c r="G444" s="4">
        <v>8418</v>
      </c>
      <c r="H444" s="5">
        <f>Dati_fatturazione_query[[#This Row],[DATA FATTURA]]+60</f>
        <v>44998</v>
      </c>
      <c r="I444" s="4" t="str">
        <f>IF(($L$1-H444)&gt;60,"DA PAGARE","PAGATA")</f>
        <v>DA PAGARE</v>
      </c>
    </row>
    <row r="445" spans="1:9" x14ac:dyDescent="0.3">
      <c r="A445" s="4">
        <v>444</v>
      </c>
      <c r="B445" s="5">
        <v>44934</v>
      </c>
      <c r="C445" s="4">
        <v>6950</v>
      </c>
      <c r="D445" s="4" t="s">
        <v>4</v>
      </c>
      <c r="E445" s="4" t="s">
        <v>13</v>
      </c>
      <c r="F445" s="4">
        <v>1529</v>
      </c>
      <c r="G445" s="4">
        <v>8479</v>
      </c>
      <c r="H445" s="5">
        <f>Dati_fatturazione_query[[#This Row],[DATA FATTURA]]+60</f>
        <v>44994</v>
      </c>
      <c r="I445" s="4" t="str">
        <f>IF(($L$1-H445)&gt;60,"DA PAGARE","PAGATA")</f>
        <v>DA PAGARE</v>
      </c>
    </row>
    <row r="446" spans="1:9" x14ac:dyDescent="0.3">
      <c r="A446" s="4">
        <v>445</v>
      </c>
      <c r="B446" s="5">
        <v>44941</v>
      </c>
      <c r="C446" s="4">
        <v>7000</v>
      </c>
      <c r="D446" s="4" t="s">
        <v>5</v>
      </c>
      <c r="E446" s="4" t="s">
        <v>13</v>
      </c>
      <c r="F446" s="4">
        <v>1540</v>
      </c>
      <c r="G446" s="4">
        <v>8540</v>
      </c>
      <c r="H446" s="5">
        <f>Dati_fatturazione_query[[#This Row],[DATA FATTURA]]+60</f>
        <v>45001</v>
      </c>
      <c r="I446" s="4" t="str">
        <f>IF(($L$1-H446)&gt;60,"DA PAGARE","PAGATA")</f>
        <v>PAGATA</v>
      </c>
    </row>
    <row r="447" spans="1:9" x14ac:dyDescent="0.3">
      <c r="A447" s="4">
        <v>446</v>
      </c>
      <c r="B447" s="5">
        <v>44935</v>
      </c>
      <c r="C447" s="4">
        <v>7050</v>
      </c>
      <c r="D447" s="4" t="s">
        <v>6</v>
      </c>
      <c r="E447" s="4" t="s">
        <v>11</v>
      </c>
      <c r="F447" s="4">
        <v>1551</v>
      </c>
      <c r="G447" s="4">
        <v>8601</v>
      </c>
      <c r="H447" s="5">
        <f>Dati_fatturazione_query[[#This Row],[DATA FATTURA]]+60</f>
        <v>44995</v>
      </c>
      <c r="I447" s="4" t="str">
        <f>IF(($L$1-H447)&gt;60,"DA PAGARE","PAGATA")</f>
        <v>DA PAGARE</v>
      </c>
    </row>
    <row r="448" spans="1:9" x14ac:dyDescent="0.3">
      <c r="A448" s="4">
        <v>447</v>
      </c>
      <c r="B448" s="5">
        <v>44943</v>
      </c>
      <c r="C448" s="4">
        <v>7100</v>
      </c>
      <c r="D448" s="4" t="s">
        <v>3</v>
      </c>
      <c r="E448" s="4" t="s">
        <v>12</v>
      </c>
      <c r="F448" s="4">
        <v>1562</v>
      </c>
      <c r="G448" s="4">
        <v>8662</v>
      </c>
      <c r="H448" s="5">
        <f>Dati_fatturazione_query[[#This Row],[DATA FATTURA]]+60</f>
        <v>45003</v>
      </c>
      <c r="I448" s="4" t="str">
        <f>IF(($L$1-H448)&gt;60,"DA PAGARE","PAGATA")</f>
        <v>PAGATA</v>
      </c>
    </row>
    <row r="449" spans="1:9" x14ac:dyDescent="0.3">
      <c r="A449" s="4">
        <v>448</v>
      </c>
      <c r="B449" s="5">
        <v>44941</v>
      </c>
      <c r="C449" s="4">
        <v>7150</v>
      </c>
      <c r="D449" s="4" t="s">
        <v>7</v>
      </c>
      <c r="E449" s="4" t="s">
        <v>12</v>
      </c>
      <c r="F449" s="4">
        <v>1573</v>
      </c>
      <c r="G449" s="4">
        <v>8723</v>
      </c>
      <c r="H449" s="5">
        <f>Dati_fatturazione_query[[#This Row],[DATA FATTURA]]+60</f>
        <v>45001</v>
      </c>
      <c r="I449" s="4" t="str">
        <f>IF(($L$1-H449)&gt;60,"DA PAGARE","PAGATA")</f>
        <v>PAGATA</v>
      </c>
    </row>
    <row r="450" spans="1:9" x14ac:dyDescent="0.3">
      <c r="A450" s="4">
        <v>449</v>
      </c>
      <c r="B450" s="5">
        <v>44933</v>
      </c>
      <c r="C450" s="4">
        <v>7200</v>
      </c>
      <c r="D450" s="4" t="s">
        <v>3</v>
      </c>
      <c r="E450" s="4" t="s">
        <v>11</v>
      </c>
      <c r="F450" s="4">
        <v>1584</v>
      </c>
      <c r="G450" s="4">
        <v>8784</v>
      </c>
      <c r="H450" s="5">
        <f>Dati_fatturazione_query[[#This Row],[DATA FATTURA]]+60</f>
        <v>44993</v>
      </c>
      <c r="I450" s="4" t="str">
        <f>IF(($L$1-H450)&gt;60,"DA PAGARE","PAGATA")</f>
        <v>DA PAGARE</v>
      </c>
    </row>
    <row r="451" spans="1:9" x14ac:dyDescent="0.3">
      <c r="A451" s="4">
        <v>450</v>
      </c>
      <c r="B451" s="5">
        <v>44935</v>
      </c>
      <c r="C451" s="4">
        <v>7250</v>
      </c>
      <c r="D451" s="4" t="s">
        <v>6</v>
      </c>
      <c r="E451" s="4" t="s">
        <v>12</v>
      </c>
      <c r="F451" s="4">
        <v>1595</v>
      </c>
      <c r="G451" s="4">
        <v>8845</v>
      </c>
      <c r="H451" s="5">
        <f>Dati_fatturazione_query[[#This Row],[DATA FATTURA]]+60</f>
        <v>44995</v>
      </c>
      <c r="I451" s="4" t="str">
        <f>IF(($L$1-H451)&gt;60,"DA PAGARE","PAGATA")</f>
        <v>DA PAGARE</v>
      </c>
    </row>
    <row r="452" spans="1:9" x14ac:dyDescent="0.3">
      <c r="A452" s="4">
        <v>451</v>
      </c>
      <c r="B452" s="5">
        <v>44934</v>
      </c>
      <c r="C452" s="4">
        <v>7300</v>
      </c>
      <c r="D452" s="4" t="s">
        <v>8</v>
      </c>
      <c r="E452" s="4" t="s">
        <v>13</v>
      </c>
      <c r="F452" s="4">
        <v>1606</v>
      </c>
      <c r="G452" s="4">
        <v>8906</v>
      </c>
      <c r="H452" s="5">
        <f>Dati_fatturazione_query[[#This Row],[DATA FATTURA]]+60</f>
        <v>44994</v>
      </c>
      <c r="I452" s="4" t="str">
        <f>IF(($L$1-H452)&gt;60,"DA PAGARE","PAGATA")</f>
        <v>DA PAGARE</v>
      </c>
    </row>
    <row r="453" spans="1:9" x14ac:dyDescent="0.3">
      <c r="A453" s="4">
        <v>452</v>
      </c>
      <c r="B453" s="5">
        <v>44933</v>
      </c>
      <c r="C453" s="4">
        <v>7350</v>
      </c>
      <c r="D453" s="4" t="s">
        <v>28</v>
      </c>
      <c r="E453" s="4" t="s">
        <v>14</v>
      </c>
      <c r="F453" s="4">
        <v>1617</v>
      </c>
      <c r="G453" s="4">
        <v>8967</v>
      </c>
      <c r="H453" s="5">
        <f>Dati_fatturazione_query[[#This Row],[DATA FATTURA]]+60</f>
        <v>44993</v>
      </c>
      <c r="I453" s="4" t="str">
        <f>IF(($L$1-H453)&gt;60,"DA PAGARE","PAGATA")</f>
        <v>DA PAGARE</v>
      </c>
    </row>
    <row r="454" spans="1:9" x14ac:dyDescent="0.3">
      <c r="A454" s="4">
        <v>453</v>
      </c>
      <c r="B454" s="5">
        <v>44942</v>
      </c>
      <c r="C454" s="4">
        <v>7400</v>
      </c>
      <c r="D454" s="4" t="s">
        <v>28</v>
      </c>
      <c r="E454" s="4" t="s">
        <v>12</v>
      </c>
      <c r="F454" s="4">
        <v>1628</v>
      </c>
      <c r="G454" s="4">
        <v>9028</v>
      </c>
      <c r="H454" s="5">
        <f>Dati_fatturazione_query[[#This Row],[DATA FATTURA]]+60</f>
        <v>45002</v>
      </c>
      <c r="I454" s="4" t="str">
        <f>IF(($L$1-H454)&gt;60,"DA PAGARE","PAGATA")</f>
        <v>PAGATA</v>
      </c>
    </row>
    <row r="455" spans="1:9" x14ac:dyDescent="0.3">
      <c r="A455" s="4">
        <v>454</v>
      </c>
      <c r="B455" s="5">
        <v>44929</v>
      </c>
      <c r="C455" s="4">
        <v>7450</v>
      </c>
      <c r="D455" s="4" t="s">
        <v>8</v>
      </c>
      <c r="E455" s="4" t="s">
        <v>12</v>
      </c>
      <c r="F455" s="4">
        <v>1639</v>
      </c>
      <c r="G455" s="4">
        <v>9089</v>
      </c>
      <c r="H455" s="5">
        <f>Dati_fatturazione_query[[#This Row],[DATA FATTURA]]+60</f>
        <v>44989</v>
      </c>
      <c r="I455" s="4" t="str">
        <f>IF(($L$1-H455)&gt;60,"DA PAGARE","PAGATA")</f>
        <v>DA PAGARE</v>
      </c>
    </row>
    <row r="456" spans="1:9" x14ac:dyDescent="0.3">
      <c r="A456" s="4">
        <v>455</v>
      </c>
      <c r="B456" s="5">
        <v>44931</v>
      </c>
      <c r="C456" s="4">
        <v>1000</v>
      </c>
      <c r="D456" s="4" t="s">
        <v>4</v>
      </c>
      <c r="E456" s="4" t="s">
        <v>14</v>
      </c>
      <c r="F456" s="4">
        <v>220</v>
      </c>
      <c r="G456" s="4">
        <v>1220</v>
      </c>
      <c r="H456" s="5">
        <f>Dati_fatturazione_query[[#This Row],[DATA FATTURA]]+60</f>
        <v>44991</v>
      </c>
      <c r="I456" s="4" t="str">
        <f>IF(($L$1-H456)&gt;60,"DA PAGARE","PAGATA")</f>
        <v>DA PAGARE</v>
      </c>
    </row>
    <row r="457" spans="1:9" x14ac:dyDescent="0.3">
      <c r="A457" s="4">
        <v>456</v>
      </c>
      <c r="B457" s="5">
        <v>44930</v>
      </c>
      <c r="C457" s="4">
        <v>1800</v>
      </c>
      <c r="D457" s="4" t="s">
        <v>5</v>
      </c>
      <c r="E457" s="4" t="s">
        <v>11</v>
      </c>
      <c r="F457" s="4">
        <v>396</v>
      </c>
      <c r="G457" s="4">
        <v>2196</v>
      </c>
      <c r="H457" s="5">
        <f>Dati_fatturazione_query[[#This Row],[DATA FATTURA]]+60</f>
        <v>44990</v>
      </c>
      <c r="I457" s="4" t="str">
        <f>IF(($L$1-H457)&gt;60,"DA PAGARE","PAGATA")</f>
        <v>DA PAGARE</v>
      </c>
    </row>
    <row r="458" spans="1:9" x14ac:dyDescent="0.3">
      <c r="A458" s="4">
        <v>457</v>
      </c>
      <c r="B458" s="5">
        <v>44942</v>
      </c>
      <c r="C458" s="4">
        <v>2350</v>
      </c>
      <c r="D458" s="4" t="s">
        <v>8</v>
      </c>
      <c r="E458" s="4" t="s">
        <v>13</v>
      </c>
      <c r="F458" s="4">
        <v>517</v>
      </c>
      <c r="G458" s="4">
        <v>2867</v>
      </c>
      <c r="H458" s="5">
        <f>Dati_fatturazione_query[[#This Row],[DATA FATTURA]]+60</f>
        <v>45002</v>
      </c>
      <c r="I458" s="4" t="str">
        <f>IF(($L$1-H458)&gt;60,"DA PAGARE","PAGATA")</f>
        <v>PAGATA</v>
      </c>
    </row>
    <row r="459" spans="1:9" x14ac:dyDescent="0.3">
      <c r="A459" s="4">
        <v>458</v>
      </c>
      <c r="B459" s="5">
        <v>44939</v>
      </c>
      <c r="C459" s="4">
        <v>190</v>
      </c>
      <c r="D459" s="4" t="s">
        <v>28</v>
      </c>
      <c r="E459" s="4" t="s">
        <v>13</v>
      </c>
      <c r="F459" s="4">
        <v>41.8</v>
      </c>
      <c r="G459" s="4">
        <v>231.8</v>
      </c>
      <c r="H459" s="5">
        <f>Dati_fatturazione_query[[#This Row],[DATA FATTURA]]+60</f>
        <v>44999</v>
      </c>
      <c r="I459" s="4" t="str">
        <f>IF(($L$1-H459)&gt;60,"DA PAGARE","PAGATA")</f>
        <v>DA PAGARE</v>
      </c>
    </row>
    <row r="460" spans="1:9" x14ac:dyDescent="0.3">
      <c r="A460" s="4">
        <v>459</v>
      </c>
      <c r="B460" s="5">
        <v>44937</v>
      </c>
      <c r="C460" s="4">
        <v>2345</v>
      </c>
      <c r="D460" s="4" t="s">
        <v>9</v>
      </c>
      <c r="E460" s="4" t="s">
        <v>13</v>
      </c>
      <c r="F460" s="4">
        <v>515.9</v>
      </c>
      <c r="G460" s="4">
        <v>2860.9</v>
      </c>
      <c r="H460" s="5">
        <f>Dati_fatturazione_query[[#This Row],[DATA FATTURA]]+60</f>
        <v>44997</v>
      </c>
      <c r="I460" s="4" t="str">
        <f>IF(($L$1-H460)&gt;60,"DA PAGARE","PAGATA")</f>
        <v>DA PAGARE</v>
      </c>
    </row>
    <row r="461" spans="1:9" x14ac:dyDescent="0.3">
      <c r="A461" s="4">
        <v>460</v>
      </c>
      <c r="B461" s="5">
        <v>44935</v>
      </c>
      <c r="C461" s="4">
        <v>8000</v>
      </c>
      <c r="D461" s="4" t="s">
        <v>3</v>
      </c>
      <c r="E461" s="4" t="s">
        <v>11</v>
      </c>
      <c r="F461" s="4">
        <v>1760</v>
      </c>
      <c r="G461" s="4">
        <v>9760</v>
      </c>
      <c r="H461" s="5">
        <f>Dati_fatturazione_query[[#This Row],[DATA FATTURA]]+60</f>
        <v>44995</v>
      </c>
      <c r="I461" s="4" t="str">
        <f>IF(($L$1-H461)&gt;60,"DA PAGARE","PAGATA")</f>
        <v>DA PAGARE</v>
      </c>
    </row>
    <row r="462" spans="1:9" x14ac:dyDescent="0.3">
      <c r="A462" s="4">
        <v>461</v>
      </c>
      <c r="B462" s="5">
        <v>44927</v>
      </c>
      <c r="C462" s="4">
        <v>7900</v>
      </c>
      <c r="D462" s="4" t="s">
        <v>4</v>
      </c>
      <c r="E462" s="4" t="s">
        <v>12</v>
      </c>
      <c r="F462" s="4">
        <v>1738</v>
      </c>
      <c r="G462" s="4">
        <v>9638</v>
      </c>
      <c r="H462" s="5">
        <f>Dati_fatturazione_query[[#This Row],[DATA FATTURA]]+60</f>
        <v>44987</v>
      </c>
      <c r="I462" s="4" t="str">
        <f>IF(($L$1-H462)&gt;60,"DA PAGARE","PAGATA")</f>
        <v>DA PAGARE</v>
      </c>
    </row>
    <row r="463" spans="1:9" x14ac:dyDescent="0.3">
      <c r="A463" s="4">
        <v>462</v>
      </c>
      <c r="B463" s="5">
        <v>44927</v>
      </c>
      <c r="C463" s="4">
        <v>7800</v>
      </c>
      <c r="D463" s="4" t="s">
        <v>5</v>
      </c>
      <c r="E463" s="4" t="s">
        <v>12</v>
      </c>
      <c r="F463" s="4">
        <v>1716</v>
      </c>
      <c r="G463" s="4">
        <v>9516</v>
      </c>
      <c r="H463" s="5">
        <f>Dati_fatturazione_query[[#This Row],[DATA FATTURA]]+60</f>
        <v>44987</v>
      </c>
      <c r="I463" s="4" t="str">
        <f>IF(($L$1-H463)&gt;60,"DA PAGARE","PAGATA")</f>
        <v>DA PAGARE</v>
      </c>
    </row>
    <row r="464" spans="1:9" x14ac:dyDescent="0.3">
      <c r="A464" s="4">
        <v>463</v>
      </c>
      <c r="B464" s="5">
        <v>44937</v>
      </c>
      <c r="C464" s="4">
        <v>7700</v>
      </c>
      <c r="D464" s="4" t="s">
        <v>6</v>
      </c>
      <c r="E464" s="4" t="s">
        <v>11</v>
      </c>
      <c r="F464" s="4">
        <v>1694</v>
      </c>
      <c r="G464" s="4">
        <v>9394</v>
      </c>
      <c r="H464" s="5">
        <f>Dati_fatturazione_query[[#This Row],[DATA FATTURA]]+60</f>
        <v>44997</v>
      </c>
      <c r="I464" s="4" t="str">
        <f>IF(($L$1-H464)&gt;60,"DA PAGARE","PAGATA")</f>
        <v>DA PAGARE</v>
      </c>
    </row>
    <row r="465" spans="1:9" x14ac:dyDescent="0.3">
      <c r="A465" s="4">
        <v>464</v>
      </c>
      <c r="B465" s="5">
        <v>44936</v>
      </c>
      <c r="C465" s="4">
        <v>7600</v>
      </c>
      <c r="D465" s="4" t="s">
        <v>3</v>
      </c>
      <c r="E465" s="4" t="s">
        <v>12</v>
      </c>
      <c r="F465" s="4">
        <v>1672</v>
      </c>
      <c r="G465" s="4">
        <v>9272</v>
      </c>
      <c r="H465" s="5">
        <f>Dati_fatturazione_query[[#This Row],[DATA FATTURA]]+60</f>
        <v>44996</v>
      </c>
      <c r="I465" s="4" t="str">
        <f>IF(($L$1-H465)&gt;60,"DA PAGARE","PAGATA")</f>
        <v>DA PAGARE</v>
      </c>
    </row>
    <row r="466" spans="1:9" x14ac:dyDescent="0.3">
      <c r="A466" s="4">
        <v>465</v>
      </c>
      <c r="B466" s="5">
        <v>44934</v>
      </c>
      <c r="C466" s="4">
        <v>7500</v>
      </c>
      <c r="D466" s="4" t="s">
        <v>7</v>
      </c>
      <c r="E466" s="4" t="s">
        <v>13</v>
      </c>
      <c r="F466" s="4">
        <v>1650</v>
      </c>
      <c r="G466" s="4">
        <v>9150</v>
      </c>
      <c r="H466" s="5">
        <f>Dati_fatturazione_query[[#This Row],[DATA FATTURA]]+60</f>
        <v>44994</v>
      </c>
      <c r="I466" s="4" t="str">
        <f>IF(($L$1-H466)&gt;60,"DA PAGARE","PAGATA")</f>
        <v>DA PAGARE</v>
      </c>
    </row>
    <row r="467" spans="1:9" x14ac:dyDescent="0.3">
      <c r="A467" s="4">
        <v>466</v>
      </c>
      <c r="B467" s="5">
        <v>44934</v>
      </c>
      <c r="C467" s="4">
        <v>7400</v>
      </c>
      <c r="D467" s="4" t="s">
        <v>3</v>
      </c>
      <c r="E467" s="4" t="s">
        <v>14</v>
      </c>
      <c r="F467" s="4">
        <v>1628</v>
      </c>
      <c r="G467" s="4">
        <v>9028</v>
      </c>
      <c r="H467" s="5">
        <f>Dati_fatturazione_query[[#This Row],[DATA FATTURA]]+60</f>
        <v>44994</v>
      </c>
      <c r="I467" s="4" t="str">
        <f>IF(($L$1-H467)&gt;60,"DA PAGARE","PAGATA")</f>
        <v>DA PAGARE</v>
      </c>
    </row>
    <row r="468" spans="1:9" x14ac:dyDescent="0.3">
      <c r="A468" s="4">
        <v>467</v>
      </c>
      <c r="B468" s="5">
        <v>44943</v>
      </c>
      <c r="C468" s="4">
        <v>7300</v>
      </c>
      <c r="D468" s="4" t="s">
        <v>6</v>
      </c>
      <c r="E468" s="4" t="s">
        <v>12</v>
      </c>
      <c r="F468" s="4">
        <v>1606</v>
      </c>
      <c r="G468" s="4">
        <v>8906</v>
      </c>
      <c r="H468" s="5">
        <f>Dati_fatturazione_query[[#This Row],[DATA FATTURA]]+60</f>
        <v>45003</v>
      </c>
      <c r="I468" s="4" t="str">
        <f>IF(($L$1-H468)&gt;60,"DA PAGARE","PAGATA")</f>
        <v>PAGATA</v>
      </c>
    </row>
    <row r="469" spans="1:9" x14ac:dyDescent="0.3">
      <c r="A469" s="4">
        <v>468</v>
      </c>
      <c r="B469" s="5">
        <v>44932</v>
      </c>
      <c r="C469" s="4">
        <v>7200</v>
      </c>
      <c r="D469" s="4" t="s">
        <v>8</v>
      </c>
      <c r="E469" s="4" t="s">
        <v>12</v>
      </c>
      <c r="F469" s="4">
        <v>1584</v>
      </c>
      <c r="G469" s="4">
        <v>8784</v>
      </c>
      <c r="H469" s="5">
        <f>Dati_fatturazione_query[[#This Row],[DATA FATTURA]]+60</f>
        <v>44992</v>
      </c>
      <c r="I469" s="4" t="str">
        <f>IF(($L$1-H469)&gt;60,"DA PAGARE","PAGATA")</f>
        <v>DA PAGARE</v>
      </c>
    </row>
    <row r="470" spans="1:9" x14ac:dyDescent="0.3">
      <c r="A470" s="4">
        <v>469</v>
      </c>
      <c r="B470" s="5">
        <v>44935</v>
      </c>
      <c r="C470" s="4">
        <v>7100</v>
      </c>
      <c r="D470" s="4" t="s">
        <v>28</v>
      </c>
      <c r="E470" s="4" t="s">
        <v>14</v>
      </c>
      <c r="F470" s="4">
        <v>1562</v>
      </c>
      <c r="G470" s="4">
        <v>8662</v>
      </c>
      <c r="H470" s="5">
        <f>Dati_fatturazione_query[[#This Row],[DATA FATTURA]]+60</f>
        <v>44995</v>
      </c>
      <c r="I470" s="4" t="str">
        <f>IF(($L$1-H470)&gt;60,"DA PAGARE","PAGATA")</f>
        <v>DA PAGARE</v>
      </c>
    </row>
    <row r="471" spans="1:9" x14ac:dyDescent="0.3">
      <c r="A471" s="4">
        <v>470</v>
      </c>
      <c r="B471" s="5">
        <v>44933</v>
      </c>
      <c r="C471" s="4">
        <v>7000</v>
      </c>
      <c r="D471" s="4" t="s">
        <v>28</v>
      </c>
      <c r="E471" s="4" t="s">
        <v>11</v>
      </c>
      <c r="F471" s="4">
        <v>1540</v>
      </c>
      <c r="G471" s="4">
        <v>8540</v>
      </c>
      <c r="H471" s="5">
        <f>Dati_fatturazione_query[[#This Row],[DATA FATTURA]]+60</f>
        <v>44993</v>
      </c>
      <c r="I471" s="4" t="str">
        <f>IF(($L$1-H471)&gt;60,"DA PAGARE","PAGATA")</f>
        <v>DA PAGARE</v>
      </c>
    </row>
    <row r="472" spans="1:9" x14ac:dyDescent="0.3">
      <c r="A472" s="4">
        <v>471</v>
      </c>
      <c r="B472" s="5">
        <v>44933</v>
      </c>
      <c r="C472" s="4">
        <v>6900</v>
      </c>
      <c r="D472" s="4" t="s">
        <v>8</v>
      </c>
      <c r="E472" s="4" t="s">
        <v>13</v>
      </c>
      <c r="F472" s="4">
        <v>1518</v>
      </c>
      <c r="G472" s="4">
        <v>8418</v>
      </c>
      <c r="H472" s="5">
        <f>Dati_fatturazione_query[[#This Row],[DATA FATTURA]]+60</f>
        <v>44993</v>
      </c>
      <c r="I472" s="4" t="str">
        <f>IF(($L$1-H472)&gt;60,"DA PAGARE","PAGATA")</f>
        <v>DA PAGARE</v>
      </c>
    </row>
    <row r="473" spans="1:9" x14ac:dyDescent="0.3">
      <c r="A473" s="4">
        <v>472</v>
      </c>
      <c r="B473" s="5">
        <v>44928</v>
      </c>
      <c r="C473" s="4">
        <v>6800</v>
      </c>
      <c r="D473" s="4" t="s">
        <v>4</v>
      </c>
      <c r="E473" s="4" t="s">
        <v>13</v>
      </c>
      <c r="F473" s="4">
        <v>1496</v>
      </c>
      <c r="G473" s="4">
        <v>8296</v>
      </c>
      <c r="H473" s="5">
        <f>Dati_fatturazione_query[[#This Row],[DATA FATTURA]]+60</f>
        <v>44988</v>
      </c>
      <c r="I473" s="4" t="str">
        <f>IF(($L$1-H473)&gt;60,"DA PAGARE","PAGATA")</f>
        <v>DA PAGARE</v>
      </c>
    </row>
    <row r="474" spans="1:9" x14ac:dyDescent="0.3">
      <c r="A474" s="4">
        <v>473</v>
      </c>
      <c r="B474" s="5">
        <v>44928</v>
      </c>
      <c r="C474" s="4">
        <v>6700</v>
      </c>
      <c r="D474" s="4" t="s">
        <v>5</v>
      </c>
      <c r="E474" s="4" t="s">
        <v>13</v>
      </c>
      <c r="F474" s="4">
        <v>1474</v>
      </c>
      <c r="G474" s="4">
        <v>8174</v>
      </c>
      <c r="H474" s="5">
        <f>Dati_fatturazione_query[[#This Row],[DATA FATTURA]]+60</f>
        <v>44988</v>
      </c>
      <c r="I474" s="4" t="str">
        <f>IF(($L$1-H474)&gt;60,"DA PAGARE","PAGATA")</f>
        <v>DA PAGARE</v>
      </c>
    </row>
    <row r="475" spans="1:9" x14ac:dyDescent="0.3">
      <c r="A475" s="4">
        <v>474</v>
      </c>
      <c r="B475" s="5">
        <v>44935</v>
      </c>
      <c r="C475" s="4">
        <v>6600</v>
      </c>
      <c r="D475" s="4" t="s">
        <v>8</v>
      </c>
      <c r="E475" s="4" t="s">
        <v>11</v>
      </c>
      <c r="F475" s="4">
        <v>1452</v>
      </c>
      <c r="G475" s="4">
        <v>8052</v>
      </c>
      <c r="H475" s="5">
        <f>Dati_fatturazione_query[[#This Row],[DATA FATTURA]]+60</f>
        <v>44995</v>
      </c>
      <c r="I475" s="4" t="str">
        <f>IF(($L$1-H475)&gt;60,"DA PAGARE","PAGATA")</f>
        <v>DA PAGARE</v>
      </c>
    </row>
    <row r="476" spans="1:9" x14ac:dyDescent="0.3">
      <c r="A476" s="4">
        <v>475</v>
      </c>
      <c r="B476" s="5">
        <v>44930</v>
      </c>
      <c r="C476" s="4">
        <v>6500</v>
      </c>
      <c r="D476" s="4" t="s">
        <v>28</v>
      </c>
      <c r="E476" s="4" t="s">
        <v>12</v>
      </c>
      <c r="F476" s="4">
        <v>1430</v>
      </c>
      <c r="G476" s="4">
        <v>7930</v>
      </c>
      <c r="H476" s="5">
        <f>Dati_fatturazione_query[[#This Row],[DATA FATTURA]]+60</f>
        <v>44990</v>
      </c>
      <c r="I476" s="4" t="str">
        <f>IF(($L$1-H476)&gt;60,"DA PAGARE","PAGATA")</f>
        <v>DA PAGARE</v>
      </c>
    </row>
    <row r="477" spans="1:9" x14ac:dyDescent="0.3">
      <c r="A477" s="4">
        <v>476</v>
      </c>
      <c r="B477" s="5">
        <v>44934</v>
      </c>
      <c r="C477" s="4">
        <v>6400</v>
      </c>
      <c r="D477" s="4" t="s">
        <v>9</v>
      </c>
      <c r="E477" s="4" t="s">
        <v>12</v>
      </c>
      <c r="F477" s="4">
        <v>1408</v>
      </c>
      <c r="G477" s="4">
        <v>7808</v>
      </c>
      <c r="H477" s="5">
        <f>Dati_fatturazione_query[[#This Row],[DATA FATTURA]]+60</f>
        <v>44994</v>
      </c>
      <c r="I477" s="4" t="str">
        <f>IF(($L$1-H477)&gt;60,"DA PAGARE","PAGATA")</f>
        <v>DA PAGARE</v>
      </c>
    </row>
    <row r="478" spans="1:9" x14ac:dyDescent="0.3">
      <c r="A478" s="4">
        <v>477</v>
      </c>
      <c r="B478" s="5">
        <v>44930</v>
      </c>
      <c r="C478" s="4">
        <v>6300</v>
      </c>
      <c r="D478" s="4" t="s">
        <v>3</v>
      </c>
      <c r="E478" s="4" t="s">
        <v>11</v>
      </c>
      <c r="F478" s="4">
        <v>1386</v>
      </c>
      <c r="G478" s="4">
        <v>7686</v>
      </c>
      <c r="H478" s="5">
        <f>Dati_fatturazione_query[[#This Row],[DATA FATTURA]]+60</f>
        <v>44990</v>
      </c>
      <c r="I478" s="4" t="str">
        <f>IF(($L$1-H478)&gt;60,"DA PAGARE","PAGATA")</f>
        <v>DA PAGARE</v>
      </c>
    </row>
    <row r="479" spans="1:9" x14ac:dyDescent="0.3">
      <c r="A479" s="4">
        <v>478</v>
      </c>
      <c r="B479" s="5">
        <v>44930</v>
      </c>
      <c r="C479" s="4">
        <v>6200</v>
      </c>
      <c r="D479" s="4" t="s">
        <v>4</v>
      </c>
      <c r="E479" s="4" t="s">
        <v>12</v>
      </c>
      <c r="F479" s="4">
        <v>1364</v>
      </c>
      <c r="G479" s="4">
        <v>7564</v>
      </c>
      <c r="H479" s="5">
        <f>Dati_fatturazione_query[[#This Row],[DATA FATTURA]]+60</f>
        <v>44990</v>
      </c>
      <c r="I479" s="4" t="str">
        <f>IF(($L$1-H479)&gt;60,"DA PAGARE","PAGATA")</f>
        <v>DA PAGARE</v>
      </c>
    </row>
    <row r="480" spans="1:9" x14ac:dyDescent="0.3">
      <c r="A480" s="4">
        <v>479</v>
      </c>
      <c r="B480" s="5">
        <v>44937</v>
      </c>
      <c r="C480" s="4">
        <v>6100</v>
      </c>
      <c r="D480" s="4" t="s">
        <v>5</v>
      </c>
      <c r="E480" s="4" t="s">
        <v>13</v>
      </c>
      <c r="F480" s="4">
        <v>1342</v>
      </c>
      <c r="G480" s="4">
        <v>7442</v>
      </c>
      <c r="H480" s="5">
        <f>Dati_fatturazione_query[[#This Row],[DATA FATTURA]]+60</f>
        <v>44997</v>
      </c>
      <c r="I480" s="4" t="str">
        <f>IF(($L$1-H480)&gt;60,"DA PAGARE","PAGATA")</f>
        <v>DA PAGARE</v>
      </c>
    </row>
    <row r="481" spans="1:9" x14ac:dyDescent="0.3">
      <c r="A481" s="4">
        <v>480</v>
      </c>
      <c r="B481" s="5">
        <v>44934</v>
      </c>
      <c r="C481" s="4">
        <v>6000</v>
      </c>
      <c r="D481" s="4" t="s">
        <v>6</v>
      </c>
      <c r="E481" s="4" t="s">
        <v>14</v>
      </c>
      <c r="F481" s="4">
        <v>1320</v>
      </c>
      <c r="G481" s="4">
        <v>7320</v>
      </c>
      <c r="H481" s="5">
        <f>Dati_fatturazione_query[[#This Row],[DATA FATTURA]]+60</f>
        <v>44994</v>
      </c>
      <c r="I481" s="4" t="str">
        <f>IF(($L$1-H481)&gt;60,"DA PAGARE","PAGATA")</f>
        <v>DA PAGARE</v>
      </c>
    </row>
    <row r="482" spans="1:9" x14ac:dyDescent="0.3">
      <c r="A482" s="4">
        <v>481</v>
      </c>
      <c r="B482" s="5">
        <v>44937</v>
      </c>
      <c r="C482" s="4">
        <v>5900</v>
      </c>
      <c r="D482" s="4" t="s">
        <v>3</v>
      </c>
      <c r="E482" s="4" t="s">
        <v>12</v>
      </c>
      <c r="F482" s="4">
        <v>1298</v>
      </c>
      <c r="G482" s="4">
        <v>7198</v>
      </c>
      <c r="H482" s="5">
        <f>Dati_fatturazione_query[[#This Row],[DATA FATTURA]]+60</f>
        <v>44997</v>
      </c>
      <c r="I482" s="4" t="str">
        <f>IF(($L$1-H482)&gt;60,"DA PAGARE","PAGATA")</f>
        <v>DA PAGARE</v>
      </c>
    </row>
    <row r="483" spans="1:9" x14ac:dyDescent="0.3">
      <c r="A483" s="4">
        <v>482</v>
      </c>
      <c r="B483" s="5">
        <v>44943</v>
      </c>
      <c r="C483" s="4">
        <v>5800</v>
      </c>
      <c r="D483" s="4" t="s">
        <v>7</v>
      </c>
      <c r="E483" s="4" t="s">
        <v>12</v>
      </c>
      <c r="F483" s="4">
        <v>1276</v>
      </c>
      <c r="G483" s="4">
        <v>7076</v>
      </c>
      <c r="H483" s="5">
        <f>Dati_fatturazione_query[[#This Row],[DATA FATTURA]]+60</f>
        <v>45003</v>
      </c>
      <c r="I483" s="4" t="str">
        <f>IF(($L$1-H483)&gt;60,"DA PAGARE","PAGATA")</f>
        <v>PAGATA</v>
      </c>
    </row>
    <row r="484" spans="1:9" x14ac:dyDescent="0.3">
      <c r="A484" s="4">
        <v>483</v>
      </c>
      <c r="B484" s="5">
        <v>44941</v>
      </c>
      <c r="C484" s="4">
        <v>5700</v>
      </c>
      <c r="D484" s="4" t="s">
        <v>3</v>
      </c>
      <c r="E484" s="4" t="s">
        <v>14</v>
      </c>
      <c r="F484" s="4">
        <v>1254</v>
      </c>
      <c r="G484" s="4">
        <v>6954</v>
      </c>
      <c r="H484" s="5">
        <f>Dati_fatturazione_query[[#This Row],[DATA FATTURA]]+60</f>
        <v>45001</v>
      </c>
      <c r="I484" s="4" t="str">
        <f>IF(($L$1-H484)&gt;60,"DA PAGARE","PAGATA")</f>
        <v>PAGATA</v>
      </c>
    </row>
    <row r="485" spans="1:9" x14ac:dyDescent="0.3">
      <c r="A485" s="4">
        <v>484</v>
      </c>
      <c r="B485" s="5">
        <v>44941</v>
      </c>
      <c r="C485" s="4">
        <v>5600</v>
      </c>
      <c r="D485" s="4" t="s">
        <v>6</v>
      </c>
      <c r="E485" s="4" t="s">
        <v>11</v>
      </c>
      <c r="F485" s="4">
        <v>1232</v>
      </c>
      <c r="G485" s="4">
        <v>6832</v>
      </c>
      <c r="H485" s="5">
        <f>Dati_fatturazione_query[[#This Row],[DATA FATTURA]]+60</f>
        <v>45001</v>
      </c>
      <c r="I485" s="4" t="str">
        <f>IF(($L$1-H485)&gt;60,"DA PAGARE","PAGATA")</f>
        <v>PAGATA</v>
      </c>
    </row>
    <row r="486" spans="1:9" x14ac:dyDescent="0.3">
      <c r="A486" s="4">
        <v>485</v>
      </c>
      <c r="B486" s="5">
        <v>44930</v>
      </c>
      <c r="C486" s="4">
        <v>5500</v>
      </c>
      <c r="D486" s="4" t="s">
        <v>8</v>
      </c>
      <c r="E486" s="4" t="s">
        <v>13</v>
      </c>
      <c r="F486" s="4">
        <v>1210</v>
      </c>
      <c r="G486" s="4">
        <v>6710</v>
      </c>
      <c r="H486" s="5">
        <f>Dati_fatturazione_query[[#This Row],[DATA FATTURA]]+60</f>
        <v>44990</v>
      </c>
      <c r="I486" s="4" t="str">
        <f>IF(($L$1-H486)&gt;60,"DA PAGARE","PAGATA")</f>
        <v>DA PAGARE</v>
      </c>
    </row>
    <row r="487" spans="1:9" x14ac:dyDescent="0.3">
      <c r="A487" s="4">
        <v>486</v>
      </c>
      <c r="B487" s="5">
        <v>44943</v>
      </c>
      <c r="C487" s="4">
        <v>5400</v>
      </c>
      <c r="D487" s="4" t="s">
        <v>28</v>
      </c>
      <c r="E487" s="4" t="s">
        <v>13</v>
      </c>
      <c r="F487" s="4">
        <v>1188</v>
      </c>
      <c r="G487" s="4">
        <v>6588</v>
      </c>
      <c r="H487" s="5">
        <f>Dati_fatturazione_query[[#This Row],[DATA FATTURA]]+60</f>
        <v>45003</v>
      </c>
      <c r="I487" s="4" t="str">
        <f>IF(($L$1-H487)&gt;60,"DA PAGARE","PAGATA")</f>
        <v>PAGATA</v>
      </c>
    </row>
    <row r="488" spans="1:9" x14ac:dyDescent="0.3">
      <c r="A488" s="4">
        <v>487</v>
      </c>
      <c r="B488" s="5">
        <v>44930</v>
      </c>
      <c r="C488" s="4">
        <v>5300</v>
      </c>
      <c r="D488" s="4" t="s">
        <v>28</v>
      </c>
      <c r="E488" s="4" t="s">
        <v>13</v>
      </c>
      <c r="F488" s="4">
        <v>1166</v>
      </c>
      <c r="G488" s="4">
        <v>6466</v>
      </c>
      <c r="H488" s="5">
        <f>Dati_fatturazione_query[[#This Row],[DATA FATTURA]]+60</f>
        <v>44990</v>
      </c>
      <c r="I488" s="4" t="str">
        <f>IF(($L$1-H488)&gt;60,"DA PAGARE","PAGATA")</f>
        <v>DA PAGARE</v>
      </c>
    </row>
    <row r="489" spans="1:9" x14ac:dyDescent="0.3">
      <c r="A489" s="4">
        <v>488</v>
      </c>
      <c r="B489" s="5">
        <v>44929</v>
      </c>
      <c r="C489" s="4">
        <v>5200</v>
      </c>
      <c r="D489" s="4" t="s">
        <v>8</v>
      </c>
      <c r="E489" s="4" t="s">
        <v>11</v>
      </c>
      <c r="F489" s="4">
        <v>1144</v>
      </c>
      <c r="G489" s="4">
        <v>6344</v>
      </c>
      <c r="H489" s="5">
        <f>Dati_fatturazione_query[[#This Row],[DATA FATTURA]]+60</f>
        <v>44989</v>
      </c>
      <c r="I489" s="4" t="str">
        <f>IF(($L$1-H489)&gt;60,"DA PAGARE","PAGATA")</f>
        <v>DA PAGARE</v>
      </c>
    </row>
    <row r="490" spans="1:9" x14ac:dyDescent="0.3">
      <c r="A490" s="4">
        <v>489</v>
      </c>
      <c r="B490" s="5">
        <v>44932</v>
      </c>
      <c r="C490" s="4">
        <v>5100</v>
      </c>
      <c r="D490" s="4" t="s">
        <v>4</v>
      </c>
      <c r="E490" s="4" t="s">
        <v>12</v>
      </c>
      <c r="F490" s="4">
        <v>1122</v>
      </c>
      <c r="G490" s="4">
        <v>6222</v>
      </c>
      <c r="H490" s="5">
        <f>Dati_fatturazione_query[[#This Row],[DATA FATTURA]]+60</f>
        <v>44992</v>
      </c>
      <c r="I490" s="4" t="str">
        <f>IF(($L$1-H490)&gt;60,"DA PAGARE","PAGATA")</f>
        <v>DA PAGARE</v>
      </c>
    </row>
    <row r="491" spans="1:9" x14ac:dyDescent="0.3">
      <c r="A491" s="4">
        <v>490</v>
      </c>
      <c r="B491" s="5">
        <v>44927</v>
      </c>
      <c r="C491" s="4">
        <v>5000</v>
      </c>
      <c r="D491" s="4" t="s">
        <v>5</v>
      </c>
      <c r="E491" s="4" t="s">
        <v>12</v>
      </c>
      <c r="F491" s="4">
        <v>1100</v>
      </c>
      <c r="G491" s="4">
        <v>6100</v>
      </c>
      <c r="H491" s="5">
        <f>Dati_fatturazione_query[[#This Row],[DATA FATTURA]]+60</f>
        <v>44987</v>
      </c>
      <c r="I491" s="4" t="str">
        <f>IF(($L$1-H491)&gt;60,"DA PAGARE","PAGATA")</f>
        <v>DA PAGARE</v>
      </c>
    </row>
    <row r="492" spans="1:9" x14ac:dyDescent="0.3">
      <c r="A492" s="4">
        <v>491</v>
      </c>
      <c r="B492" s="5">
        <v>44929</v>
      </c>
      <c r="C492" s="4">
        <v>4900</v>
      </c>
      <c r="D492" s="4" t="s">
        <v>8</v>
      </c>
      <c r="E492" s="4" t="s">
        <v>11</v>
      </c>
      <c r="F492" s="4">
        <v>1078</v>
      </c>
      <c r="G492" s="4">
        <v>5978</v>
      </c>
      <c r="H492" s="5">
        <f>Dati_fatturazione_query[[#This Row],[DATA FATTURA]]+60</f>
        <v>44989</v>
      </c>
      <c r="I492" s="4" t="str">
        <f>IF(($L$1-H492)&gt;60,"DA PAGARE","PAGATA")</f>
        <v>DA PAGARE</v>
      </c>
    </row>
    <row r="493" spans="1:9" x14ac:dyDescent="0.3">
      <c r="A493" s="4">
        <v>492</v>
      </c>
      <c r="B493" s="5">
        <v>44927</v>
      </c>
      <c r="C493" s="4">
        <v>4800</v>
      </c>
      <c r="D493" s="4" t="s">
        <v>28</v>
      </c>
      <c r="E493" s="4" t="s">
        <v>12</v>
      </c>
      <c r="F493" s="4">
        <v>1056</v>
      </c>
      <c r="G493" s="4">
        <v>5856</v>
      </c>
      <c r="H493" s="5">
        <f>Dati_fatturazione_query[[#This Row],[DATA FATTURA]]+60</f>
        <v>44987</v>
      </c>
      <c r="I493" s="4" t="str">
        <f>IF(($L$1-H493)&gt;60,"DA PAGARE","PAGATA")</f>
        <v>DA PAGARE</v>
      </c>
    </row>
    <row r="494" spans="1:9" x14ac:dyDescent="0.3">
      <c r="A494" s="4">
        <v>493</v>
      </c>
      <c r="B494" s="5">
        <v>44937</v>
      </c>
      <c r="C494" s="4">
        <v>4700</v>
      </c>
      <c r="D494" s="4" t="s">
        <v>9</v>
      </c>
      <c r="E494" s="4" t="s">
        <v>13</v>
      </c>
      <c r="F494" s="4">
        <v>1034</v>
      </c>
      <c r="G494" s="4">
        <v>5734</v>
      </c>
      <c r="H494" s="5">
        <f>Dati_fatturazione_query[[#This Row],[DATA FATTURA]]+60</f>
        <v>44997</v>
      </c>
      <c r="I494" s="4" t="str">
        <f>IF(($L$1-H494)&gt;60,"DA PAGARE","PAGATA")</f>
        <v>DA PAGARE</v>
      </c>
    </row>
    <row r="495" spans="1:9" x14ac:dyDescent="0.3">
      <c r="A495" s="4">
        <v>494</v>
      </c>
      <c r="B495" s="5">
        <v>44934</v>
      </c>
      <c r="C495" s="4">
        <v>4600</v>
      </c>
      <c r="D495" s="4" t="s">
        <v>3</v>
      </c>
      <c r="E495" s="4" t="s">
        <v>14</v>
      </c>
      <c r="F495" s="4">
        <v>1012</v>
      </c>
      <c r="G495" s="4">
        <v>5612</v>
      </c>
      <c r="H495" s="5">
        <f>Dati_fatturazione_query[[#This Row],[DATA FATTURA]]+60</f>
        <v>44994</v>
      </c>
      <c r="I495" s="4" t="str">
        <f>IF(($L$1-H495)&gt;60,"DA PAGARE","PAGATA")</f>
        <v>DA PAGARE</v>
      </c>
    </row>
    <row r="496" spans="1:9" x14ac:dyDescent="0.3">
      <c r="A496" s="4">
        <v>495</v>
      </c>
      <c r="B496" s="5">
        <v>44940</v>
      </c>
      <c r="C496" s="4">
        <v>4500</v>
      </c>
      <c r="D496" s="4" t="s">
        <v>4</v>
      </c>
      <c r="E496" s="4" t="s">
        <v>12</v>
      </c>
      <c r="F496" s="4">
        <v>990</v>
      </c>
      <c r="G496" s="4">
        <v>5490</v>
      </c>
      <c r="H496" s="5">
        <f>Dati_fatturazione_query[[#This Row],[DATA FATTURA]]+60</f>
        <v>45000</v>
      </c>
      <c r="I496" s="4" t="str">
        <f>IF(($L$1-H496)&gt;60,"DA PAGARE","PAGATA")</f>
        <v>DA PAGARE</v>
      </c>
    </row>
    <row r="497" spans="1:9" x14ac:dyDescent="0.3">
      <c r="A497" s="4">
        <v>496</v>
      </c>
      <c r="B497" s="5">
        <v>44929</v>
      </c>
      <c r="C497" s="4">
        <v>4400</v>
      </c>
      <c r="D497" s="4" t="s">
        <v>5</v>
      </c>
      <c r="E497" s="4" t="s">
        <v>12</v>
      </c>
      <c r="F497" s="4">
        <v>968</v>
      </c>
      <c r="G497" s="4">
        <v>5368</v>
      </c>
      <c r="H497" s="5">
        <f>Dati_fatturazione_query[[#This Row],[DATA FATTURA]]+60</f>
        <v>44989</v>
      </c>
      <c r="I497" s="4" t="str">
        <f>IF(($L$1-H497)&gt;60,"DA PAGARE","PAGATA")</f>
        <v>DA PAGARE</v>
      </c>
    </row>
    <row r="498" spans="1:9" x14ac:dyDescent="0.3">
      <c r="A498" s="4">
        <v>497</v>
      </c>
      <c r="B498" s="5">
        <v>44928</v>
      </c>
      <c r="C498" s="4">
        <v>4300</v>
      </c>
      <c r="D498" s="4" t="s">
        <v>6</v>
      </c>
      <c r="E498" s="4" t="s">
        <v>14</v>
      </c>
      <c r="F498" s="4">
        <v>946</v>
      </c>
      <c r="G498" s="4">
        <v>5246</v>
      </c>
      <c r="H498" s="5">
        <f>Dati_fatturazione_query[[#This Row],[DATA FATTURA]]+60</f>
        <v>44988</v>
      </c>
      <c r="I498" s="4" t="str">
        <f>IF(($L$1-H498)&gt;60,"DA PAGARE","PAGATA")</f>
        <v>DA PAGARE</v>
      </c>
    </row>
    <row r="499" spans="1:9" x14ac:dyDescent="0.3">
      <c r="A499" s="4">
        <v>498</v>
      </c>
      <c r="B499" s="5">
        <v>44935</v>
      </c>
      <c r="C499" s="4">
        <v>4200</v>
      </c>
      <c r="D499" s="4" t="s">
        <v>3</v>
      </c>
      <c r="E499" s="4" t="s">
        <v>11</v>
      </c>
      <c r="F499" s="4">
        <v>924</v>
      </c>
      <c r="G499" s="4">
        <v>5124</v>
      </c>
      <c r="H499" s="5">
        <f>Dati_fatturazione_query[[#This Row],[DATA FATTURA]]+60</f>
        <v>44995</v>
      </c>
      <c r="I499" s="4" t="str">
        <f>IF(($L$1-H499)&gt;60,"DA PAGARE","PAGATA")</f>
        <v>DA PAGARE</v>
      </c>
    </row>
    <row r="500" spans="1:9" x14ac:dyDescent="0.3">
      <c r="A500" s="4">
        <v>499</v>
      </c>
      <c r="B500" s="5">
        <v>44942</v>
      </c>
      <c r="C500" s="4">
        <v>4100</v>
      </c>
      <c r="D500" s="4" t="s">
        <v>7</v>
      </c>
      <c r="E500" s="4" t="s">
        <v>13</v>
      </c>
      <c r="F500" s="4">
        <v>902</v>
      </c>
      <c r="G500" s="4">
        <v>5002</v>
      </c>
      <c r="H500" s="5">
        <f>Dati_fatturazione_query[[#This Row],[DATA FATTURA]]+60</f>
        <v>45002</v>
      </c>
      <c r="I500" s="4" t="str">
        <f>IF(($L$1-H500)&gt;60,"DA PAGARE","PAGATA")</f>
        <v>PAGATA</v>
      </c>
    </row>
  </sheetData>
  <phoneticPr fontId="3" type="noConversion"/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F17" sqref="F17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0.88671875" bestFit="1" customWidth="1"/>
    <col min="4" max="4" width="9.21875" bestFit="1" customWidth="1"/>
    <col min="5" max="5" width="11.5546875" bestFit="1" customWidth="1"/>
    <col min="6" max="6" width="17.5546875" bestFit="1" customWidth="1"/>
    <col min="7" max="7" width="7" bestFit="1" customWidth="1"/>
    <col min="8" max="9" width="8.77734375" bestFit="1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17</v>
      </c>
      <c r="H1" t="s">
        <v>18</v>
      </c>
      <c r="I1" t="s">
        <v>19</v>
      </c>
    </row>
    <row r="2" spans="1:9" x14ac:dyDescent="0.3">
      <c r="A2">
        <v>137</v>
      </c>
      <c r="B2" s="2">
        <v>44943</v>
      </c>
      <c r="C2">
        <v>2820</v>
      </c>
      <c r="D2" t="s">
        <v>3</v>
      </c>
      <c r="E2" t="s">
        <v>13</v>
      </c>
      <c r="F2" s="2"/>
      <c r="I2" t="s">
        <v>20</v>
      </c>
    </row>
    <row r="3" spans="1:9" x14ac:dyDescent="0.3">
      <c r="A3">
        <v>83</v>
      </c>
      <c r="B3" s="2">
        <v>44943</v>
      </c>
      <c r="C3">
        <v>1740</v>
      </c>
      <c r="D3" t="s">
        <v>8</v>
      </c>
      <c r="E3" t="s">
        <v>12</v>
      </c>
      <c r="F3" s="2"/>
      <c r="I3" t="s">
        <v>20</v>
      </c>
    </row>
    <row r="4" spans="1:9" x14ac:dyDescent="0.3">
      <c r="A4">
        <v>467</v>
      </c>
      <c r="B4" s="2">
        <v>44943</v>
      </c>
      <c r="C4">
        <v>7300</v>
      </c>
      <c r="D4" t="s">
        <v>6</v>
      </c>
      <c r="E4" t="s">
        <v>12</v>
      </c>
      <c r="F4" s="2"/>
      <c r="I4" t="s">
        <v>20</v>
      </c>
    </row>
    <row r="5" spans="1:9" x14ac:dyDescent="0.3">
      <c r="A5">
        <v>131</v>
      </c>
      <c r="B5" s="2">
        <v>44943</v>
      </c>
      <c r="C5">
        <v>2700</v>
      </c>
      <c r="D5" t="s">
        <v>8</v>
      </c>
      <c r="E5" t="s">
        <v>12</v>
      </c>
      <c r="F5" s="2"/>
      <c r="I5" t="s">
        <v>20</v>
      </c>
    </row>
    <row r="6" spans="1:9" x14ac:dyDescent="0.3">
      <c r="A6">
        <v>420</v>
      </c>
      <c r="B6" s="2">
        <v>44943</v>
      </c>
      <c r="C6">
        <v>5750</v>
      </c>
      <c r="D6" t="s">
        <v>8</v>
      </c>
      <c r="E6" t="s">
        <v>12</v>
      </c>
      <c r="F6" s="2"/>
      <c r="I6" t="s">
        <v>20</v>
      </c>
    </row>
    <row r="7" spans="1:9" x14ac:dyDescent="0.3">
      <c r="A7">
        <v>172</v>
      </c>
      <c r="B7" s="2">
        <v>44943</v>
      </c>
      <c r="C7">
        <v>3520</v>
      </c>
      <c r="D7" t="s">
        <v>4</v>
      </c>
      <c r="E7" t="s">
        <v>14</v>
      </c>
      <c r="F7" s="2"/>
      <c r="I7" t="s">
        <v>20</v>
      </c>
    </row>
    <row r="8" spans="1:9" x14ac:dyDescent="0.3">
      <c r="A8">
        <v>482</v>
      </c>
      <c r="B8" s="2">
        <v>44943</v>
      </c>
      <c r="C8">
        <v>5800</v>
      </c>
      <c r="D8" t="s">
        <v>7</v>
      </c>
      <c r="E8" t="s">
        <v>12</v>
      </c>
      <c r="F8" s="2"/>
      <c r="I8" t="s">
        <v>20</v>
      </c>
    </row>
    <row r="9" spans="1:9" x14ac:dyDescent="0.3">
      <c r="A9">
        <v>170</v>
      </c>
      <c r="B9" s="2">
        <v>44943</v>
      </c>
      <c r="C9">
        <v>3480</v>
      </c>
      <c r="D9" t="s">
        <v>9</v>
      </c>
      <c r="E9" t="s">
        <v>12</v>
      </c>
      <c r="F9" s="2"/>
      <c r="I9" t="s">
        <v>20</v>
      </c>
    </row>
    <row r="10" spans="1:9" x14ac:dyDescent="0.3">
      <c r="A10">
        <v>196</v>
      </c>
      <c r="B10" s="2">
        <v>44943</v>
      </c>
      <c r="C10">
        <v>4000</v>
      </c>
      <c r="D10" t="s">
        <v>8</v>
      </c>
      <c r="E10" t="s">
        <v>12</v>
      </c>
      <c r="F10" s="2"/>
      <c r="I10" t="s">
        <v>20</v>
      </c>
    </row>
    <row r="11" spans="1:9" x14ac:dyDescent="0.3">
      <c r="A11">
        <v>305</v>
      </c>
      <c r="B11" s="2">
        <v>44943</v>
      </c>
      <c r="C11">
        <v>2300</v>
      </c>
      <c r="D11" t="s">
        <v>21</v>
      </c>
      <c r="E11" t="s">
        <v>13</v>
      </c>
      <c r="F11" s="2"/>
      <c r="I11" t="s">
        <v>20</v>
      </c>
    </row>
    <row r="12" spans="1:9" x14ac:dyDescent="0.3">
      <c r="A12">
        <v>432</v>
      </c>
      <c r="B12" s="2">
        <v>44943</v>
      </c>
      <c r="C12">
        <v>6350</v>
      </c>
      <c r="D12" t="s">
        <v>3</v>
      </c>
      <c r="E12" t="s">
        <v>11</v>
      </c>
      <c r="F12" s="2"/>
      <c r="I12" t="s">
        <v>20</v>
      </c>
    </row>
    <row r="13" spans="1:9" x14ac:dyDescent="0.3">
      <c r="A13">
        <v>154</v>
      </c>
      <c r="B13" s="2">
        <v>44943</v>
      </c>
      <c r="C13">
        <v>3160</v>
      </c>
      <c r="D13" t="s">
        <v>3</v>
      </c>
      <c r="E13" t="s">
        <v>12</v>
      </c>
      <c r="F13" s="2"/>
      <c r="I13" t="s">
        <v>20</v>
      </c>
    </row>
    <row r="14" spans="1:9" x14ac:dyDescent="0.3">
      <c r="A14">
        <v>37</v>
      </c>
      <c r="B14" s="2">
        <v>44943</v>
      </c>
      <c r="C14">
        <v>820</v>
      </c>
      <c r="D14" t="s">
        <v>5</v>
      </c>
      <c r="E14" t="s">
        <v>13</v>
      </c>
      <c r="F14" s="2"/>
      <c r="I14" t="s">
        <v>20</v>
      </c>
    </row>
    <row r="15" spans="1:9" x14ac:dyDescent="0.3">
      <c r="A15">
        <v>314</v>
      </c>
      <c r="B15" s="2">
        <v>44943</v>
      </c>
      <c r="C15">
        <v>450</v>
      </c>
      <c r="D15" t="s">
        <v>6</v>
      </c>
      <c r="E15" t="s">
        <v>12</v>
      </c>
      <c r="F15" s="2"/>
      <c r="I15" t="s">
        <v>20</v>
      </c>
    </row>
    <row r="16" spans="1:9" x14ac:dyDescent="0.3">
      <c r="A16">
        <v>195</v>
      </c>
      <c r="B16" s="2">
        <v>44943</v>
      </c>
      <c r="C16">
        <v>3980</v>
      </c>
      <c r="D16" t="s">
        <v>6</v>
      </c>
      <c r="E16" t="s">
        <v>12</v>
      </c>
      <c r="F16" s="2"/>
      <c r="I16" t="s">
        <v>20</v>
      </c>
    </row>
    <row r="17" spans="1:9" x14ac:dyDescent="0.3">
      <c r="A17">
        <v>111</v>
      </c>
      <c r="B17" s="2">
        <v>44943</v>
      </c>
      <c r="C17">
        <v>2300</v>
      </c>
      <c r="D17" t="s">
        <v>8</v>
      </c>
      <c r="E17" t="s">
        <v>12</v>
      </c>
      <c r="F17" s="2"/>
      <c r="I17" t="s">
        <v>20</v>
      </c>
    </row>
    <row r="18" spans="1:9" x14ac:dyDescent="0.3">
      <c r="A18">
        <v>486</v>
      </c>
      <c r="B18" s="2">
        <v>44943</v>
      </c>
      <c r="C18">
        <v>5400</v>
      </c>
      <c r="D18" t="s">
        <v>21</v>
      </c>
      <c r="E18" t="s">
        <v>13</v>
      </c>
      <c r="F18" s="2"/>
      <c r="I18" t="s">
        <v>20</v>
      </c>
    </row>
    <row r="19" spans="1:9" x14ac:dyDescent="0.3">
      <c r="A19">
        <v>16</v>
      </c>
      <c r="B19" s="2">
        <v>44943</v>
      </c>
      <c r="C19">
        <v>400</v>
      </c>
      <c r="D19" t="s">
        <v>21</v>
      </c>
      <c r="E19" t="s">
        <v>12</v>
      </c>
      <c r="F19" s="2"/>
      <c r="I19" t="s">
        <v>20</v>
      </c>
    </row>
    <row r="20" spans="1:9" x14ac:dyDescent="0.3">
      <c r="A20">
        <v>184</v>
      </c>
      <c r="B20" s="2">
        <v>44943</v>
      </c>
      <c r="C20">
        <v>3760</v>
      </c>
      <c r="D20" t="s">
        <v>5</v>
      </c>
      <c r="E20" t="s">
        <v>12</v>
      </c>
      <c r="F20" s="2"/>
      <c r="I20" t="s">
        <v>20</v>
      </c>
    </row>
    <row r="21" spans="1:9" x14ac:dyDescent="0.3">
      <c r="A21">
        <v>2</v>
      </c>
      <c r="B21" s="2">
        <v>44943</v>
      </c>
      <c r="C21">
        <v>120</v>
      </c>
      <c r="D21" t="s">
        <v>4</v>
      </c>
      <c r="E21" t="s">
        <v>12</v>
      </c>
      <c r="F21" s="2"/>
      <c r="I21" t="s">
        <v>20</v>
      </c>
    </row>
    <row r="22" spans="1:9" x14ac:dyDescent="0.3">
      <c r="A22">
        <v>228</v>
      </c>
      <c r="B22" s="2">
        <v>44943</v>
      </c>
      <c r="C22">
        <v>4640</v>
      </c>
      <c r="D22" t="s">
        <v>3</v>
      </c>
      <c r="E22" t="s">
        <v>14</v>
      </c>
      <c r="F22" s="2"/>
      <c r="I22" t="s">
        <v>20</v>
      </c>
    </row>
    <row r="23" spans="1:9" x14ac:dyDescent="0.3">
      <c r="A23">
        <v>109</v>
      </c>
      <c r="B23" s="2">
        <v>44943</v>
      </c>
      <c r="C23">
        <v>2260</v>
      </c>
      <c r="D23" t="s">
        <v>3</v>
      </c>
      <c r="E23" t="s">
        <v>13</v>
      </c>
      <c r="F23" s="2"/>
      <c r="I23" t="s">
        <v>20</v>
      </c>
    </row>
    <row r="24" spans="1:9" x14ac:dyDescent="0.3">
      <c r="A24">
        <v>271</v>
      </c>
      <c r="B24" s="2">
        <v>44943</v>
      </c>
      <c r="C24">
        <v>5500</v>
      </c>
      <c r="D24" t="s">
        <v>21</v>
      </c>
      <c r="E24" t="s">
        <v>12</v>
      </c>
      <c r="F24" s="2"/>
      <c r="I24" t="s">
        <v>20</v>
      </c>
    </row>
    <row r="25" spans="1:9" x14ac:dyDescent="0.3">
      <c r="A25">
        <v>447</v>
      </c>
      <c r="B25" s="2">
        <v>44943</v>
      </c>
      <c r="C25">
        <v>7100</v>
      </c>
      <c r="D25" t="s">
        <v>3</v>
      </c>
      <c r="E25" t="s">
        <v>12</v>
      </c>
      <c r="F25" s="2"/>
      <c r="I25" t="s">
        <v>20</v>
      </c>
    </row>
    <row r="26" spans="1:9" x14ac:dyDescent="0.3">
      <c r="A26">
        <v>45</v>
      </c>
      <c r="B26" s="2">
        <v>44943</v>
      </c>
      <c r="C26">
        <v>980</v>
      </c>
      <c r="D26" t="s">
        <v>21</v>
      </c>
      <c r="E26" t="s">
        <v>13</v>
      </c>
      <c r="F26" s="2"/>
      <c r="I26" t="s">
        <v>20</v>
      </c>
    </row>
    <row r="27" spans="1:9" x14ac:dyDescent="0.3">
      <c r="A27">
        <v>182</v>
      </c>
      <c r="B27" s="2">
        <v>44943</v>
      </c>
      <c r="C27">
        <v>3720</v>
      </c>
      <c r="D27" t="s">
        <v>8</v>
      </c>
      <c r="E27" t="s">
        <v>12</v>
      </c>
      <c r="F27" s="2"/>
      <c r="I27" t="s">
        <v>20</v>
      </c>
    </row>
    <row r="28" spans="1:9" x14ac:dyDescent="0.3">
      <c r="A28">
        <v>96</v>
      </c>
      <c r="B28" s="2">
        <v>44943</v>
      </c>
      <c r="C28">
        <v>2000</v>
      </c>
      <c r="D28" t="s">
        <v>21</v>
      </c>
      <c r="E28" t="s">
        <v>11</v>
      </c>
      <c r="F28" s="2"/>
      <c r="I28" t="s">
        <v>20</v>
      </c>
    </row>
    <row r="29" spans="1:9" x14ac:dyDescent="0.3">
      <c r="A29">
        <v>11</v>
      </c>
      <c r="B29" s="2">
        <v>44943</v>
      </c>
      <c r="C29">
        <v>300</v>
      </c>
      <c r="D29" t="s">
        <v>21</v>
      </c>
      <c r="E29" t="s">
        <v>13</v>
      </c>
      <c r="F29" s="2"/>
      <c r="I29" t="s">
        <v>20</v>
      </c>
    </row>
    <row r="30" spans="1:9" x14ac:dyDescent="0.3">
      <c r="A30">
        <v>279</v>
      </c>
      <c r="B30" s="2">
        <v>44942</v>
      </c>
      <c r="C30">
        <v>5660</v>
      </c>
      <c r="D30" t="s">
        <v>3</v>
      </c>
      <c r="E30" t="s">
        <v>12</v>
      </c>
      <c r="F30" s="2"/>
      <c r="I30" t="s">
        <v>20</v>
      </c>
    </row>
    <row r="31" spans="1:9" x14ac:dyDescent="0.3">
      <c r="A31">
        <v>438</v>
      </c>
      <c r="B31" s="2">
        <v>44942</v>
      </c>
      <c r="C31">
        <v>6650</v>
      </c>
      <c r="D31" t="s">
        <v>4</v>
      </c>
      <c r="E31" t="s">
        <v>14</v>
      </c>
      <c r="F31" s="2"/>
      <c r="I31" t="s">
        <v>20</v>
      </c>
    </row>
    <row r="32" spans="1:9" x14ac:dyDescent="0.3">
      <c r="A32">
        <v>368</v>
      </c>
      <c r="B32" s="2">
        <v>44942</v>
      </c>
      <c r="C32">
        <v>3150</v>
      </c>
      <c r="D32" t="s">
        <v>21</v>
      </c>
      <c r="E32" t="s">
        <v>14</v>
      </c>
      <c r="F32" s="2"/>
      <c r="I32" t="s">
        <v>20</v>
      </c>
    </row>
    <row r="33" spans="1:9" x14ac:dyDescent="0.3">
      <c r="A33">
        <v>297</v>
      </c>
      <c r="B33" s="2">
        <v>44942</v>
      </c>
      <c r="C33">
        <v>700</v>
      </c>
      <c r="D33" t="s">
        <v>6</v>
      </c>
      <c r="E33" t="s">
        <v>13</v>
      </c>
      <c r="F33" s="2"/>
      <c r="I33" t="s">
        <v>20</v>
      </c>
    </row>
    <row r="34" spans="1:9" x14ac:dyDescent="0.3">
      <c r="A34">
        <v>93</v>
      </c>
      <c r="B34" s="2">
        <v>44942</v>
      </c>
      <c r="C34">
        <v>1940</v>
      </c>
      <c r="D34" t="s">
        <v>6</v>
      </c>
      <c r="E34" t="s">
        <v>13</v>
      </c>
      <c r="F34" s="2"/>
      <c r="I34" t="s">
        <v>20</v>
      </c>
    </row>
    <row r="35" spans="1:9" x14ac:dyDescent="0.3">
      <c r="A35">
        <v>360</v>
      </c>
      <c r="B35" s="2">
        <v>44942</v>
      </c>
      <c r="C35">
        <v>2750</v>
      </c>
      <c r="D35" t="s">
        <v>5</v>
      </c>
      <c r="E35" t="s">
        <v>13</v>
      </c>
      <c r="F35" s="2"/>
      <c r="I35" t="s">
        <v>20</v>
      </c>
    </row>
    <row r="36" spans="1:9" x14ac:dyDescent="0.3">
      <c r="A36">
        <v>89</v>
      </c>
      <c r="B36" s="2">
        <v>44942</v>
      </c>
      <c r="C36">
        <v>1860</v>
      </c>
      <c r="D36" t="s">
        <v>6</v>
      </c>
      <c r="E36" t="s">
        <v>12</v>
      </c>
      <c r="F36" s="2"/>
      <c r="I36" t="s">
        <v>20</v>
      </c>
    </row>
    <row r="37" spans="1:9" x14ac:dyDescent="0.3">
      <c r="A37">
        <v>362</v>
      </c>
      <c r="B37" s="2">
        <v>44942</v>
      </c>
      <c r="C37">
        <v>2850</v>
      </c>
      <c r="D37" t="s">
        <v>3</v>
      </c>
      <c r="E37" t="s">
        <v>11</v>
      </c>
      <c r="F37" s="2"/>
      <c r="I37" t="s">
        <v>20</v>
      </c>
    </row>
    <row r="38" spans="1:9" x14ac:dyDescent="0.3">
      <c r="A38">
        <v>108</v>
      </c>
      <c r="B38" s="2">
        <v>44942</v>
      </c>
      <c r="C38">
        <v>2240</v>
      </c>
      <c r="D38" t="s">
        <v>7</v>
      </c>
      <c r="E38" t="s">
        <v>13</v>
      </c>
      <c r="F38" s="2"/>
      <c r="I38" t="s">
        <v>20</v>
      </c>
    </row>
    <row r="39" spans="1:9" x14ac:dyDescent="0.3">
      <c r="A39">
        <v>100</v>
      </c>
      <c r="B39" s="2">
        <v>44942</v>
      </c>
      <c r="C39">
        <v>2080</v>
      </c>
      <c r="D39" t="s">
        <v>8</v>
      </c>
      <c r="E39" t="s">
        <v>12</v>
      </c>
      <c r="F39" s="2"/>
      <c r="I39" t="s">
        <v>20</v>
      </c>
    </row>
    <row r="40" spans="1:9" x14ac:dyDescent="0.3">
      <c r="A40">
        <v>377</v>
      </c>
      <c r="B40" s="2">
        <v>44942</v>
      </c>
      <c r="C40">
        <v>3600</v>
      </c>
      <c r="D40" t="s">
        <v>5</v>
      </c>
      <c r="E40" t="s">
        <v>12</v>
      </c>
      <c r="F40" s="2"/>
      <c r="I40" t="s">
        <v>20</v>
      </c>
    </row>
    <row r="41" spans="1:9" x14ac:dyDescent="0.3">
      <c r="A41">
        <v>353</v>
      </c>
      <c r="B41" s="2">
        <v>44942</v>
      </c>
      <c r="C41">
        <v>2400</v>
      </c>
      <c r="D41" t="s">
        <v>4</v>
      </c>
      <c r="E41" t="s">
        <v>13</v>
      </c>
      <c r="F41" s="2"/>
      <c r="I41" t="s">
        <v>20</v>
      </c>
    </row>
    <row r="42" spans="1:9" x14ac:dyDescent="0.3">
      <c r="A42">
        <v>310</v>
      </c>
      <c r="B42" s="2">
        <v>44942</v>
      </c>
      <c r="C42">
        <v>250</v>
      </c>
      <c r="D42" t="s">
        <v>6</v>
      </c>
      <c r="E42" t="s">
        <v>12</v>
      </c>
      <c r="F42" s="2"/>
      <c r="I42" t="s">
        <v>20</v>
      </c>
    </row>
    <row r="43" spans="1:9" x14ac:dyDescent="0.3">
      <c r="A43">
        <v>414</v>
      </c>
      <c r="B43" s="2">
        <v>44942</v>
      </c>
      <c r="C43">
        <v>5450</v>
      </c>
      <c r="D43" t="s">
        <v>7</v>
      </c>
      <c r="E43" t="s">
        <v>11</v>
      </c>
      <c r="F43" s="2"/>
      <c r="I43" t="s">
        <v>20</v>
      </c>
    </row>
    <row r="44" spans="1:9" x14ac:dyDescent="0.3">
      <c r="A44">
        <v>164</v>
      </c>
      <c r="B44" s="2">
        <v>44942</v>
      </c>
      <c r="C44">
        <v>3360</v>
      </c>
      <c r="D44" t="s">
        <v>21</v>
      </c>
      <c r="E44" t="s">
        <v>13</v>
      </c>
      <c r="F44" s="2"/>
      <c r="I44" t="s">
        <v>20</v>
      </c>
    </row>
    <row r="45" spans="1:9" x14ac:dyDescent="0.3">
      <c r="A45">
        <v>153</v>
      </c>
      <c r="B45" s="2">
        <v>44942</v>
      </c>
      <c r="C45">
        <v>3140</v>
      </c>
      <c r="D45" t="s">
        <v>9</v>
      </c>
      <c r="E45" t="s">
        <v>12</v>
      </c>
      <c r="F45" s="2"/>
      <c r="I45" t="s">
        <v>20</v>
      </c>
    </row>
    <row r="46" spans="1:9" x14ac:dyDescent="0.3">
      <c r="A46">
        <v>130</v>
      </c>
      <c r="B46" s="2">
        <v>44942</v>
      </c>
      <c r="C46">
        <v>2680</v>
      </c>
      <c r="D46" t="s">
        <v>21</v>
      </c>
      <c r="E46" t="s">
        <v>14</v>
      </c>
      <c r="F46" s="2"/>
      <c r="I46" t="s">
        <v>20</v>
      </c>
    </row>
    <row r="47" spans="1:9" x14ac:dyDescent="0.3">
      <c r="A47">
        <v>388</v>
      </c>
      <c r="B47" s="2">
        <v>44942</v>
      </c>
      <c r="C47">
        <v>4150</v>
      </c>
      <c r="D47" t="s">
        <v>5</v>
      </c>
      <c r="E47" t="s">
        <v>13</v>
      </c>
      <c r="F47" s="2"/>
      <c r="I47" t="s">
        <v>20</v>
      </c>
    </row>
    <row r="48" spans="1:9" x14ac:dyDescent="0.3">
      <c r="A48">
        <v>391</v>
      </c>
      <c r="B48" s="2">
        <v>44942</v>
      </c>
      <c r="C48">
        <v>4300</v>
      </c>
      <c r="D48" t="s">
        <v>9</v>
      </c>
      <c r="E48" t="s">
        <v>12</v>
      </c>
      <c r="F48" s="2"/>
      <c r="I48" t="s">
        <v>20</v>
      </c>
    </row>
    <row r="49" spans="1:9" x14ac:dyDescent="0.3">
      <c r="A49">
        <v>48</v>
      </c>
      <c r="B49" s="2">
        <v>44942</v>
      </c>
      <c r="C49">
        <v>1040</v>
      </c>
      <c r="D49" t="s">
        <v>5</v>
      </c>
      <c r="E49" t="s">
        <v>12</v>
      </c>
      <c r="F49" s="2"/>
      <c r="I49" t="s">
        <v>20</v>
      </c>
    </row>
    <row r="50" spans="1:9" x14ac:dyDescent="0.3">
      <c r="A50">
        <v>12</v>
      </c>
      <c r="B50" s="2">
        <v>44942</v>
      </c>
      <c r="C50">
        <v>320</v>
      </c>
      <c r="D50" t="s">
        <v>8</v>
      </c>
      <c r="E50" t="s">
        <v>11</v>
      </c>
      <c r="F50" s="2"/>
      <c r="I50" t="s">
        <v>20</v>
      </c>
    </row>
    <row r="51" spans="1:9" x14ac:dyDescent="0.3">
      <c r="A51">
        <v>29</v>
      </c>
      <c r="B51" s="2">
        <v>44942</v>
      </c>
      <c r="C51">
        <v>660</v>
      </c>
      <c r="D51" t="s">
        <v>8</v>
      </c>
      <c r="E51" t="s">
        <v>11</v>
      </c>
      <c r="F51" s="2"/>
      <c r="I51" t="s">
        <v>20</v>
      </c>
    </row>
    <row r="52" spans="1:9" x14ac:dyDescent="0.3">
      <c r="A52">
        <v>453</v>
      </c>
      <c r="B52" s="2">
        <v>44942</v>
      </c>
      <c r="C52">
        <v>7400</v>
      </c>
      <c r="D52" t="s">
        <v>21</v>
      </c>
      <c r="E52" t="s">
        <v>12</v>
      </c>
      <c r="F52" s="2"/>
      <c r="I52" t="s">
        <v>20</v>
      </c>
    </row>
    <row r="53" spans="1:9" x14ac:dyDescent="0.3">
      <c r="A53">
        <v>224</v>
      </c>
      <c r="B53" s="2">
        <v>44942</v>
      </c>
      <c r="C53">
        <v>4560</v>
      </c>
      <c r="D53" t="s">
        <v>5</v>
      </c>
      <c r="E53" t="s">
        <v>12</v>
      </c>
      <c r="F53" s="2"/>
      <c r="I53" t="s">
        <v>20</v>
      </c>
    </row>
    <row r="54" spans="1:9" x14ac:dyDescent="0.3">
      <c r="A54">
        <v>28</v>
      </c>
      <c r="B54" s="2">
        <v>44942</v>
      </c>
      <c r="C54">
        <v>640</v>
      </c>
      <c r="D54" t="s">
        <v>21</v>
      </c>
      <c r="E54" t="s">
        <v>12</v>
      </c>
      <c r="F54" s="2"/>
      <c r="I54" t="s">
        <v>20</v>
      </c>
    </row>
    <row r="55" spans="1:9" x14ac:dyDescent="0.3">
      <c r="A55">
        <v>457</v>
      </c>
      <c r="B55" s="2">
        <v>44942</v>
      </c>
      <c r="C55">
        <v>2350</v>
      </c>
      <c r="D55" t="s">
        <v>8</v>
      </c>
      <c r="E55" t="s">
        <v>13</v>
      </c>
      <c r="F55" s="2"/>
      <c r="I55" t="s">
        <v>20</v>
      </c>
    </row>
    <row r="56" spans="1:9" x14ac:dyDescent="0.3">
      <c r="A56">
        <v>499</v>
      </c>
      <c r="B56" s="2">
        <v>44942</v>
      </c>
      <c r="C56">
        <v>4100</v>
      </c>
      <c r="D56" t="s">
        <v>7</v>
      </c>
      <c r="E56" t="s">
        <v>13</v>
      </c>
      <c r="F56" s="2"/>
      <c r="I56" t="s">
        <v>20</v>
      </c>
    </row>
    <row r="57" spans="1:9" x14ac:dyDescent="0.3">
      <c r="A57">
        <v>188</v>
      </c>
      <c r="B57" s="2">
        <v>44942</v>
      </c>
      <c r="C57">
        <v>3840</v>
      </c>
      <c r="D57" t="s">
        <v>3</v>
      </c>
      <c r="E57" t="s">
        <v>12</v>
      </c>
      <c r="F57" s="2"/>
      <c r="I57" t="s">
        <v>20</v>
      </c>
    </row>
    <row r="58" spans="1:9" x14ac:dyDescent="0.3">
      <c r="A58">
        <v>209</v>
      </c>
      <c r="B58" s="2">
        <v>44942</v>
      </c>
      <c r="C58">
        <v>4260</v>
      </c>
      <c r="D58" t="s">
        <v>3</v>
      </c>
      <c r="E58" t="s">
        <v>12</v>
      </c>
      <c r="F58" s="2"/>
      <c r="I58" t="s">
        <v>20</v>
      </c>
    </row>
    <row r="59" spans="1:9" x14ac:dyDescent="0.3">
      <c r="A59">
        <v>117</v>
      </c>
      <c r="B59" s="2">
        <v>44941</v>
      </c>
      <c r="C59">
        <v>2420</v>
      </c>
      <c r="D59" t="s">
        <v>8</v>
      </c>
      <c r="E59" t="s">
        <v>12</v>
      </c>
      <c r="F59" s="2"/>
      <c r="I59" t="s">
        <v>20</v>
      </c>
    </row>
    <row r="60" spans="1:9" x14ac:dyDescent="0.3">
      <c r="A60">
        <v>411</v>
      </c>
      <c r="B60" s="2">
        <v>44941</v>
      </c>
      <c r="C60">
        <v>5300</v>
      </c>
      <c r="D60" t="s">
        <v>5</v>
      </c>
      <c r="E60" t="s">
        <v>12</v>
      </c>
      <c r="F60" s="2"/>
      <c r="I60" t="s">
        <v>20</v>
      </c>
    </row>
    <row r="61" spans="1:9" x14ac:dyDescent="0.3">
      <c r="A61">
        <v>244</v>
      </c>
      <c r="B61" s="2">
        <v>44941</v>
      </c>
      <c r="C61">
        <v>4960</v>
      </c>
      <c r="D61" t="s">
        <v>7</v>
      </c>
      <c r="E61" t="s">
        <v>12</v>
      </c>
      <c r="F61" s="2"/>
      <c r="I61" t="s">
        <v>20</v>
      </c>
    </row>
    <row r="62" spans="1:9" x14ac:dyDescent="0.3">
      <c r="A62">
        <v>483</v>
      </c>
      <c r="B62" s="2">
        <v>44941</v>
      </c>
      <c r="C62">
        <v>5700</v>
      </c>
      <c r="D62" t="s">
        <v>3</v>
      </c>
      <c r="E62" t="s">
        <v>14</v>
      </c>
      <c r="F62" s="2"/>
      <c r="I62" t="s">
        <v>20</v>
      </c>
    </row>
    <row r="63" spans="1:9" x14ac:dyDescent="0.3">
      <c r="A63">
        <v>339</v>
      </c>
      <c r="B63" s="2">
        <v>44941</v>
      </c>
      <c r="C63">
        <v>1700</v>
      </c>
      <c r="D63" t="s">
        <v>21</v>
      </c>
      <c r="E63" t="s">
        <v>13</v>
      </c>
      <c r="F63" s="2"/>
      <c r="I63" t="s">
        <v>20</v>
      </c>
    </row>
    <row r="64" spans="1:9" x14ac:dyDescent="0.3">
      <c r="A64">
        <v>251</v>
      </c>
      <c r="B64" s="2">
        <v>44941</v>
      </c>
      <c r="C64">
        <v>5100</v>
      </c>
      <c r="D64" t="s">
        <v>4</v>
      </c>
      <c r="E64" t="s">
        <v>12</v>
      </c>
      <c r="F64" s="2"/>
      <c r="I64" t="s">
        <v>20</v>
      </c>
    </row>
    <row r="65" spans="1:9" x14ac:dyDescent="0.3">
      <c r="A65">
        <v>141</v>
      </c>
      <c r="B65" s="2">
        <v>44941</v>
      </c>
      <c r="C65">
        <v>2900</v>
      </c>
      <c r="D65" t="s">
        <v>3</v>
      </c>
      <c r="E65" t="s">
        <v>11</v>
      </c>
      <c r="F65" s="2"/>
      <c r="I65" t="s">
        <v>20</v>
      </c>
    </row>
    <row r="66" spans="1:9" x14ac:dyDescent="0.3">
      <c r="A66">
        <v>242</v>
      </c>
      <c r="B66" s="2">
        <v>44941</v>
      </c>
      <c r="C66">
        <v>4920</v>
      </c>
      <c r="D66" t="s">
        <v>6</v>
      </c>
      <c r="E66" t="s">
        <v>14</v>
      </c>
      <c r="F66" s="2"/>
      <c r="I66" t="s">
        <v>20</v>
      </c>
    </row>
    <row r="67" spans="1:9" x14ac:dyDescent="0.3">
      <c r="A67">
        <v>152</v>
      </c>
      <c r="B67" s="2">
        <v>44941</v>
      </c>
      <c r="C67">
        <v>3120</v>
      </c>
      <c r="D67" t="s">
        <v>21</v>
      </c>
      <c r="E67" t="s">
        <v>11</v>
      </c>
      <c r="F67" s="2"/>
      <c r="I67" t="s">
        <v>20</v>
      </c>
    </row>
    <row r="68" spans="1:9" x14ac:dyDescent="0.3">
      <c r="A68">
        <v>223</v>
      </c>
      <c r="B68" s="2">
        <v>44941</v>
      </c>
      <c r="C68">
        <v>4540</v>
      </c>
      <c r="D68" t="s">
        <v>4</v>
      </c>
      <c r="E68" t="s">
        <v>12</v>
      </c>
      <c r="F68" s="2"/>
      <c r="I68" t="s">
        <v>20</v>
      </c>
    </row>
    <row r="69" spans="1:9" x14ac:dyDescent="0.3">
      <c r="A69">
        <v>427</v>
      </c>
      <c r="B69" s="2">
        <v>44941</v>
      </c>
      <c r="C69">
        <v>6100</v>
      </c>
      <c r="D69" t="s">
        <v>4</v>
      </c>
      <c r="E69" t="s">
        <v>14</v>
      </c>
      <c r="F69" s="2"/>
      <c r="I69" t="s">
        <v>20</v>
      </c>
    </row>
    <row r="70" spans="1:9" x14ac:dyDescent="0.3">
      <c r="A70">
        <v>187</v>
      </c>
      <c r="B70" s="2">
        <v>44941</v>
      </c>
      <c r="C70">
        <v>3820</v>
      </c>
      <c r="D70" t="s">
        <v>9</v>
      </c>
      <c r="E70" t="s">
        <v>12</v>
      </c>
      <c r="F70" s="2"/>
      <c r="I70" t="s">
        <v>20</v>
      </c>
    </row>
    <row r="71" spans="1:9" x14ac:dyDescent="0.3">
      <c r="A71">
        <v>292</v>
      </c>
      <c r="B71" s="2">
        <v>44941</v>
      </c>
      <c r="C71">
        <v>5920</v>
      </c>
      <c r="D71" t="s">
        <v>5</v>
      </c>
      <c r="E71" t="s">
        <v>11</v>
      </c>
      <c r="F71" s="2"/>
      <c r="I71" t="s">
        <v>20</v>
      </c>
    </row>
    <row r="72" spans="1:9" x14ac:dyDescent="0.3">
      <c r="A72">
        <v>445</v>
      </c>
      <c r="B72" s="2">
        <v>44941</v>
      </c>
      <c r="C72">
        <v>7000</v>
      </c>
      <c r="D72" t="s">
        <v>5</v>
      </c>
      <c r="E72" t="s">
        <v>13</v>
      </c>
      <c r="F72" s="2"/>
      <c r="I72" t="s">
        <v>20</v>
      </c>
    </row>
    <row r="73" spans="1:9" x14ac:dyDescent="0.3">
      <c r="A73">
        <v>270</v>
      </c>
      <c r="B73" s="2">
        <v>44941</v>
      </c>
      <c r="C73">
        <v>5480</v>
      </c>
      <c r="D73" t="s">
        <v>8</v>
      </c>
      <c r="E73" t="s">
        <v>14</v>
      </c>
      <c r="F73" s="2"/>
      <c r="I73" t="s">
        <v>20</v>
      </c>
    </row>
    <row r="74" spans="1:9" x14ac:dyDescent="0.3">
      <c r="A74">
        <v>448</v>
      </c>
      <c r="B74" s="2">
        <v>44941</v>
      </c>
      <c r="C74">
        <v>7150</v>
      </c>
      <c r="D74" t="s">
        <v>7</v>
      </c>
      <c r="E74" t="s">
        <v>12</v>
      </c>
      <c r="F74" s="2"/>
      <c r="I74" t="s">
        <v>20</v>
      </c>
    </row>
    <row r="75" spans="1:9" x14ac:dyDescent="0.3">
      <c r="A75">
        <v>9</v>
      </c>
      <c r="B75" s="2">
        <v>44941</v>
      </c>
      <c r="C75">
        <v>260</v>
      </c>
      <c r="D75" t="s">
        <v>8</v>
      </c>
      <c r="E75" t="s">
        <v>13</v>
      </c>
      <c r="F75" s="2"/>
      <c r="I75" t="s">
        <v>20</v>
      </c>
    </row>
    <row r="76" spans="1:9" x14ac:dyDescent="0.3">
      <c r="A76">
        <v>484</v>
      </c>
      <c r="B76" s="2">
        <v>44941</v>
      </c>
      <c r="C76">
        <v>5600</v>
      </c>
      <c r="D76" t="s">
        <v>6</v>
      </c>
      <c r="E76" t="s">
        <v>11</v>
      </c>
      <c r="F76" s="2"/>
      <c r="I76" t="s">
        <v>20</v>
      </c>
    </row>
    <row r="77" spans="1:9" x14ac:dyDescent="0.3">
      <c r="A77">
        <v>374</v>
      </c>
      <c r="B77" s="2">
        <v>44941</v>
      </c>
      <c r="C77">
        <v>3450</v>
      </c>
      <c r="D77" t="s">
        <v>9</v>
      </c>
      <c r="E77" t="s">
        <v>13</v>
      </c>
      <c r="F77" s="2"/>
      <c r="I77" t="s">
        <v>20</v>
      </c>
    </row>
    <row r="78" spans="1:9" x14ac:dyDescent="0.3">
      <c r="A78">
        <v>285</v>
      </c>
      <c r="B78" s="2">
        <v>44940</v>
      </c>
      <c r="C78">
        <v>5780</v>
      </c>
      <c r="D78" t="s">
        <v>4</v>
      </c>
      <c r="E78" t="s">
        <v>12</v>
      </c>
      <c r="F78" s="2"/>
      <c r="I78" t="s">
        <v>20</v>
      </c>
    </row>
    <row r="79" spans="1:9" x14ac:dyDescent="0.3">
      <c r="A79">
        <v>231</v>
      </c>
      <c r="B79" s="2">
        <v>44940</v>
      </c>
      <c r="C79">
        <v>4700</v>
      </c>
      <c r="D79" t="s">
        <v>21</v>
      </c>
      <c r="E79" t="s">
        <v>14</v>
      </c>
      <c r="F79" s="2"/>
      <c r="I79" t="s">
        <v>20</v>
      </c>
    </row>
    <row r="80" spans="1:9" x14ac:dyDescent="0.3">
      <c r="A80">
        <v>119</v>
      </c>
      <c r="B80" s="2">
        <v>44940</v>
      </c>
      <c r="C80">
        <v>2460</v>
      </c>
      <c r="D80" t="s">
        <v>9</v>
      </c>
      <c r="E80" t="s">
        <v>14</v>
      </c>
      <c r="F80" s="2"/>
      <c r="I80" t="s">
        <v>20</v>
      </c>
    </row>
    <row r="81" spans="1:9" x14ac:dyDescent="0.3">
      <c r="A81">
        <v>233</v>
      </c>
      <c r="B81" s="2">
        <v>44940</v>
      </c>
      <c r="C81">
        <v>4740</v>
      </c>
      <c r="D81" t="s">
        <v>8</v>
      </c>
      <c r="E81" t="s">
        <v>13</v>
      </c>
      <c r="F81" s="2"/>
      <c r="I81" t="s">
        <v>20</v>
      </c>
    </row>
    <row r="82" spans="1:9" x14ac:dyDescent="0.3">
      <c r="A82">
        <v>110</v>
      </c>
      <c r="B82" s="2">
        <v>44940</v>
      </c>
      <c r="C82">
        <v>2280</v>
      </c>
      <c r="D82" t="s">
        <v>6</v>
      </c>
      <c r="E82" t="s">
        <v>11</v>
      </c>
      <c r="F82" s="2"/>
      <c r="I82" t="s">
        <v>20</v>
      </c>
    </row>
    <row r="83" spans="1:9" x14ac:dyDescent="0.3">
      <c r="A83">
        <v>361</v>
      </c>
      <c r="B83" s="2">
        <v>44940</v>
      </c>
      <c r="C83">
        <v>2800</v>
      </c>
      <c r="D83" t="s">
        <v>6</v>
      </c>
      <c r="E83" t="s">
        <v>13</v>
      </c>
      <c r="F83" s="2"/>
      <c r="I83" t="s">
        <v>20</v>
      </c>
    </row>
    <row r="84" spans="1:9" x14ac:dyDescent="0.3">
      <c r="A84">
        <v>222</v>
      </c>
      <c r="B84" s="2">
        <v>44940</v>
      </c>
      <c r="C84">
        <v>4520</v>
      </c>
      <c r="D84" t="s">
        <v>3</v>
      </c>
      <c r="E84" t="s">
        <v>11</v>
      </c>
      <c r="F84" s="2"/>
      <c r="I84" t="s">
        <v>20</v>
      </c>
    </row>
    <row r="85" spans="1:9" x14ac:dyDescent="0.3">
      <c r="A85">
        <v>240</v>
      </c>
      <c r="B85" s="2">
        <v>44940</v>
      </c>
      <c r="C85">
        <v>4880</v>
      </c>
      <c r="D85" t="s">
        <v>4</v>
      </c>
      <c r="E85" t="s">
        <v>12</v>
      </c>
      <c r="F85" s="2"/>
      <c r="I85" t="s">
        <v>20</v>
      </c>
    </row>
    <row r="86" spans="1:9" x14ac:dyDescent="0.3">
      <c r="A86">
        <v>238</v>
      </c>
      <c r="B86" s="2">
        <v>44940</v>
      </c>
      <c r="C86">
        <v>4840</v>
      </c>
      <c r="D86" t="s">
        <v>9</v>
      </c>
      <c r="E86" t="s">
        <v>12</v>
      </c>
      <c r="F86" s="2"/>
      <c r="I86" t="s">
        <v>20</v>
      </c>
    </row>
    <row r="87" spans="1:9" x14ac:dyDescent="0.3">
      <c r="A87">
        <v>162</v>
      </c>
      <c r="B87" s="2">
        <v>44940</v>
      </c>
      <c r="C87">
        <v>3320</v>
      </c>
      <c r="D87" t="s">
        <v>8</v>
      </c>
      <c r="E87" t="s">
        <v>11</v>
      </c>
      <c r="F87" s="2"/>
      <c r="I87" t="s">
        <v>20</v>
      </c>
    </row>
    <row r="88" spans="1:9" x14ac:dyDescent="0.3">
      <c r="A88">
        <v>257</v>
      </c>
      <c r="B88" s="2">
        <v>44940</v>
      </c>
      <c r="C88">
        <v>5220</v>
      </c>
      <c r="D88" t="s">
        <v>4</v>
      </c>
      <c r="E88" t="s">
        <v>12</v>
      </c>
      <c r="F88" s="2"/>
      <c r="I88" t="s">
        <v>20</v>
      </c>
    </row>
    <row r="89" spans="1:9" x14ac:dyDescent="0.3">
      <c r="A89">
        <v>160</v>
      </c>
      <c r="B89" s="2">
        <v>44940</v>
      </c>
      <c r="C89">
        <v>3280</v>
      </c>
      <c r="D89" t="s">
        <v>3</v>
      </c>
      <c r="E89" t="s">
        <v>12</v>
      </c>
      <c r="F89" s="2"/>
      <c r="I89" t="s">
        <v>20</v>
      </c>
    </row>
    <row r="90" spans="1:9" x14ac:dyDescent="0.3">
      <c r="A90">
        <v>301</v>
      </c>
      <c r="B90" s="2">
        <v>44940</v>
      </c>
      <c r="C90">
        <v>1500</v>
      </c>
      <c r="D90" t="s">
        <v>8</v>
      </c>
      <c r="E90" t="s">
        <v>14</v>
      </c>
      <c r="F90" s="2"/>
      <c r="I90" t="s">
        <v>20</v>
      </c>
    </row>
    <row r="91" spans="1:9" x14ac:dyDescent="0.3">
      <c r="A91">
        <v>256</v>
      </c>
      <c r="B91" s="2">
        <v>44940</v>
      </c>
      <c r="C91">
        <v>5200</v>
      </c>
      <c r="D91" t="s">
        <v>3</v>
      </c>
      <c r="E91" t="s">
        <v>14</v>
      </c>
      <c r="F91" s="2"/>
      <c r="I91" t="s">
        <v>20</v>
      </c>
    </row>
    <row r="92" spans="1:9" x14ac:dyDescent="0.3">
      <c r="A92">
        <v>192</v>
      </c>
      <c r="B92" s="2">
        <v>44940</v>
      </c>
      <c r="C92">
        <v>3920</v>
      </c>
      <c r="D92" t="s">
        <v>3</v>
      </c>
      <c r="E92" t="s">
        <v>13</v>
      </c>
      <c r="F92" s="2"/>
      <c r="I92" t="s">
        <v>20</v>
      </c>
    </row>
    <row r="93" spans="1:9" x14ac:dyDescent="0.3">
      <c r="A93">
        <v>177</v>
      </c>
      <c r="B93" s="2">
        <v>44940</v>
      </c>
      <c r="C93">
        <v>3620</v>
      </c>
      <c r="D93" t="s">
        <v>3</v>
      </c>
      <c r="E93" t="s">
        <v>13</v>
      </c>
      <c r="F93" s="2"/>
      <c r="I93" t="s">
        <v>20</v>
      </c>
    </row>
    <row r="94" spans="1:9" x14ac:dyDescent="0.3">
      <c r="A94">
        <v>199</v>
      </c>
      <c r="B94" s="2">
        <v>44940</v>
      </c>
      <c r="C94">
        <v>4060</v>
      </c>
      <c r="D94" t="s">
        <v>8</v>
      </c>
      <c r="E94" t="s">
        <v>13</v>
      </c>
      <c r="F94" s="2"/>
      <c r="I94" t="s">
        <v>20</v>
      </c>
    </row>
    <row r="95" spans="1:9" x14ac:dyDescent="0.3">
      <c r="A95">
        <v>258</v>
      </c>
      <c r="B95" s="2">
        <v>44940</v>
      </c>
      <c r="C95">
        <v>5240</v>
      </c>
      <c r="D95" t="s">
        <v>5</v>
      </c>
      <c r="E95" t="s">
        <v>12</v>
      </c>
      <c r="F95" s="2"/>
      <c r="I95" t="s">
        <v>20</v>
      </c>
    </row>
    <row r="96" spans="1:9" x14ac:dyDescent="0.3">
      <c r="A96">
        <v>293</v>
      </c>
      <c r="B96" s="2">
        <v>44940</v>
      </c>
      <c r="C96">
        <v>5940</v>
      </c>
      <c r="D96" t="s">
        <v>6</v>
      </c>
      <c r="E96" t="s">
        <v>12</v>
      </c>
      <c r="F96" s="2"/>
      <c r="I96" t="s">
        <v>20</v>
      </c>
    </row>
    <row r="97" spans="1:9" x14ac:dyDescent="0.3">
      <c r="A97">
        <v>139</v>
      </c>
      <c r="B97" s="2">
        <v>44940</v>
      </c>
      <c r="C97">
        <v>2860</v>
      </c>
      <c r="D97" t="s">
        <v>5</v>
      </c>
      <c r="E97" t="s">
        <v>12</v>
      </c>
      <c r="F97" s="2"/>
      <c r="I97" t="s">
        <v>20</v>
      </c>
    </row>
    <row r="98" spans="1:9" x14ac:dyDescent="0.3">
      <c r="A98">
        <v>324</v>
      </c>
      <c r="B98" s="2">
        <v>44940</v>
      </c>
      <c r="C98">
        <v>950</v>
      </c>
      <c r="D98" t="s">
        <v>3</v>
      </c>
      <c r="E98" t="s">
        <v>12</v>
      </c>
      <c r="F98" s="2"/>
      <c r="I98" t="s">
        <v>20</v>
      </c>
    </row>
    <row r="99" spans="1:9" x14ac:dyDescent="0.3">
      <c r="A99">
        <v>249</v>
      </c>
      <c r="B99" s="2">
        <v>44940</v>
      </c>
      <c r="C99">
        <v>5060</v>
      </c>
      <c r="D99" t="s">
        <v>21</v>
      </c>
      <c r="E99" t="s">
        <v>13</v>
      </c>
      <c r="F99" s="2"/>
      <c r="I99" t="s">
        <v>20</v>
      </c>
    </row>
    <row r="100" spans="1:9" x14ac:dyDescent="0.3">
      <c r="A100">
        <v>347</v>
      </c>
      <c r="B100" s="2">
        <v>44940</v>
      </c>
      <c r="C100">
        <v>2100</v>
      </c>
      <c r="D100" t="s">
        <v>3</v>
      </c>
      <c r="E100" t="s">
        <v>13</v>
      </c>
      <c r="F100" s="2"/>
      <c r="I100" t="s">
        <v>20</v>
      </c>
    </row>
    <row r="101" spans="1:9" x14ac:dyDescent="0.3">
      <c r="A101">
        <v>248</v>
      </c>
      <c r="B101" s="2">
        <v>44940</v>
      </c>
      <c r="C101">
        <v>5040</v>
      </c>
      <c r="D101" t="s">
        <v>21</v>
      </c>
      <c r="E101" t="s">
        <v>13</v>
      </c>
      <c r="F101" s="2"/>
      <c r="I101" t="s">
        <v>20</v>
      </c>
    </row>
    <row r="102" spans="1:9" x14ac:dyDescent="0.3">
      <c r="A102">
        <v>205</v>
      </c>
      <c r="B102" s="2">
        <v>44940</v>
      </c>
      <c r="C102">
        <v>4180</v>
      </c>
      <c r="D102" t="s">
        <v>3</v>
      </c>
      <c r="E102" t="s">
        <v>13</v>
      </c>
      <c r="F102" s="2"/>
      <c r="I102" t="s">
        <v>20</v>
      </c>
    </row>
    <row r="103" spans="1:9" x14ac:dyDescent="0.3">
      <c r="A103">
        <v>309</v>
      </c>
      <c r="B103" s="2">
        <v>44940</v>
      </c>
      <c r="C103">
        <v>200</v>
      </c>
      <c r="D103" t="s">
        <v>5</v>
      </c>
      <c r="E103" t="s">
        <v>11</v>
      </c>
      <c r="F103" s="2"/>
      <c r="I103" t="s">
        <v>20</v>
      </c>
    </row>
    <row r="104" spans="1:9" x14ac:dyDescent="0.3">
      <c r="A104">
        <v>206</v>
      </c>
      <c r="B104" s="2">
        <v>44940</v>
      </c>
      <c r="C104">
        <v>4200</v>
      </c>
      <c r="D104" t="s">
        <v>4</v>
      </c>
      <c r="E104" t="s">
        <v>13</v>
      </c>
      <c r="F104" s="2"/>
      <c r="I104" t="s">
        <v>20</v>
      </c>
    </row>
    <row r="105" spans="1:9" x14ac:dyDescent="0.3">
      <c r="A105">
        <v>318</v>
      </c>
      <c r="B105" s="2">
        <v>44940</v>
      </c>
      <c r="C105">
        <v>650</v>
      </c>
      <c r="D105" t="s">
        <v>8</v>
      </c>
      <c r="E105" t="s">
        <v>13</v>
      </c>
      <c r="F105" s="2"/>
      <c r="I105" t="s">
        <v>20</v>
      </c>
    </row>
    <row r="106" spans="1:9" x14ac:dyDescent="0.3">
      <c r="A106">
        <v>254</v>
      </c>
      <c r="B106" s="2">
        <v>44940</v>
      </c>
      <c r="C106">
        <v>5160</v>
      </c>
      <c r="D106" t="s">
        <v>21</v>
      </c>
      <c r="E106" t="s">
        <v>12</v>
      </c>
      <c r="F106" s="2"/>
      <c r="I106" t="s">
        <v>20</v>
      </c>
    </row>
    <row r="107" spans="1:9" x14ac:dyDescent="0.3">
      <c r="A107">
        <v>379</v>
      </c>
      <c r="B107" s="2">
        <v>44940</v>
      </c>
      <c r="C107">
        <v>3700</v>
      </c>
      <c r="D107" t="s">
        <v>3</v>
      </c>
      <c r="E107" t="s">
        <v>11</v>
      </c>
      <c r="F107" s="2"/>
      <c r="I107" t="s">
        <v>20</v>
      </c>
    </row>
    <row r="108" spans="1:9" x14ac:dyDescent="0.3">
      <c r="A108">
        <v>72</v>
      </c>
      <c r="B108" s="2">
        <v>44940</v>
      </c>
      <c r="C108">
        <v>1520</v>
      </c>
      <c r="D108" t="s">
        <v>6</v>
      </c>
      <c r="E108" t="s">
        <v>12</v>
      </c>
      <c r="F108" s="2"/>
      <c r="I108" t="s">
        <v>20</v>
      </c>
    </row>
    <row r="109" spans="1:9" x14ac:dyDescent="0.3">
      <c r="A109">
        <v>406</v>
      </c>
      <c r="B109" s="2">
        <v>44940</v>
      </c>
      <c r="C109">
        <v>5050</v>
      </c>
      <c r="D109" t="s">
        <v>8</v>
      </c>
      <c r="E109" t="s">
        <v>12</v>
      </c>
      <c r="F109" s="2"/>
      <c r="I109" t="s">
        <v>20</v>
      </c>
    </row>
    <row r="110" spans="1:9" x14ac:dyDescent="0.3">
      <c r="A110">
        <v>393</v>
      </c>
      <c r="B110" s="2">
        <v>44940</v>
      </c>
      <c r="C110">
        <v>4400</v>
      </c>
      <c r="D110" t="s">
        <v>4</v>
      </c>
      <c r="E110" t="s">
        <v>11</v>
      </c>
      <c r="F110" s="2"/>
      <c r="I110" t="s">
        <v>20</v>
      </c>
    </row>
    <row r="111" spans="1:9" x14ac:dyDescent="0.3">
      <c r="A111">
        <v>23</v>
      </c>
      <c r="B111" s="2">
        <v>44940</v>
      </c>
      <c r="C111">
        <v>540</v>
      </c>
      <c r="D111" t="s">
        <v>7</v>
      </c>
      <c r="E111" t="s">
        <v>13</v>
      </c>
      <c r="F111" s="2"/>
      <c r="I111" t="s">
        <v>20</v>
      </c>
    </row>
    <row r="112" spans="1:9" x14ac:dyDescent="0.3">
      <c r="A112">
        <v>401</v>
      </c>
      <c r="B112" s="2">
        <v>44940</v>
      </c>
      <c r="C112">
        <v>4800</v>
      </c>
      <c r="D112" t="s">
        <v>21</v>
      </c>
      <c r="E112" t="s">
        <v>13</v>
      </c>
      <c r="F112" s="2"/>
      <c r="I112" t="s">
        <v>20</v>
      </c>
    </row>
    <row r="113" spans="1:9" x14ac:dyDescent="0.3">
      <c r="A113">
        <v>30</v>
      </c>
      <c r="B113" s="2">
        <v>44940</v>
      </c>
      <c r="C113">
        <v>680</v>
      </c>
      <c r="D113" t="s">
        <v>4</v>
      </c>
      <c r="E113" t="s">
        <v>12</v>
      </c>
      <c r="F113" s="2"/>
      <c r="I113" t="s">
        <v>20</v>
      </c>
    </row>
    <row r="114" spans="1:9" x14ac:dyDescent="0.3">
      <c r="A114">
        <v>385</v>
      </c>
      <c r="B114" s="2">
        <v>44940</v>
      </c>
      <c r="C114">
        <v>4000</v>
      </c>
      <c r="D114" t="s">
        <v>21</v>
      </c>
      <c r="E114" t="s">
        <v>14</v>
      </c>
      <c r="F114" s="2"/>
      <c r="I114" t="s">
        <v>20</v>
      </c>
    </row>
    <row r="115" spans="1:9" x14ac:dyDescent="0.3">
      <c r="A115">
        <v>51</v>
      </c>
      <c r="B115" s="2">
        <v>44940</v>
      </c>
      <c r="C115">
        <v>1100</v>
      </c>
      <c r="D115" t="s">
        <v>9</v>
      </c>
      <c r="E115" t="s">
        <v>13</v>
      </c>
      <c r="F115" s="2"/>
      <c r="I115" t="s">
        <v>20</v>
      </c>
    </row>
    <row r="116" spans="1:9" x14ac:dyDescent="0.3">
      <c r="A116">
        <v>95</v>
      </c>
      <c r="B116" s="2">
        <v>44940</v>
      </c>
      <c r="C116">
        <v>1980</v>
      </c>
      <c r="D116" t="s">
        <v>21</v>
      </c>
      <c r="E116" t="s">
        <v>13</v>
      </c>
      <c r="F116" s="2"/>
      <c r="I116" t="s">
        <v>20</v>
      </c>
    </row>
    <row r="117" spans="1:9" x14ac:dyDescent="0.3">
      <c r="A117">
        <v>495</v>
      </c>
      <c r="B117" s="2">
        <v>44940</v>
      </c>
      <c r="C117">
        <v>4500</v>
      </c>
      <c r="D117" t="s">
        <v>4</v>
      </c>
      <c r="E117" t="s">
        <v>12</v>
      </c>
      <c r="F117" s="2"/>
      <c r="I117" t="s">
        <v>20</v>
      </c>
    </row>
    <row r="118" spans="1:9" x14ac:dyDescent="0.3">
      <c r="A118">
        <v>101</v>
      </c>
      <c r="B118" s="2">
        <v>44940</v>
      </c>
      <c r="C118">
        <v>2100</v>
      </c>
      <c r="D118" t="s">
        <v>21</v>
      </c>
      <c r="E118" t="s">
        <v>13</v>
      </c>
      <c r="F118" s="2"/>
      <c r="I118" t="s">
        <v>20</v>
      </c>
    </row>
    <row r="119" spans="1:9" x14ac:dyDescent="0.3">
      <c r="A119">
        <v>15</v>
      </c>
      <c r="B119" s="2">
        <v>44940</v>
      </c>
      <c r="C119">
        <v>380</v>
      </c>
      <c r="D119" t="s">
        <v>8</v>
      </c>
      <c r="E119" t="s">
        <v>11</v>
      </c>
      <c r="F119" s="2"/>
      <c r="I119" t="s">
        <v>20</v>
      </c>
    </row>
    <row r="120" spans="1:9" x14ac:dyDescent="0.3">
      <c r="A120">
        <v>3</v>
      </c>
      <c r="B120" s="2">
        <v>44940</v>
      </c>
      <c r="C120">
        <v>140</v>
      </c>
      <c r="D120" t="s">
        <v>5</v>
      </c>
      <c r="E120" t="s">
        <v>13</v>
      </c>
      <c r="F120" s="2"/>
      <c r="I120" t="s">
        <v>20</v>
      </c>
    </row>
    <row r="121" spans="1:9" x14ac:dyDescent="0.3">
      <c r="A121">
        <v>424</v>
      </c>
      <c r="B121" s="2">
        <v>44940</v>
      </c>
      <c r="C121">
        <v>5950</v>
      </c>
      <c r="D121" t="s">
        <v>21</v>
      </c>
      <c r="E121" t="s">
        <v>14</v>
      </c>
      <c r="F121" s="2"/>
      <c r="I121" t="s">
        <v>20</v>
      </c>
    </row>
    <row r="122" spans="1:9" x14ac:dyDescent="0.3">
      <c r="A122">
        <v>43</v>
      </c>
      <c r="B122" s="2">
        <v>44940</v>
      </c>
      <c r="C122">
        <v>940</v>
      </c>
      <c r="D122" t="s">
        <v>8</v>
      </c>
      <c r="E122" t="s">
        <v>11</v>
      </c>
      <c r="F122" s="2"/>
      <c r="I122" t="s">
        <v>20</v>
      </c>
    </row>
    <row r="123" spans="1:9" x14ac:dyDescent="0.3">
      <c r="A123">
        <v>376</v>
      </c>
      <c r="B123" s="2">
        <v>44940</v>
      </c>
      <c r="C123">
        <v>3550</v>
      </c>
      <c r="D123" t="s">
        <v>4</v>
      </c>
      <c r="E123" t="s">
        <v>11</v>
      </c>
      <c r="F123" s="2"/>
      <c r="I123" t="s">
        <v>20</v>
      </c>
    </row>
    <row r="124" spans="1:9" x14ac:dyDescent="0.3">
      <c r="A124">
        <v>329</v>
      </c>
      <c r="B124" s="2">
        <v>44939</v>
      </c>
      <c r="C124">
        <v>1200</v>
      </c>
      <c r="D124" t="s">
        <v>7</v>
      </c>
      <c r="E124" t="s">
        <v>14</v>
      </c>
      <c r="F124" s="2"/>
      <c r="I124" t="s">
        <v>20</v>
      </c>
    </row>
    <row r="125" spans="1:9" x14ac:dyDescent="0.3">
      <c r="A125">
        <v>84</v>
      </c>
      <c r="B125" s="2">
        <v>44939</v>
      </c>
      <c r="C125">
        <v>1760</v>
      </c>
      <c r="D125" t="s">
        <v>21</v>
      </c>
      <c r="E125" t="s">
        <v>12</v>
      </c>
      <c r="F125" s="2"/>
      <c r="I125" t="s">
        <v>20</v>
      </c>
    </row>
    <row r="126" spans="1:9" x14ac:dyDescent="0.3">
      <c r="A126">
        <v>330</v>
      </c>
      <c r="B126" s="2">
        <v>44939</v>
      </c>
      <c r="C126">
        <v>1250</v>
      </c>
      <c r="D126" t="s">
        <v>3</v>
      </c>
      <c r="E126" t="s">
        <v>11</v>
      </c>
      <c r="F126" s="2"/>
      <c r="I126" t="s">
        <v>20</v>
      </c>
    </row>
    <row r="127" spans="1:9" x14ac:dyDescent="0.3">
      <c r="A127">
        <v>140</v>
      </c>
      <c r="B127" s="2">
        <v>44939</v>
      </c>
      <c r="C127">
        <v>2880</v>
      </c>
      <c r="D127" t="s">
        <v>6</v>
      </c>
      <c r="E127" t="s">
        <v>12</v>
      </c>
      <c r="F127" s="2"/>
      <c r="I127" t="s">
        <v>20</v>
      </c>
    </row>
    <row r="128" spans="1:9" x14ac:dyDescent="0.3">
      <c r="A128">
        <v>78</v>
      </c>
      <c r="B128" s="2">
        <v>44939</v>
      </c>
      <c r="C128">
        <v>1640</v>
      </c>
      <c r="D128" t="s">
        <v>21</v>
      </c>
      <c r="E128" t="s">
        <v>11</v>
      </c>
      <c r="F128" s="2"/>
      <c r="I128" t="s">
        <v>20</v>
      </c>
    </row>
    <row r="129" spans="1:9" x14ac:dyDescent="0.3">
      <c r="A129">
        <v>331</v>
      </c>
      <c r="B129" s="2">
        <v>44939</v>
      </c>
      <c r="C129">
        <v>1300</v>
      </c>
      <c r="D129" t="s">
        <v>6</v>
      </c>
      <c r="E129" t="s">
        <v>13</v>
      </c>
      <c r="F129" s="2"/>
      <c r="I129" t="s">
        <v>20</v>
      </c>
    </row>
    <row r="130" spans="1:9" x14ac:dyDescent="0.3">
      <c r="A130">
        <v>288</v>
      </c>
      <c r="B130" s="2">
        <v>44939</v>
      </c>
      <c r="C130">
        <v>5840</v>
      </c>
      <c r="D130" t="s">
        <v>21</v>
      </c>
      <c r="E130" t="s">
        <v>11</v>
      </c>
      <c r="F130" s="2"/>
      <c r="I130" t="s">
        <v>20</v>
      </c>
    </row>
    <row r="131" spans="1:9" x14ac:dyDescent="0.3">
      <c r="A131">
        <v>287</v>
      </c>
      <c r="B131" s="2">
        <v>44939</v>
      </c>
      <c r="C131">
        <v>5820</v>
      </c>
      <c r="D131" t="s">
        <v>8</v>
      </c>
      <c r="E131" t="s">
        <v>14</v>
      </c>
      <c r="F131" s="2"/>
      <c r="I131" t="s">
        <v>20</v>
      </c>
    </row>
    <row r="132" spans="1:9" x14ac:dyDescent="0.3">
      <c r="A132">
        <v>60</v>
      </c>
      <c r="B132" s="2">
        <v>44939</v>
      </c>
      <c r="C132">
        <v>1280</v>
      </c>
      <c r="D132" t="s">
        <v>8</v>
      </c>
      <c r="E132" t="s">
        <v>14</v>
      </c>
      <c r="F132" s="2"/>
      <c r="I132" t="s">
        <v>20</v>
      </c>
    </row>
    <row r="133" spans="1:9" x14ac:dyDescent="0.3">
      <c r="A133">
        <v>418</v>
      </c>
      <c r="B133" s="2">
        <v>44939</v>
      </c>
      <c r="C133">
        <v>5650</v>
      </c>
      <c r="D133" t="s">
        <v>21</v>
      </c>
      <c r="E133" t="s">
        <v>11</v>
      </c>
      <c r="F133" s="2"/>
      <c r="I133" t="s">
        <v>20</v>
      </c>
    </row>
    <row r="134" spans="1:9" x14ac:dyDescent="0.3">
      <c r="A134">
        <v>439</v>
      </c>
      <c r="B134" s="2">
        <v>44939</v>
      </c>
      <c r="C134">
        <v>6700</v>
      </c>
      <c r="D134" t="s">
        <v>5</v>
      </c>
      <c r="E134" t="s">
        <v>12</v>
      </c>
      <c r="F134" s="2"/>
      <c r="I134" t="s">
        <v>20</v>
      </c>
    </row>
    <row r="135" spans="1:9" x14ac:dyDescent="0.3">
      <c r="A135">
        <v>277</v>
      </c>
      <c r="B135" s="2">
        <v>44939</v>
      </c>
      <c r="C135">
        <v>5620</v>
      </c>
      <c r="D135" t="s">
        <v>3</v>
      </c>
      <c r="E135" t="s">
        <v>13</v>
      </c>
      <c r="F135" s="2"/>
      <c r="I135" t="s">
        <v>20</v>
      </c>
    </row>
    <row r="136" spans="1:9" x14ac:dyDescent="0.3">
      <c r="A136">
        <v>283</v>
      </c>
      <c r="B136" s="2">
        <v>44939</v>
      </c>
      <c r="C136">
        <v>5740</v>
      </c>
      <c r="D136" t="s">
        <v>21</v>
      </c>
      <c r="E136" t="s">
        <v>13</v>
      </c>
      <c r="F136" s="2"/>
      <c r="I136" t="s">
        <v>20</v>
      </c>
    </row>
    <row r="137" spans="1:9" x14ac:dyDescent="0.3">
      <c r="A137">
        <v>151</v>
      </c>
      <c r="B137" s="2">
        <v>44939</v>
      </c>
      <c r="C137">
        <v>3100</v>
      </c>
      <c r="D137" t="s">
        <v>8</v>
      </c>
      <c r="E137" t="s">
        <v>13</v>
      </c>
      <c r="F137" s="2"/>
      <c r="I137" t="s">
        <v>20</v>
      </c>
    </row>
    <row r="138" spans="1:9" x14ac:dyDescent="0.3">
      <c r="A138">
        <v>123</v>
      </c>
      <c r="B138" s="2">
        <v>44939</v>
      </c>
      <c r="C138">
        <v>2540</v>
      </c>
      <c r="D138" t="s">
        <v>6</v>
      </c>
      <c r="E138" t="s">
        <v>13</v>
      </c>
      <c r="F138" s="2"/>
      <c r="I138" t="s">
        <v>20</v>
      </c>
    </row>
    <row r="139" spans="1:9" x14ac:dyDescent="0.3">
      <c r="A139">
        <v>88</v>
      </c>
      <c r="B139" s="2">
        <v>44939</v>
      </c>
      <c r="C139">
        <v>1840</v>
      </c>
      <c r="D139" t="s">
        <v>5</v>
      </c>
      <c r="E139" t="s">
        <v>14</v>
      </c>
      <c r="F139" s="2"/>
      <c r="I139" t="s">
        <v>20</v>
      </c>
    </row>
    <row r="140" spans="1:9" x14ac:dyDescent="0.3">
      <c r="A140">
        <v>349</v>
      </c>
      <c r="B140" s="2">
        <v>44939</v>
      </c>
      <c r="C140">
        <v>2200</v>
      </c>
      <c r="D140" t="s">
        <v>8</v>
      </c>
      <c r="E140" t="s">
        <v>12</v>
      </c>
      <c r="F140" s="2"/>
      <c r="I140" t="s">
        <v>20</v>
      </c>
    </row>
    <row r="141" spans="1:9" x14ac:dyDescent="0.3">
      <c r="A141">
        <v>458</v>
      </c>
      <c r="B141" s="2">
        <v>44939</v>
      </c>
      <c r="C141">
        <v>190</v>
      </c>
      <c r="D141" t="s">
        <v>21</v>
      </c>
      <c r="E141" t="s">
        <v>13</v>
      </c>
      <c r="F141" s="2"/>
      <c r="I141" t="s">
        <v>20</v>
      </c>
    </row>
    <row r="142" spans="1:9" x14ac:dyDescent="0.3">
      <c r="A142">
        <v>14</v>
      </c>
      <c r="B142" s="2">
        <v>44939</v>
      </c>
      <c r="C142">
        <v>360</v>
      </c>
      <c r="D142" t="s">
        <v>5</v>
      </c>
      <c r="E142" t="s">
        <v>12</v>
      </c>
      <c r="F142" s="2"/>
      <c r="I142" t="s">
        <v>20</v>
      </c>
    </row>
    <row r="143" spans="1:9" x14ac:dyDescent="0.3">
      <c r="A143">
        <v>370</v>
      </c>
      <c r="B143" s="2">
        <v>44939</v>
      </c>
      <c r="C143">
        <v>3250</v>
      </c>
      <c r="D143" t="s">
        <v>4</v>
      </c>
      <c r="E143" t="s">
        <v>12</v>
      </c>
      <c r="F143" s="2"/>
      <c r="I143" t="s">
        <v>20</v>
      </c>
    </row>
    <row r="144" spans="1:9" x14ac:dyDescent="0.3">
      <c r="A144">
        <v>167</v>
      </c>
      <c r="B144" s="2">
        <v>44939</v>
      </c>
      <c r="C144">
        <v>3420</v>
      </c>
      <c r="D144" t="s">
        <v>5</v>
      </c>
      <c r="E144" t="s">
        <v>12</v>
      </c>
      <c r="F144" s="2"/>
      <c r="I144" t="s">
        <v>20</v>
      </c>
    </row>
    <row r="145" spans="1:9" x14ac:dyDescent="0.3">
      <c r="A145">
        <v>97</v>
      </c>
      <c r="B145" s="2">
        <v>44939</v>
      </c>
      <c r="C145">
        <v>2020</v>
      </c>
      <c r="D145" t="s">
        <v>8</v>
      </c>
      <c r="E145" t="s">
        <v>12</v>
      </c>
      <c r="F145" s="2"/>
      <c r="I145" t="s">
        <v>20</v>
      </c>
    </row>
    <row r="146" spans="1:9" x14ac:dyDescent="0.3">
      <c r="A146">
        <v>10</v>
      </c>
      <c r="B146" s="2">
        <v>44939</v>
      </c>
      <c r="C146">
        <v>280</v>
      </c>
      <c r="D146" t="s">
        <v>21</v>
      </c>
      <c r="E146" t="s">
        <v>13</v>
      </c>
      <c r="F146" s="2"/>
      <c r="I146" t="s">
        <v>20</v>
      </c>
    </row>
    <row r="147" spans="1:9" x14ac:dyDescent="0.3">
      <c r="A147">
        <v>194</v>
      </c>
      <c r="B147" s="2">
        <v>44939</v>
      </c>
      <c r="C147">
        <v>3960</v>
      </c>
      <c r="D147" t="s">
        <v>3</v>
      </c>
      <c r="E147" t="s">
        <v>11</v>
      </c>
      <c r="F147" s="2"/>
      <c r="I147" t="s">
        <v>20</v>
      </c>
    </row>
    <row r="148" spans="1:9" x14ac:dyDescent="0.3">
      <c r="A148">
        <v>34</v>
      </c>
      <c r="B148" s="2">
        <v>44939</v>
      </c>
      <c r="C148">
        <v>760</v>
      </c>
      <c r="D148" t="s">
        <v>9</v>
      </c>
      <c r="E148" t="s">
        <v>12</v>
      </c>
      <c r="F148" s="2"/>
      <c r="I148" t="s">
        <v>20</v>
      </c>
    </row>
    <row r="149" spans="1:9" x14ac:dyDescent="0.3">
      <c r="A149">
        <v>36</v>
      </c>
      <c r="B149" s="2">
        <v>44939</v>
      </c>
      <c r="C149">
        <v>800</v>
      </c>
      <c r="D149" t="s">
        <v>4</v>
      </c>
      <c r="E149" t="s">
        <v>11</v>
      </c>
      <c r="F149" s="2"/>
      <c r="I149" t="s">
        <v>20</v>
      </c>
    </row>
    <row r="150" spans="1:9" x14ac:dyDescent="0.3">
      <c r="A150">
        <v>35</v>
      </c>
      <c r="B150" s="2">
        <v>44939</v>
      </c>
      <c r="C150">
        <v>780</v>
      </c>
      <c r="D150" t="s">
        <v>3</v>
      </c>
      <c r="E150" t="s">
        <v>14</v>
      </c>
      <c r="F150" s="2"/>
      <c r="I150" t="s">
        <v>20</v>
      </c>
    </row>
    <row r="151" spans="1:9" x14ac:dyDescent="0.3">
      <c r="A151">
        <v>32</v>
      </c>
      <c r="B151" s="2">
        <v>44939</v>
      </c>
      <c r="C151">
        <v>720</v>
      </c>
      <c r="D151" t="s">
        <v>8</v>
      </c>
      <c r="E151" t="s">
        <v>14</v>
      </c>
      <c r="F151" s="2"/>
      <c r="I151" t="s">
        <v>20</v>
      </c>
    </row>
    <row r="152" spans="1:9" x14ac:dyDescent="0.3">
      <c r="A152">
        <v>197</v>
      </c>
      <c r="B152" s="2">
        <v>44939</v>
      </c>
      <c r="C152">
        <v>4020</v>
      </c>
      <c r="D152" t="s">
        <v>21</v>
      </c>
      <c r="E152" t="s">
        <v>11</v>
      </c>
      <c r="F152" s="2"/>
      <c r="I152" t="s">
        <v>20</v>
      </c>
    </row>
    <row r="153" spans="1:9" x14ac:dyDescent="0.3">
      <c r="A153">
        <v>55</v>
      </c>
      <c r="B153" s="2">
        <v>44938</v>
      </c>
      <c r="C153">
        <v>1180</v>
      </c>
      <c r="D153" t="s">
        <v>6</v>
      </c>
      <c r="E153" t="s">
        <v>12</v>
      </c>
      <c r="F153" s="2"/>
      <c r="I153" t="s">
        <v>20</v>
      </c>
    </row>
    <row r="154" spans="1:9" x14ac:dyDescent="0.3">
      <c r="A154">
        <v>221</v>
      </c>
      <c r="B154" s="2">
        <v>44938</v>
      </c>
      <c r="C154">
        <v>4500</v>
      </c>
      <c r="D154" t="s">
        <v>9</v>
      </c>
      <c r="E154" t="s">
        <v>13</v>
      </c>
      <c r="F154" s="2"/>
      <c r="I154" t="s">
        <v>20</v>
      </c>
    </row>
    <row r="155" spans="1:9" x14ac:dyDescent="0.3">
      <c r="A155">
        <v>173</v>
      </c>
      <c r="B155" s="2">
        <v>44938</v>
      </c>
      <c r="C155">
        <v>3540</v>
      </c>
      <c r="D155" t="s">
        <v>5</v>
      </c>
      <c r="E155" t="s">
        <v>12</v>
      </c>
      <c r="F155" s="2"/>
      <c r="I155" t="s">
        <v>20</v>
      </c>
    </row>
    <row r="156" spans="1:9" x14ac:dyDescent="0.3">
      <c r="A156">
        <v>273</v>
      </c>
      <c r="B156" s="2">
        <v>44938</v>
      </c>
      <c r="C156">
        <v>5540</v>
      </c>
      <c r="D156" t="s">
        <v>3</v>
      </c>
      <c r="E156" t="s">
        <v>14</v>
      </c>
      <c r="F156" s="2"/>
      <c r="I156" t="s">
        <v>20</v>
      </c>
    </row>
    <row r="157" spans="1:9" x14ac:dyDescent="0.3">
      <c r="A157">
        <v>46</v>
      </c>
      <c r="B157" s="2">
        <v>44938</v>
      </c>
      <c r="C157">
        <v>1000</v>
      </c>
      <c r="D157" t="s">
        <v>8</v>
      </c>
      <c r="E157" t="s">
        <v>14</v>
      </c>
      <c r="F157" s="2"/>
      <c r="I157" t="s">
        <v>20</v>
      </c>
    </row>
    <row r="158" spans="1:9" x14ac:dyDescent="0.3">
      <c r="A158">
        <v>171</v>
      </c>
      <c r="B158" s="2">
        <v>44938</v>
      </c>
      <c r="C158">
        <v>3500</v>
      </c>
      <c r="D158" t="s">
        <v>3</v>
      </c>
      <c r="E158" t="s">
        <v>13</v>
      </c>
      <c r="F158" s="2"/>
      <c r="I158" t="s">
        <v>20</v>
      </c>
    </row>
    <row r="159" spans="1:9" x14ac:dyDescent="0.3">
      <c r="A159">
        <v>169</v>
      </c>
      <c r="B159" s="2">
        <v>44938</v>
      </c>
      <c r="C159">
        <v>3460</v>
      </c>
      <c r="D159" t="s">
        <v>21</v>
      </c>
      <c r="E159" t="s">
        <v>11</v>
      </c>
      <c r="F159" s="2"/>
      <c r="I159" t="s">
        <v>20</v>
      </c>
    </row>
    <row r="160" spans="1:9" x14ac:dyDescent="0.3">
      <c r="A160">
        <v>198</v>
      </c>
      <c r="B160" s="2">
        <v>44938</v>
      </c>
      <c r="C160">
        <v>4040</v>
      </c>
      <c r="D160" t="s">
        <v>21</v>
      </c>
      <c r="E160" t="s">
        <v>12</v>
      </c>
      <c r="F160" s="2"/>
      <c r="I160" t="s">
        <v>20</v>
      </c>
    </row>
    <row r="161" spans="1:9" x14ac:dyDescent="0.3">
      <c r="A161">
        <v>210</v>
      </c>
      <c r="B161" s="2">
        <v>44938</v>
      </c>
      <c r="C161">
        <v>4280</v>
      </c>
      <c r="D161" t="s">
        <v>7</v>
      </c>
      <c r="E161" t="s">
        <v>12</v>
      </c>
      <c r="F161" s="2"/>
      <c r="I161" t="s">
        <v>20</v>
      </c>
    </row>
    <row r="162" spans="1:9" x14ac:dyDescent="0.3">
      <c r="A162">
        <v>27</v>
      </c>
      <c r="B162" s="2">
        <v>44938</v>
      </c>
      <c r="C162">
        <v>620</v>
      </c>
      <c r="D162" t="s">
        <v>21</v>
      </c>
      <c r="E162" t="s">
        <v>12</v>
      </c>
      <c r="F162" s="2"/>
      <c r="I162" t="s">
        <v>20</v>
      </c>
    </row>
    <row r="163" spans="1:9" x14ac:dyDescent="0.3">
      <c r="A163">
        <v>262</v>
      </c>
      <c r="B163" s="2">
        <v>44938</v>
      </c>
      <c r="C163">
        <v>5320</v>
      </c>
      <c r="D163" t="s">
        <v>3</v>
      </c>
      <c r="E163" t="s">
        <v>13</v>
      </c>
      <c r="F163" s="2"/>
      <c r="I163" t="s">
        <v>20</v>
      </c>
    </row>
    <row r="164" spans="1:9" x14ac:dyDescent="0.3">
      <c r="A164">
        <v>443</v>
      </c>
      <c r="B164" s="2">
        <v>44938</v>
      </c>
      <c r="C164">
        <v>6900</v>
      </c>
      <c r="D164" t="s">
        <v>3</v>
      </c>
      <c r="E164" t="s">
        <v>13</v>
      </c>
      <c r="F164" s="2"/>
      <c r="I164" t="s">
        <v>20</v>
      </c>
    </row>
    <row r="165" spans="1:9" x14ac:dyDescent="0.3">
      <c r="A165">
        <v>433</v>
      </c>
      <c r="B165" s="2">
        <v>44938</v>
      </c>
      <c r="C165">
        <v>6400</v>
      </c>
      <c r="D165" t="s">
        <v>6</v>
      </c>
      <c r="E165" t="s">
        <v>12</v>
      </c>
      <c r="F165" s="2"/>
      <c r="I165" t="s">
        <v>20</v>
      </c>
    </row>
    <row r="166" spans="1:9" x14ac:dyDescent="0.3">
      <c r="A166">
        <v>19</v>
      </c>
      <c r="B166" s="2">
        <v>44938</v>
      </c>
      <c r="C166">
        <v>460</v>
      </c>
      <c r="D166" t="s">
        <v>4</v>
      </c>
      <c r="E166" t="s">
        <v>12</v>
      </c>
      <c r="F166" s="2"/>
      <c r="I166" t="s">
        <v>20</v>
      </c>
    </row>
    <row r="167" spans="1:9" x14ac:dyDescent="0.3">
      <c r="A167">
        <v>53</v>
      </c>
      <c r="B167" s="2">
        <v>44938</v>
      </c>
      <c r="C167">
        <v>1140</v>
      </c>
      <c r="D167" t="s">
        <v>4</v>
      </c>
      <c r="E167" t="s">
        <v>13</v>
      </c>
      <c r="F167" s="2"/>
      <c r="I167" t="s">
        <v>20</v>
      </c>
    </row>
    <row r="168" spans="1:9" x14ac:dyDescent="0.3">
      <c r="A168">
        <v>115</v>
      </c>
      <c r="B168" s="2">
        <v>44938</v>
      </c>
      <c r="C168">
        <v>2380</v>
      </c>
      <c r="D168" t="s">
        <v>4</v>
      </c>
      <c r="E168" t="s">
        <v>13</v>
      </c>
      <c r="F168" s="2"/>
      <c r="I168" t="s">
        <v>20</v>
      </c>
    </row>
    <row r="169" spans="1:9" x14ac:dyDescent="0.3">
      <c r="A169">
        <v>147</v>
      </c>
      <c r="B169" s="2">
        <v>44938</v>
      </c>
      <c r="C169">
        <v>3020</v>
      </c>
      <c r="D169" t="s">
        <v>21</v>
      </c>
      <c r="E169" t="s">
        <v>14</v>
      </c>
      <c r="F169" s="2"/>
      <c r="I169" t="s">
        <v>20</v>
      </c>
    </row>
    <row r="170" spans="1:9" x14ac:dyDescent="0.3">
      <c r="A170">
        <v>351</v>
      </c>
      <c r="B170" s="2">
        <v>44938</v>
      </c>
      <c r="C170">
        <v>2300</v>
      </c>
      <c r="D170" t="s">
        <v>21</v>
      </c>
      <c r="E170" t="s">
        <v>11</v>
      </c>
      <c r="F170" s="2"/>
      <c r="I170" t="s">
        <v>20</v>
      </c>
    </row>
    <row r="171" spans="1:9" x14ac:dyDescent="0.3">
      <c r="A171">
        <v>380</v>
      </c>
      <c r="B171" s="2">
        <v>44938</v>
      </c>
      <c r="C171">
        <v>3750</v>
      </c>
      <c r="D171" t="s">
        <v>7</v>
      </c>
      <c r="E171" t="s">
        <v>12</v>
      </c>
      <c r="F171" s="2"/>
      <c r="I171" t="s">
        <v>20</v>
      </c>
    </row>
    <row r="172" spans="1:9" x14ac:dyDescent="0.3">
      <c r="A172">
        <v>402</v>
      </c>
      <c r="B172" s="2">
        <v>44938</v>
      </c>
      <c r="C172">
        <v>4850</v>
      </c>
      <c r="D172" t="s">
        <v>21</v>
      </c>
      <c r="E172" t="s">
        <v>13</v>
      </c>
      <c r="F172" s="2"/>
      <c r="I172" t="s">
        <v>20</v>
      </c>
    </row>
    <row r="173" spans="1:9" x14ac:dyDescent="0.3">
      <c r="A173">
        <v>383</v>
      </c>
      <c r="B173" s="2">
        <v>44938</v>
      </c>
      <c r="C173">
        <v>3900</v>
      </c>
      <c r="D173" t="s">
        <v>8</v>
      </c>
      <c r="E173" t="s">
        <v>12</v>
      </c>
      <c r="F173" s="2"/>
      <c r="I173" t="s">
        <v>20</v>
      </c>
    </row>
    <row r="174" spans="1:9" x14ac:dyDescent="0.3">
      <c r="A174">
        <v>342</v>
      </c>
      <c r="B174" s="2">
        <v>44938</v>
      </c>
      <c r="C174">
        <v>1850</v>
      </c>
      <c r="D174" t="s">
        <v>4</v>
      </c>
      <c r="E174" t="s">
        <v>12</v>
      </c>
      <c r="F174" s="2"/>
      <c r="I174" t="s">
        <v>20</v>
      </c>
    </row>
    <row r="175" spans="1:9" x14ac:dyDescent="0.3">
      <c r="A175">
        <v>344</v>
      </c>
      <c r="B175" s="2">
        <v>44938</v>
      </c>
      <c r="C175">
        <v>1950</v>
      </c>
      <c r="D175" t="s">
        <v>6</v>
      </c>
      <c r="E175" t="s">
        <v>11</v>
      </c>
      <c r="F175" s="2"/>
      <c r="I175" t="s">
        <v>20</v>
      </c>
    </row>
    <row r="176" spans="1:9" x14ac:dyDescent="0.3">
      <c r="A176">
        <v>341</v>
      </c>
      <c r="B176" s="2">
        <v>44938</v>
      </c>
      <c r="C176">
        <v>1800</v>
      </c>
      <c r="D176" t="s">
        <v>3</v>
      </c>
      <c r="E176" t="s">
        <v>12</v>
      </c>
      <c r="F176" s="2"/>
      <c r="I176" t="s">
        <v>20</v>
      </c>
    </row>
    <row r="177" spans="1:9" x14ac:dyDescent="0.3">
      <c r="A177">
        <v>350</v>
      </c>
      <c r="B177" s="2">
        <v>44938</v>
      </c>
      <c r="C177">
        <v>2250</v>
      </c>
      <c r="D177" t="s">
        <v>21</v>
      </c>
      <c r="E177" t="s">
        <v>12</v>
      </c>
      <c r="F177" s="2"/>
      <c r="I177" t="s">
        <v>20</v>
      </c>
    </row>
    <row r="178" spans="1:9" x14ac:dyDescent="0.3">
      <c r="A178">
        <v>340</v>
      </c>
      <c r="B178" s="2">
        <v>44938</v>
      </c>
      <c r="C178">
        <v>1750</v>
      </c>
      <c r="D178" t="s">
        <v>9</v>
      </c>
      <c r="E178" t="s">
        <v>14</v>
      </c>
      <c r="F178" s="2"/>
      <c r="I178" t="s">
        <v>20</v>
      </c>
    </row>
    <row r="179" spans="1:9" x14ac:dyDescent="0.3">
      <c r="A179">
        <v>157</v>
      </c>
      <c r="B179" s="2">
        <v>44938</v>
      </c>
      <c r="C179">
        <v>3220</v>
      </c>
      <c r="D179" t="s">
        <v>6</v>
      </c>
      <c r="E179" t="s">
        <v>13</v>
      </c>
      <c r="F179" s="2"/>
      <c r="I179" t="s">
        <v>20</v>
      </c>
    </row>
    <row r="180" spans="1:9" x14ac:dyDescent="0.3">
      <c r="A180">
        <v>364</v>
      </c>
      <c r="B180" s="2">
        <v>44938</v>
      </c>
      <c r="C180">
        <v>2950</v>
      </c>
      <c r="D180" t="s">
        <v>3</v>
      </c>
      <c r="E180" t="s">
        <v>12</v>
      </c>
      <c r="F180" s="2"/>
      <c r="I180" t="s">
        <v>20</v>
      </c>
    </row>
    <row r="181" spans="1:9" x14ac:dyDescent="0.3">
      <c r="A181">
        <v>363</v>
      </c>
      <c r="B181" s="2">
        <v>44938</v>
      </c>
      <c r="C181">
        <v>2900</v>
      </c>
      <c r="D181" t="s">
        <v>7</v>
      </c>
      <c r="E181" t="s">
        <v>12</v>
      </c>
      <c r="F181" s="2"/>
      <c r="I181" t="s">
        <v>20</v>
      </c>
    </row>
    <row r="182" spans="1:9" x14ac:dyDescent="0.3">
      <c r="A182">
        <v>299</v>
      </c>
      <c r="B182" s="2">
        <v>44938</v>
      </c>
      <c r="C182">
        <v>1100</v>
      </c>
      <c r="D182" t="s">
        <v>21</v>
      </c>
      <c r="E182" t="s">
        <v>12</v>
      </c>
      <c r="F182" s="2"/>
      <c r="I182" t="s">
        <v>20</v>
      </c>
    </row>
    <row r="183" spans="1:9" x14ac:dyDescent="0.3">
      <c r="A183">
        <v>116</v>
      </c>
      <c r="B183" s="2">
        <v>44938</v>
      </c>
      <c r="C183">
        <v>2400</v>
      </c>
      <c r="D183" t="s">
        <v>5</v>
      </c>
      <c r="E183" t="s">
        <v>14</v>
      </c>
      <c r="F183" s="2"/>
      <c r="I183" t="s">
        <v>20</v>
      </c>
    </row>
    <row r="184" spans="1:9" x14ac:dyDescent="0.3">
      <c r="A184">
        <v>86</v>
      </c>
      <c r="B184" s="2">
        <v>44938</v>
      </c>
      <c r="C184">
        <v>1800</v>
      </c>
      <c r="D184" t="s">
        <v>3</v>
      </c>
      <c r="E184" t="s">
        <v>12</v>
      </c>
      <c r="F184" s="2"/>
      <c r="I184" t="s">
        <v>20</v>
      </c>
    </row>
    <row r="185" spans="1:9" x14ac:dyDescent="0.3">
      <c r="A185">
        <v>352</v>
      </c>
      <c r="B185" s="2">
        <v>44937</v>
      </c>
      <c r="C185">
        <v>2350</v>
      </c>
      <c r="D185" t="s">
        <v>8</v>
      </c>
      <c r="E185" t="s">
        <v>12</v>
      </c>
      <c r="F185" s="2"/>
      <c r="I185" t="s">
        <v>20</v>
      </c>
    </row>
    <row r="186" spans="1:9" x14ac:dyDescent="0.3">
      <c r="A186">
        <v>493</v>
      </c>
      <c r="B186" s="2">
        <v>44937</v>
      </c>
      <c r="C186">
        <v>4700</v>
      </c>
      <c r="D186" t="s">
        <v>9</v>
      </c>
      <c r="E186" t="s">
        <v>13</v>
      </c>
      <c r="F186" s="2"/>
      <c r="I186" t="s">
        <v>20</v>
      </c>
    </row>
    <row r="187" spans="1:9" x14ac:dyDescent="0.3">
      <c r="A187">
        <v>5</v>
      </c>
      <c r="B187" s="2">
        <v>44937</v>
      </c>
      <c r="C187">
        <v>180</v>
      </c>
      <c r="D187" t="s">
        <v>3</v>
      </c>
      <c r="E187" t="s">
        <v>12</v>
      </c>
      <c r="F187" s="2"/>
      <c r="I187" t="s">
        <v>20</v>
      </c>
    </row>
    <row r="188" spans="1:9" x14ac:dyDescent="0.3">
      <c r="A188">
        <v>261</v>
      </c>
      <c r="B188" s="2">
        <v>44937</v>
      </c>
      <c r="C188">
        <v>5300</v>
      </c>
      <c r="D188" t="s">
        <v>7</v>
      </c>
      <c r="E188" t="s">
        <v>13</v>
      </c>
      <c r="F188" s="2"/>
      <c r="I188" t="s">
        <v>20</v>
      </c>
    </row>
    <row r="189" spans="1:9" x14ac:dyDescent="0.3">
      <c r="A189">
        <v>246</v>
      </c>
      <c r="B189" s="2">
        <v>44937</v>
      </c>
      <c r="C189">
        <v>5000</v>
      </c>
      <c r="D189" t="s">
        <v>6</v>
      </c>
      <c r="E189" t="s">
        <v>11</v>
      </c>
      <c r="F189" s="2"/>
      <c r="I189" t="s">
        <v>20</v>
      </c>
    </row>
    <row r="190" spans="1:9" x14ac:dyDescent="0.3">
      <c r="A190">
        <v>372</v>
      </c>
      <c r="B190" s="2">
        <v>44937</v>
      </c>
      <c r="C190">
        <v>3350</v>
      </c>
      <c r="D190" t="s">
        <v>8</v>
      </c>
      <c r="E190" t="s">
        <v>11</v>
      </c>
      <c r="F190" s="2"/>
      <c r="I190" t="s">
        <v>20</v>
      </c>
    </row>
    <row r="191" spans="1:9" x14ac:dyDescent="0.3">
      <c r="A191">
        <v>107</v>
      </c>
      <c r="B191" s="2">
        <v>44937</v>
      </c>
      <c r="C191">
        <v>2220</v>
      </c>
      <c r="D191" t="s">
        <v>3</v>
      </c>
      <c r="E191" t="s">
        <v>13</v>
      </c>
      <c r="F191" s="2"/>
      <c r="I191" t="s">
        <v>20</v>
      </c>
    </row>
    <row r="192" spans="1:9" x14ac:dyDescent="0.3">
      <c r="A192">
        <v>91</v>
      </c>
      <c r="B192" s="2">
        <v>44937</v>
      </c>
      <c r="C192">
        <v>1900</v>
      </c>
      <c r="D192" t="s">
        <v>7</v>
      </c>
      <c r="E192" t="s">
        <v>14</v>
      </c>
      <c r="F192" s="2"/>
      <c r="I192" t="s">
        <v>20</v>
      </c>
    </row>
    <row r="193" spans="1:9" x14ac:dyDescent="0.3">
      <c r="A193">
        <v>481</v>
      </c>
      <c r="B193" s="2">
        <v>44937</v>
      </c>
      <c r="C193">
        <v>5900</v>
      </c>
      <c r="D193" t="s">
        <v>3</v>
      </c>
      <c r="E193" t="s">
        <v>12</v>
      </c>
      <c r="F193" s="2"/>
      <c r="I193" t="s">
        <v>20</v>
      </c>
    </row>
    <row r="194" spans="1:9" x14ac:dyDescent="0.3">
      <c r="A194">
        <v>219</v>
      </c>
      <c r="B194" s="2">
        <v>44937</v>
      </c>
      <c r="C194">
        <v>4460</v>
      </c>
      <c r="D194" t="s">
        <v>8</v>
      </c>
      <c r="E194" t="s">
        <v>13</v>
      </c>
      <c r="F194" s="2"/>
      <c r="I194" t="s">
        <v>20</v>
      </c>
    </row>
    <row r="195" spans="1:9" x14ac:dyDescent="0.3">
      <c r="A195">
        <v>218</v>
      </c>
      <c r="B195" s="2">
        <v>44937</v>
      </c>
      <c r="C195">
        <v>4440</v>
      </c>
      <c r="D195" t="s">
        <v>5</v>
      </c>
      <c r="E195" t="s">
        <v>11</v>
      </c>
      <c r="F195" s="2"/>
      <c r="I195" t="s">
        <v>20</v>
      </c>
    </row>
    <row r="196" spans="1:9" x14ac:dyDescent="0.3">
      <c r="A196">
        <v>479</v>
      </c>
      <c r="B196" s="2">
        <v>44937</v>
      </c>
      <c r="C196">
        <v>6100</v>
      </c>
      <c r="D196" t="s">
        <v>5</v>
      </c>
      <c r="E196" t="s">
        <v>13</v>
      </c>
      <c r="F196" s="2"/>
      <c r="I196" t="s">
        <v>20</v>
      </c>
    </row>
    <row r="197" spans="1:9" x14ac:dyDescent="0.3">
      <c r="A197">
        <v>463</v>
      </c>
      <c r="B197" s="2">
        <v>44937</v>
      </c>
      <c r="C197">
        <v>7700</v>
      </c>
      <c r="D197" t="s">
        <v>6</v>
      </c>
      <c r="E197" t="s">
        <v>11</v>
      </c>
      <c r="F197" s="2"/>
      <c r="I197" t="s">
        <v>20</v>
      </c>
    </row>
    <row r="198" spans="1:9" x14ac:dyDescent="0.3">
      <c r="A198">
        <v>459</v>
      </c>
      <c r="B198" s="2">
        <v>44937</v>
      </c>
      <c r="C198">
        <v>2345</v>
      </c>
      <c r="D198" t="s">
        <v>9</v>
      </c>
      <c r="E198" t="s">
        <v>13</v>
      </c>
      <c r="F198" s="2"/>
      <c r="I198" t="s">
        <v>20</v>
      </c>
    </row>
    <row r="199" spans="1:9" x14ac:dyDescent="0.3">
      <c r="A199">
        <v>13</v>
      </c>
      <c r="B199" s="2">
        <v>44937</v>
      </c>
      <c r="C199">
        <v>340</v>
      </c>
      <c r="D199" t="s">
        <v>4</v>
      </c>
      <c r="E199" t="s">
        <v>12</v>
      </c>
      <c r="F199" s="2"/>
      <c r="I199" t="s">
        <v>20</v>
      </c>
    </row>
    <row r="200" spans="1:9" x14ac:dyDescent="0.3">
      <c r="A200">
        <v>208</v>
      </c>
      <c r="B200" s="2">
        <v>44937</v>
      </c>
      <c r="C200">
        <v>4240</v>
      </c>
      <c r="D200" t="s">
        <v>6</v>
      </c>
      <c r="E200" t="s">
        <v>11</v>
      </c>
      <c r="F200" s="2"/>
      <c r="I200" t="s">
        <v>20</v>
      </c>
    </row>
    <row r="201" spans="1:9" x14ac:dyDescent="0.3">
      <c r="A201">
        <v>129</v>
      </c>
      <c r="B201" s="2">
        <v>44937</v>
      </c>
      <c r="C201">
        <v>2660</v>
      </c>
      <c r="D201" t="s">
        <v>21</v>
      </c>
      <c r="E201" t="s">
        <v>13</v>
      </c>
      <c r="F201" s="2"/>
      <c r="I201" t="s">
        <v>20</v>
      </c>
    </row>
    <row r="202" spans="1:9" x14ac:dyDescent="0.3">
      <c r="A202">
        <v>73</v>
      </c>
      <c r="B202" s="2">
        <v>44937</v>
      </c>
      <c r="C202">
        <v>1540</v>
      </c>
      <c r="D202" t="s">
        <v>3</v>
      </c>
      <c r="E202" t="s">
        <v>13</v>
      </c>
      <c r="F202" s="2"/>
      <c r="I202" t="s">
        <v>20</v>
      </c>
    </row>
    <row r="203" spans="1:9" x14ac:dyDescent="0.3">
      <c r="A203">
        <v>403</v>
      </c>
      <c r="B203" s="2">
        <v>44937</v>
      </c>
      <c r="C203">
        <v>4900</v>
      </c>
      <c r="D203" t="s">
        <v>8</v>
      </c>
      <c r="E203" t="s">
        <v>13</v>
      </c>
      <c r="F203" s="2"/>
      <c r="I203" t="s">
        <v>20</v>
      </c>
    </row>
    <row r="204" spans="1:9" x14ac:dyDescent="0.3">
      <c r="A204">
        <v>68</v>
      </c>
      <c r="B204" s="2">
        <v>44937</v>
      </c>
      <c r="C204">
        <v>1440</v>
      </c>
      <c r="D204" t="s">
        <v>9</v>
      </c>
      <c r="E204" t="s">
        <v>11</v>
      </c>
      <c r="F204" s="2"/>
      <c r="I204" t="s">
        <v>20</v>
      </c>
    </row>
    <row r="205" spans="1:9" x14ac:dyDescent="0.3">
      <c r="A205">
        <v>149</v>
      </c>
      <c r="B205" s="2">
        <v>44937</v>
      </c>
      <c r="C205">
        <v>3060</v>
      </c>
      <c r="D205" t="s">
        <v>4</v>
      </c>
      <c r="E205" t="s">
        <v>13</v>
      </c>
      <c r="F205" s="2"/>
      <c r="I205" t="s">
        <v>20</v>
      </c>
    </row>
    <row r="206" spans="1:9" x14ac:dyDescent="0.3">
      <c r="A206">
        <v>183</v>
      </c>
      <c r="B206" s="2">
        <v>44937</v>
      </c>
      <c r="C206">
        <v>3740</v>
      </c>
      <c r="D206" t="s">
        <v>4</v>
      </c>
      <c r="E206" t="s">
        <v>11</v>
      </c>
      <c r="F206" s="2"/>
      <c r="I206" t="s">
        <v>20</v>
      </c>
    </row>
    <row r="207" spans="1:9" x14ac:dyDescent="0.3">
      <c r="A207">
        <v>181</v>
      </c>
      <c r="B207" s="2">
        <v>44937</v>
      </c>
      <c r="C207">
        <v>3700</v>
      </c>
      <c r="D207" t="s">
        <v>21</v>
      </c>
      <c r="E207" t="s">
        <v>12</v>
      </c>
      <c r="F207" s="2"/>
      <c r="I207" t="s">
        <v>20</v>
      </c>
    </row>
    <row r="208" spans="1:9" x14ac:dyDescent="0.3">
      <c r="A208">
        <v>415</v>
      </c>
      <c r="B208" s="2">
        <v>44937</v>
      </c>
      <c r="C208">
        <v>5500</v>
      </c>
      <c r="D208" t="s">
        <v>3</v>
      </c>
      <c r="E208" t="s">
        <v>13</v>
      </c>
      <c r="F208" s="2"/>
      <c r="I208" t="s">
        <v>20</v>
      </c>
    </row>
    <row r="209" spans="1:9" x14ac:dyDescent="0.3">
      <c r="A209">
        <v>56</v>
      </c>
      <c r="B209" s="2">
        <v>44937</v>
      </c>
      <c r="C209">
        <v>1200</v>
      </c>
      <c r="D209" t="s">
        <v>3</v>
      </c>
      <c r="E209" t="s">
        <v>12</v>
      </c>
      <c r="F209" s="2"/>
      <c r="I209" t="s">
        <v>20</v>
      </c>
    </row>
    <row r="210" spans="1:9" x14ac:dyDescent="0.3">
      <c r="A210">
        <v>298</v>
      </c>
      <c r="B210" s="2">
        <v>44937</v>
      </c>
      <c r="C210">
        <v>900</v>
      </c>
      <c r="D210" t="s">
        <v>8</v>
      </c>
      <c r="E210" t="s">
        <v>14</v>
      </c>
      <c r="F210" s="2"/>
      <c r="I210" t="s">
        <v>20</v>
      </c>
    </row>
    <row r="211" spans="1:9" x14ac:dyDescent="0.3">
      <c r="A211">
        <v>412</v>
      </c>
      <c r="B211" s="2">
        <v>44937</v>
      </c>
      <c r="C211">
        <v>5350</v>
      </c>
      <c r="D211" t="s">
        <v>6</v>
      </c>
      <c r="E211" t="s">
        <v>12</v>
      </c>
      <c r="F211" s="2"/>
      <c r="I211" t="s">
        <v>20</v>
      </c>
    </row>
    <row r="212" spans="1:9" x14ac:dyDescent="0.3">
      <c r="A212">
        <v>291</v>
      </c>
      <c r="B212" s="2">
        <v>44937</v>
      </c>
      <c r="C212">
        <v>5900</v>
      </c>
      <c r="D212" t="s">
        <v>4</v>
      </c>
      <c r="E212" t="s">
        <v>13</v>
      </c>
      <c r="F212" s="2"/>
      <c r="I212" t="s">
        <v>20</v>
      </c>
    </row>
    <row r="213" spans="1:9" x14ac:dyDescent="0.3">
      <c r="A213">
        <v>65</v>
      </c>
      <c r="B213" s="2">
        <v>44937</v>
      </c>
      <c r="C213">
        <v>1380</v>
      </c>
      <c r="D213" t="s">
        <v>5</v>
      </c>
      <c r="E213" t="s">
        <v>13</v>
      </c>
      <c r="F213" s="2"/>
      <c r="I213" t="s">
        <v>20</v>
      </c>
    </row>
    <row r="214" spans="1:9" x14ac:dyDescent="0.3">
      <c r="A214">
        <v>441</v>
      </c>
      <c r="B214" s="2">
        <v>44937</v>
      </c>
      <c r="C214">
        <v>6800</v>
      </c>
      <c r="D214" t="s">
        <v>21</v>
      </c>
      <c r="E214" t="s">
        <v>14</v>
      </c>
      <c r="F214" s="2"/>
      <c r="I214" t="s">
        <v>20</v>
      </c>
    </row>
    <row r="215" spans="1:9" x14ac:dyDescent="0.3">
      <c r="A215">
        <v>263</v>
      </c>
      <c r="B215" s="2">
        <v>44937</v>
      </c>
      <c r="C215">
        <v>5340</v>
      </c>
      <c r="D215" t="s">
        <v>6</v>
      </c>
      <c r="E215" t="s">
        <v>13</v>
      </c>
      <c r="F215" s="2"/>
      <c r="I215" t="s">
        <v>20</v>
      </c>
    </row>
    <row r="216" spans="1:9" x14ac:dyDescent="0.3">
      <c r="A216">
        <v>41</v>
      </c>
      <c r="B216" s="2">
        <v>44937</v>
      </c>
      <c r="C216">
        <v>900</v>
      </c>
      <c r="D216" t="s">
        <v>3</v>
      </c>
      <c r="E216" t="s">
        <v>12</v>
      </c>
      <c r="F216" s="2"/>
      <c r="I216" t="s">
        <v>20</v>
      </c>
    </row>
    <row r="217" spans="1:9" x14ac:dyDescent="0.3">
      <c r="A217">
        <v>39</v>
      </c>
      <c r="B217" s="2">
        <v>44937</v>
      </c>
      <c r="C217">
        <v>860</v>
      </c>
      <c r="D217" t="s">
        <v>3</v>
      </c>
      <c r="E217" t="s">
        <v>13</v>
      </c>
      <c r="F217" s="2"/>
      <c r="I217" t="s">
        <v>20</v>
      </c>
    </row>
    <row r="218" spans="1:9" x14ac:dyDescent="0.3">
      <c r="A218">
        <v>79</v>
      </c>
      <c r="B218" s="2">
        <v>44937</v>
      </c>
      <c r="C218">
        <v>1660</v>
      </c>
      <c r="D218" t="s">
        <v>21</v>
      </c>
      <c r="E218" t="s">
        <v>13</v>
      </c>
      <c r="F218" s="2"/>
      <c r="I218" t="s">
        <v>20</v>
      </c>
    </row>
    <row r="219" spans="1:9" x14ac:dyDescent="0.3">
      <c r="A219">
        <v>82</v>
      </c>
      <c r="B219" s="2">
        <v>44937</v>
      </c>
      <c r="C219">
        <v>1720</v>
      </c>
      <c r="D219" t="s">
        <v>5</v>
      </c>
      <c r="E219" t="s">
        <v>11</v>
      </c>
      <c r="F219" s="2"/>
      <c r="I219" t="s">
        <v>20</v>
      </c>
    </row>
    <row r="220" spans="1:9" x14ac:dyDescent="0.3">
      <c r="A220">
        <v>106</v>
      </c>
      <c r="B220" s="2">
        <v>44937</v>
      </c>
      <c r="C220">
        <v>2200</v>
      </c>
      <c r="D220" t="s">
        <v>6</v>
      </c>
      <c r="E220" t="s">
        <v>11</v>
      </c>
      <c r="F220" s="2"/>
      <c r="I220" t="s">
        <v>20</v>
      </c>
    </row>
    <row r="221" spans="1:9" x14ac:dyDescent="0.3">
      <c r="A221">
        <v>237</v>
      </c>
      <c r="B221" s="2">
        <v>44936</v>
      </c>
      <c r="C221">
        <v>4820</v>
      </c>
      <c r="D221" t="s">
        <v>21</v>
      </c>
      <c r="E221" t="s">
        <v>12</v>
      </c>
      <c r="F221" s="2"/>
      <c r="I221" t="s">
        <v>20</v>
      </c>
    </row>
    <row r="222" spans="1:9" x14ac:dyDescent="0.3">
      <c r="A222">
        <v>348</v>
      </c>
      <c r="B222" s="2">
        <v>44936</v>
      </c>
      <c r="C222">
        <v>2150</v>
      </c>
      <c r="D222" t="s">
        <v>6</v>
      </c>
      <c r="E222" t="s">
        <v>11</v>
      </c>
      <c r="F222" s="2"/>
      <c r="I222" t="s">
        <v>20</v>
      </c>
    </row>
    <row r="223" spans="1:9" x14ac:dyDescent="0.3">
      <c r="A223">
        <v>419</v>
      </c>
      <c r="B223" s="2">
        <v>44936</v>
      </c>
      <c r="C223">
        <v>5700</v>
      </c>
      <c r="D223" t="s">
        <v>21</v>
      </c>
      <c r="E223" t="s">
        <v>12</v>
      </c>
      <c r="F223" s="2"/>
      <c r="I223" t="s">
        <v>20</v>
      </c>
    </row>
    <row r="224" spans="1:9" x14ac:dyDescent="0.3">
      <c r="A224">
        <v>378</v>
      </c>
      <c r="B224" s="2">
        <v>44936</v>
      </c>
      <c r="C224">
        <v>3650</v>
      </c>
      <c r="D224" t="s">
        <v>6</v>
      </c>
      <c r="E224" t="s">
        <v>12</v>
      </c>
      <c r="F224" s="2"/>
      <c r="I224" t="s">
        <v>20</v>
      </c>
    </row>
    <row r="225" spans="1:9" x14ac:dyDescent="0.3">
      <c r="A225">
        <v>357</v>
      </c>
      <c r="B225" s="2">
        <v>44936</v>
      </c>
      <c r="C225">
        <v>2600</v>
      </c>
      <c r="D225" t="s">
        <v>9</v>
      </c>
      <c r="E225" t="s">
        <v>14</v>
      </c>
      <c r="F225" s="2"/>
      <c r="I225" t="s">
        <v>20</v>
      </c>
    </row>
    <row r="226" spans="1:9" x14ac:dyDescent="0.3">
      <c r="A226">
        <v>395</v>
      </c>
      <c r="B226" s="2">
        <v>44936</v>
      </c>
      <c r="C226">
        <v>4500</v>
      </c>
      <c r="D226" t="s">
        <v>6</v>
      </c>
      <c r="E226" t="s">
        <v>13</v>
      </c>
      <c r="F226" s="2"/>
      <c r="I226" t="s">
        <v>20</v>
      </c>
    </row>
    <row r="227" spans="1:9" x14ac:dyDescent="0.3">
      <c r="A227">
        <v>464</v>
      </c>
      <c r="B227" s="2">
        <v>44936</v>
      </c>
      <c r="C227">
        <v>7600</v>
      </c>
      <c r="D227" t="s">
        <v>3</v>
      </c>
      <c r="E227" t="s">
        <v>12</v>
      </c>
      <c r="F227" s="2"/>
      <c r="I227" t="s">
        <v>20</v>
      </c>
    </row>
    <row r="228" spans="1:9" x14ac:dyDescent="0.3">
      <c r="A228">
        <v>290</v>
      </c>
      <c r="B228" s="2">
        <v>44936</v>
      </c>
      <c r="C228">
        <v>5880</v>
      </c>
      <c r="D228" t="s">
        <v>3</v>
      </c>
      <c r="E228" t="s">
        <v>13</v>
      </c>
      <c r="F228" s="2"/>
      <c r="I228" t="s">
        <v>20</v>
      </c>
    </row>
    <row r="229" spans="1:9" x14ac:dyDescent="0.3">
      <c r="A229">
        <v>250</v>
      </c>
      <c r="B229" s="2">
        <v>44936</v>
      </c>
      <c r="C229">
        <v>5080</v>
      </c>
      <c r="D229" t="s">
        <v>8</v>
      </c>
      <c r="E229" t="s">
        <v>11</v>
      </c>
      <c r="F229" s="2"/>
      <c r="I229" t="s">
        <v>20</v>
      </c>
    </row>
    <row r="230" spans="1:9" x14ac:dyDescent="0.3">
      <c r="A230">
        <v>321</v>
      </c>
      <c r="B230" s="2">
        <v>44936</v>
      </c>
      <c r="C230">
        <v>800</v>
      </c>
      <c r="D230" t="s">
        <v>8</v>
      </c>
      <c r="E230" t="s">
        <v>12</v>
      </c>
      <c r="F230" s="2"/>
      <c r="I230" t="s">
        <v>20</v>
      </c>
    </row>
    <row r="231" spans="1:9" x14ac:dyDescent="0.3">
      <c r="A231">
        <v>62</v>
      </c>
      <c r="B231" s="2">
        <v>44936</v>
      </c>
      <c r="C231">
        <v>1320</v>
      </c>
      <c r="D231" t="s">
        <v>21</v>
      </c>
      <c r="E231" t="s">
        <v>12</v>
      </c>
      <c r="F231" s="2"/>
      <c r="I231" t="s">
        <v>20</v>
      </c>
    </row>
    <row r="232" spans="1:9" x14ac:dyDescent="0.3">
      <c r="A232">
        <v>216</v>
      </c>
      <c r="B232" s="2">
        <v>44936</v>
      </c>
      <c r="C232">
        <v>4400</v>
      </c>
      <c r="D232" t="s">
        <v>8</v>
      </c>
      <c r="E232" t="s">
        <v>12</v>
      </c>
      <c r="F232" s="2"/>
      <c r="I232" t="s">
        <v>20</v>
      </c>
    </row>
    <row r="233" spans="1:9" x14ac:dyDescent="0.3">
      <c r="A233">
        <v>144</v>
      </c>
      <c r="B233" s="2">
        <v>44936</v>
      </c>
      <c r="C233">
        <v>2960</v>
      </c>
      <c r="D233" t="s">
        <v>6</v>
      </c>
      <c r="E233" t="s">
        <v>14</v>
      </c>
      <c r="F233" s="2"/>
      <c r="I233" t="s">
        <v>20</v>
      </c>
    </row>
    <row r="234" spans="1:9" x14ac:dyDescent="0.3">
      <c r="A234">
        <v>31</v>
      </c>
      <c r="B234" s="2">
        <v>44936</v>
      </c>
      <c r="C234">
        <v>700</v>
      </c>
      <c r="D234" t="s">
        <v>5</v>
      </c>
      <c r="E234" t="s">
        <v>13</v>
      </c>
      <c r="F234" s="2"/>
      <c r="I234" t="s">
        <v>20</v>
      </c>
    </row>
    <row r="235" spans="1:9" x14ac:dyDescent="0.3">
      <c r="A235">
        <v>63</v>
      </c>
      <c r="B235" s="2">
        <v>44936</v>
      </c>
      <c r="C235">
        <v>1340</v>
      </c>
      <c r="D235" t="s">
        <v>8</v>
      </c>
      <c r="E235" t="s">
        <v>14</v>
      </c>
      <c r="F235" s="2"/>
      <c r="I235" t="s">
        <v>20</v>
      </c>
    </row>
    <row r="236" spans="1:9" x14ac:dyDescent="0.3">
      <c r="A236">
        <v>204</v>
      </c>
      <c r="B236" s="2">
        <v>44936</v>
      </c>
      <c r="C236">
        <v>4160</v>
      </c>
      <c r="D236" t="s">
        <v>9</v>
      </c>
      <c r="E236" t="s">
        <v>11</v>
      </c>
      <c r="F236" s="2"/>
      <c r="I236" t="s">
        <v>20</v>
      </c>
    </row>
    <row r="237" spans="1:9" x14ac:dyDescent="0.3">
      <c r="A237">
        <v>81</v>
      </c>
      <c r="B237" s="2">
        <v>44936</v>
      </c>
      <c r="C237">
        <v>1700</v>
      </c>
      <c r="D237" t="s">
        <v>4</v>
      </c>
      <c r="E237" t="s">
        <v>13</v>
      </c>
      <c r="F237" s="2"/>
      <c r="I237" t="s">
        <v>20</v>
      </c>
    </row>
    <row r="238" spans="1:9" x14ac:dyDescent="0.3">
      <c r="A238">
        <v>134</v>
      </c>
      <c r="B238" s="2">
        <v>44936</v>
      </c>
      <c r="C238">
        <v>2760</v>
      </c>
      <c r="D238" t="s">
        <v>8</v>
      </c>
      <c r="E238" t="s">
        <v>11</v>
      </c>
      <c r="F238" s="2"/>
      <c r="I238" t="s">
        <v>20</v>
      </c>
    </row>
    <row r="239" spans="1:9" x14ac:dyDescent="0.3">
      <c r="A239">
        <v>25</v>
      </c>
      <c r="B239" s="2">
        <v>44936</v>
      </c>
      <c r="C239">
        <v>580</v>
      </c>
      <c r="D239" t="s">
        <v>6</v>
      </c>
      <c r="E239" t="s">
        <v>13</v>
      </c>
      <c r="F239" s="2"/>
      <c r="I239" t="s">
        <v>20</v>
      </c>
    </row>
    <row r="240" spans="1:9" x14ac:dyDescent="0.3">
      <c r="A240">
        <v>201</v>
      </c>
      <c r="B240" s="2">
        <v>44936</v>
      </c>
      <c r="C240">
        <v>4100</v>
      </c>
      <c r="D240" t="s">
        <v>5</v>
      </c>
      <c r="E240" t="s">
        <v>12</v>
      </c>
      <c r="F240" s="2"/>
      <c r="I240" t="s">
        <v>20</v>
      </c>
    </row>
    <row r="241" spans="1:9" x14ac:dyDescent="0.3">
      <c r="A241">
        <v>47</v>
      </c>
      <c r="B241" s="2">
        <v>44936</v>
      </c>
      <c r="C241">
        <v>1020</v>
      </c>
      <c r="D241" t="s">
        <v>4</v>
      </c>
      <c r="E241" t="s">
        <v>12</v>
      </c>
      <c r="F241" s="2"/>
      <c r="I241" t="s">
        <v>20</v>
      </c>
    </row>
    <row r="242" spans="1:9" x14ac:dyDescent="0.3">
      <c r="A242">
        <v>168</v>
      </c>
      <c r="B242" s="2">
        <v>44936</v>
      </c>
      <c r="C242">
        <v>3440</v>
      </c>
      <c r="D242" t="s">
        <v>8</v>
      </c>
      <c r="E242" t="s">
        <v>12</v>
      </c>
      <c r="F242" s="2"/>
      <c r="I242" t="s">
        <v>20</v>
      </c>
    </row>
    <row r="243" spans="1:9" x14ac:dyDescent="0.3">
      <c r="A243">
        <v>155</v>
      </c>
      <c r="B243" s="2">
        <v>44936</v>
      </c>
      <c r="C243">
        <v>3180</v>
      </c>
      <c r="D243" t="s">
        <v>4</v>
      </c>
      <c r="E243" t="s">
        <v>11</v>
      </c>
      <c r="F243" s="2"/>
      <c r="I243" t="s">
        <v>20</v>
      </c>
    </row>
    <row r="244" spans="1:9" x14ac:dyDescent="0.3">
      <c r="A244">
        <v>268</v>
      </c>
      <c r="B244" s="2">
        <v>44935</v>
      </c>
      <c r="C244">
        <v>5440</v>
      </c>
      <c r="D244" t="s">
        <v>4</v>
      </c>
      <c r="E244" t="s">
        <v>12</v>
      </c>
      <c r="F244" s="2"/>
      <c r="I244" t="s">
        <v>20</v>
      </c>
    </row>
    <row r="245" spans="1:9" x14ac:dyDescent="0.3">
      <c r="A245">
        <v>122</v>
      </c>
      <c r="B245" s="2">
        <v>44935</v>
      </c>
      <c r="C245">
        <v>2520</v>
      </c>
      <c r="D245" t="s">
        <v>5</v>
      </c>
      <c r="E245" t="s">
        <v>13</v>
      </c>
      <c r="F245" s="2"/>
      <c r="I245" t="s">
        <v>20</v>
      </c>
    </row>
    <row r="246" spans="1:9" x14ac:dyDescent="0.3">
      <c r="A246">
        <v>358</v>
      </c>
      <c r="B246" s="2">
        <v>44935</v>
      </c>
      <c r="C246">
        <v>2650</v>
      </c>
      <c r="D246" t="s">
        <v>3</v>
      </c>
      <c r="E246" t="s">
        <v>11</v>
      </c>
      <c r="F246" s="2"/>
      <c r="I246" t="s">
        <v>20</v>
      </c>
    </row>
    <row r="247" spans="1:9" x14ac:dyDescent="0.3">
      <c r="A247">
        <v>446</v>
      </c>
      <c r="B247" s="2">
        <v>44935</v>
      </c>
      <c r="C247">
        <v>7050</v>
      </c>
      <c r="D247" t="s">
        <v>6</v>
      </c>
      <c r="E247" t="s">
        <v>11</v>
      </c>
      <c r="F247" s="2"/>
      <c r="I247" t="s">
        <v>20</v>
      </c>
    </row>
    <row r="248" spans="1:9" x14ac:dyDescent="0.3">
      <c r="A248">
        <v>317</v>
      </c>
      <c r="B248" s="2">
        <v>44935</v>
      </c>
      <c r="C248">
        <v>600</v>
      </c>
      <c r="D248" t="s">
        <v>21</v>
      </c>
      <c r="E248" t="s">
        <v>13</v>
      </c>
      <c r="F248" s="2"/>
      <c r="I248" t="s">
        <v>20</v>
      </c>
    </row>
    <row r="249" spans="1:9" x14ac:dyDescent="0.3">
      <c r="A249">
        <v>266</v>
      </c>
      <c r="B249" s="2">
        <v>44935</v>
      </c>
      <c r="C249">
        <v>5400</v>
      </c>
      <c r="D249" t="s">
        <v>21</v>
      </c>
      <c r="E249" t="s">
        <v>12</v>
      </c>
      <c r="F249" s="2"/>
      <c r="I249" t="s">
        <v>20</v>
      </c>
    </row>
    <row r="250" spans="1:9" x14ac:dyDescent="0.3">
      <c r="A250">
        <v>469</v>
      </c>
      <c r="B250" s="2">
        <v>44935</v>
      </c>
      <c r="C250">
        <v>7100</v>
      </c>
      <c r="D250" t="s">
        <v>21</v>
      </c>
      <c r="E250" t="s">
        <v>14</v>
      </c>
      <c r="F250" s="2"/>
      <c r="I250" t="s">
        <v>20</v>
      </c>
    </row>
    <row r="251" spans="1:9" x14ac:dyDescent="0.3">
      <c r="A251">
        <v>166</v>
      </c>
      <c r="B251" s="2">
        <v>44935</v>
      </c>
      <c r="C251">
        <v>3400</v>
      </c>
      <c r="D251" t="s">
        <v>4</v>
      </c>
      <c r="E251" t="s">
        <v>11</v>
      </c>
      <c r="F251" s="2"/>
      <c r="I251" t="s">
        <v>20</v>
      </c>
    </row>
    <row r="252" spans="1:9" x14ac:dyDescent="0.3">
      <c r="A252">
        <v>17</v>
      </c>
      <c r="B252" s="2">
        <v>44935</v>
      </c>
      <c r="C252">
        <v>420</v>
      </c>
      <c r="D252" t="s">
        <v>9</v>
      </c>
      <c r="E252" t="s">
        <v>13</v>
      </c>
      <c r="F252" s="2"/>
      <c r="I252" t="s">
        <v>20</v>
      </c>
    </row>
    <row r="253" spans="1:9" x14ac:dyDescent="0.3">
      <c r="A253">
        <v>159</v>
      </c>
      <c r="B253" s="2">
        <v>44935</v>
      </c>
      <c r="C253">
        <v>3260</v>
      </c>
      <c r="D253" t="s">
        <v>7</v>
      </c>
      <c r="E253" t="s">
        <v>12</v>
      </c>
      <c r="F253" s="2"/>
      <c r="I253" t="s">
        <v>20</v>
      </c>
    </row>
    <row r="254" spans="1:9" x14ac:dyDescent="0.3">
      <c r="A254">
        <v>143</v>
      </c>
      <c r="B254" s="2">
        <v>44935</v>
      </c>
      <c r="C254">
        <v>2940</v>
      </c>
      <c r="D254" t="s">
        <v>3</v>
      </c>
      <c r="E254" t="s">
        <v>13</v>
      </c>
      <c r="F254" s="2"/>
      <c r="I254" t="s">
        <v>20</v>
      </c>
    </row>
    <row r="255" spans="1:9" x14ac:dyDescent="0.3">
      <c r="A255">
        <v>280</v>
      </c>
      <c r="B255" s="2">
        <v>44935</v>
      </c>
      <c r="C255">
        <v>5680</v>
      </c>
      <c r="D255" t="s">
        <v>6</v>
      </c>
      <c r="E255" t="s">
        <v>12</v>
      </c>
      <c r="F255" s="2"/>
      <c r="I255" t="s">
        <v>20</v>
      </c>
    </row>
    <row r="256" spans="1:9" x14ac:dyDescent="0.3">
      <c r="A256">
        <v>333</v>
      </c>
      <c r="B256" s="2">
        <v>44935</v>
      </c>
      <c r="C256">
        <v>1400</v>
      </c>
      <c r="D256" t="s">
        <v>21</v>
      </c>
      <c r="E256" t="s">
        <v>13</v>
      </c>
      <c r="F256" s="2"/>
      <c r="I256" t="s">
        <v>20</v>
      </c>
    </row>
    <row r="257" spans="1:9" x14ac:dyDescent="0.3">
      <c r="A257">
        <v>474</v>
      </c>
      <c r="B257" s="2">
        <v>44935</v>
      </c>
      <c r="C257">
        <v>6600</v>
      </c>
      <c r="D257" t="s">
        <v>8</v>
      </c>
      <c r="E257" t="s">
        <v>11</v>
      </c>
      <c r="F257" s="2"/>
      <c r="I257" t="s">
        <v>20</v>
      </c>
    </row>
    <row r="258" spans="1:9" x14ac:dyDescent="0.3">
      <c r="A258">
        <v>126</v>
      </c>
      <c r="B258" s="2">
        <v>44935</v>
      </c>
      <c r="C258">
        <v>2600</v>
      </c>
      <c r="D258" t="s">
        <v>3</v>
      </c>
      <c r="E258" t="s">
        <v>12</v>
      </c>
      <c r="F258" s="2"/>
      <c r="I258" t="s">
        <v>20</v>
      </c>
    </row>
    <row r="259" spans="1:9" x14ac:dyDescent="0.3">
      <c r="A259">
        <v>161</v>
      </c>
      <c r="B259" s="2">
        <v>44935</v>
      </c>
      <c r="C259">
        <v>3300</v>
      </c>
      <c r="D259" t="s">
        <v>6</v>
      </c>
      <c r="E259" t="s">
        <v>14</v>
      </c>
      <c r="F259" s="2"/>
      <c r="I259" t="s">
        <v>20</v>
      </c>
    </row>
    <row r="260" spans="1:9" x14ac:dyDescent="0.3">
      <c r="A260">
        <v>278</v>
      </c>
      <c r="B260" s="2">
        <v>44935</v>
      </c>
      <c r="C260">
        <v>5640</v>
      </c>
      <c r="D260" t="s">
        <v>7</v>
      </c>
      <c r="E260" t="s">
        <v>11</v>
      </c>
      <c r="F260" s="2"/>
      <c r="I260" t="s">
        <v>20</v>
      </c>
    </row>
    <row r="261" spans="1:9" x14ac:dyDescent="0.3">
      <c r="A261">
        <v>94</v>
      </c>
      <c r="B261" s="2">
        <v>44935</v>
      </c>
      <c r="C261">
        <v>1960</v>
      </c>
      <c r="D261" t="s">
        <v>8</v>
      </c>
      <c r="E261" t="s">
        <v>13</v>
      </c>
      <c r="F261" s="2"/>
      <c r="I261" t="s">
        <v>20</v>
      </c>
    </row>
    <row r="262" spans="1:9" x14ac:dyDescent="0.3">
      <c r="A262">
        <v>217</v>
      </c>
      <c r="B262" s="2">
        <v>44935</v>
      </c>
      <c r="C262">
        <v>4420</v>
      </c>
      <c r="D262" t="s">
        <v>4</v>
      </c>
      <c r="E262" t="s">
        <v>14</v>
      </c>
      <c r="F262" s="2"/>
      <c r="I262" t="s">
        <v>20</v>
      </c>
    </row>
    <row r="263" spans="1:9" x14ac:dyDescent="0.3">
      <c r="A263">
        <v>404</v>
      </c>
      <c r="B263" s="2">
        <v>44935</v>
      </c>
      <c r="C263">
        <v>4950</v>
      </c>
      <c r="D263" t="s">
        <v>4</v>
      </c>
      <c r="E263" t="s">
        <v>11</v>
      </c>
      <c r="F263" s="2"/>
      <c r="I263" t="s">
        <v>20</v>
      </c>
    </row>
    <row r="264" spans="1:9" x14ac:dyDescent="0.3">
      <c r="A264">
        <v>498</v>
      </c>
      <c r="B264" s="2">
        <v>44935</v>
      </c>
      <c r="C264">
        <v>4200</v>
      </c>
      <c r="D264" t="s">
        <v>3</v>
      </c>
      <c r="E264" t="s">
        <v>11</v>
      </c>
      <c r="F264" s="2"/>
      <c r="I264" t="s">
        <v>20</v>
      </c>
    </row>
    <row r="265" spans="1:9" x14ac:dyDescent="0.3">
      <c r="A265">
        <v>460</v>
      </c>
      <c r="B265" s="2">
        <v>44935</v>
      </c>
      <c r="C265">
        <v>8000</v>
      </c>
      <c r="D265" t="s">
        <v>3</v>
      </c>
      <c r="E265" t="s">
        <v>11</v>
      </c>
      <c r="F265" s="2"/>
      <c r="I265" t="s">
        <v>20</v>
      </c>
    </row>
    <row r="266" spans="1:9" x14ac:dyDescent="0.3">
      <c r="A266">
        <v>245</v>
      </c>
      <c r="B266" s="2">
        <v>44935</v>
      </c>
      <c r="C266">
        <v>4980</v>
      </c>
      <c r="D266" t="s">
        <v>3</v>
      </c>
      <c r="E266" t="s">
        <v>14</v>
      </c>
      <c r="F266" s="2"/>
      <c r="I266" t="s">
        <v>20</v>
      </c>
    </row>
    <row r="267" spans="1:9" x14ac:dyDescent="0.3">
      <c r="A267">
        <v>26</v>
      </c>
      <c r="B267" s="2">
        <v>44935</v>
      </c>
      <c r="C267">
        <v>600</v>
      </c>
      <c r="D267" t="s">
        <v>8</v>
      </c>
      <c r="E267" t="s">
        <v>11</v>
      </c>
      <c r="F267" s="2"/>
      <c r="I267" t="s">
        <v>20</v>
      </c>
    </row>
    <row r="268" spans="1:9" x14ac:dyDescent="0.3">
      <c r="A268">
        <v>410</v>
      </c>
      <c r="B268" s="2">
        <v>44935</v>
      </c>
      <c r="C268">
        <v>5250</v>
      </c>
      <c r="D268" t="s">
        <v>4</v>
      </c>
      <c r="E268" t="s">
        <v>14</v>
      </c>
      <c r="F268" s="2"/>
      <c r="I268" t="s">
        <v>20</v>
      </c>
    </row>
    <row r="269" spans="1:9" x14ac:dyDescent="0.3">
      <c r="A269">
        <v>416</v>
      </c>
      <c r="B269" s="2">
        <v>44935</v>
      </c>
      <c r="C269">
        <v>5550</v>
      </c>
      <c r="D269" t="s">
        <v>6</v>
      </c>
      <c r="E269" t="s">
        <v>13</v>
      </c>
      <c r="F269" s="2"/>
      <c r="I269" t="s">
        <v>20</v>
      </c>
    </row>
    <row r="270" spans="1:9" x14ac:dyDescent="0.3">
      <c r="A270">
        <v>450</v>
      </c>
      <c r="B270" s="2">
        <v>44935</v>
      </c>
      <c r="C270">
        <v>7250</v>
      </c>
      <c r="D270" t="s">
        <v>6</v>
      </c>
      <c r="E270" t="s">
        <v>12</v>
      </c>
      <c r="F270" s="2"/>
      <c r="I270" t="s">
        <v>20</v>
      </c>
    </row>
    <row r="271" spans="1:9" x14ac:dyDescent="0.3">
      <c r="A271">
        <v>50</v>
      </c>
      <c r="B271" s="2">
        <v>44935</v>
      </c>
      <c r="C271">
        <v>1080</v>
      </c>
      <c r="D271" t="s">
        <v>21</v>
      </c>
      <c r="E271" t="s">
        <v>11</v>
      </c>
      <c r="F271" s="2"/>
      <c r="I271" t="s">
        <v>20</v>
      </c>
    </row>
    <row r="272" spans="1:9" x14ac:dyDescent="0.3">
      <c r="A272">
        <v>423</v>
      </c>
      <c r="B272" s="2">
        <v>44934</v>
      </c>
      <c r="C272">
        <v>5900</v>
      </c>
      <c r="D272" t="s">
        <v>8</v>
      </c>
      <c r="E272" t="s">
        <v>13</v>
      </c>
      <c r="F272" s="2"/>
      <c r="I272" t="s">
        <v>20</v>
      </c>
    </row>
    <row r="273" spans="1:9" x14ac:dyDescent="0.3">
      <c r="A273">
        <v>444</v>
      </c>
      <c r="B273" s="2">
        <v>44934</v>
      </c>
      <c r="C273">
        <v>6950</v>
      </c>
      <c r="D273" t="s">
        <v>4</v>
      </c>
      <c r="E273" t="s">
        <v>13</v>
      </c>
      <c r="F273" s="2"/>
      <c r="I273" t="s">
        <v>20</v>
      </c>
    </row>
    <row r="274" spans="1:9" x14ac:dyDescent="0.3">
      <c r="A274">
        <v>158</v>
      </c>
      <c r="B274" s="2">
        <v>44934</v>
      </c>
      <c r="C274">
        <v>3240</v>
      </c>
      <c r="D274" t="s">
        <v>3</v>
      </c>
      <c r="E274" t="s">
        <v>14</v>
      </c>
      <c r="F274" s="2"/>
      <c r="I274" t="s">
        <v>20</v>
      </c>
    </row>
    <row r="275" spans="1:9" x14ac:dyDescent="0.3">
      <c r="A275">
        <v>476</v>
      </c>
      <c r="B275" s="2">
        <v>44934</v>
      </c>
      <c r="C275">
        <v>6400</v>
      </c>
      <c r="D275" t="s">
        <v>9</v>
      </c>
      <c r="E275" t="s">
        <v>12</v>
      </c>
      <c r="F275" s="2"/>
      <c r="I275" t="s">
        <v>20</v>
      </c>
    </row>
    <row r="276" spans="1:9" x14ac:dyDescent="0.3">
      <c r="A276">
        <v>428</v>
      </c>
      <c r="B276" s="2">
        <v>44934</v>
      </c>
      <c r="C276">
        <v>6150</v>
      </c>
      <c r="D276" t="s">
        <v>5</v>
      </c>
      <c r="E276" t="s">
        <v>11</v>
      </c>
      <c r="F276" s="2"/>
      <c r="I276" t="s">
        <v>20</v>
      </c>
    </row>
    <row r="277" spans="1:9" x14ac:dyDescent="0.3">
      <c r="A277">
        <v>480</v>
      </c>
      <c r="B277" s="2">
        <v>44934</v>
      </c>
      <c r="C277">
        <v>6000</v>
      </c>
      <c r="D277" t="s">
        <v>6</v>
      </c>
      <c r="E277" t="s">
        <v>14</v>
      </c>
      <c r="F277" s="2"/>
      <c r="I277" t="s">
        <v>20</v>
      </c>
    </row>
    <row r="278" spans="1:9" x14ac:dyDescent="0.3">
      <c r="A278">
        <v>451</v>
      </c>
      <c r="B278" s="2">
        <v>44934</v>
      </c>
      <c r="C278">
        <v>7300</v>
      </c>
      <c r="D278" t="s">
        <v>8</v>
      </c>
      <c r="E278" t="s">
        <v>13</v>
      </c>
      <c r="F278" s="2"/>
      <c r="I278" t="s">
        <v>20</v>
      </c>
    </row>
    <row r="279" spans="1:9" x14ac:dyDescent="0.3">
      <c r="A279">
        <v>425</v>
      </c>
      <c r="B279" s="2">
        <v>44934</v>
      </c>
      <c r="C279">
        <v>6000</v>
      </c>
      <c r="D279" t="s">
        <v>9</v>
      </c>
      <c r="E279" t="s">
        <v>12</v>
      </c>
      <c r="F279" s="2"/>
      <c r="I279" t="s">
        <v>20</v>
      </c>
    </row>
    <row r="280" spans="1:9" x14ac:dyDescent="0.3">
      <c r="A280">
        <v>426</v>
      </c>
      <c r="B280" s="2">
        <v>44934</v>
      </c>
      <c r="C280">
        <v>6050</v>
      </c>
      <c r="D280" t="s">
        <v>3</v>
      </c>
      <c r="E280" t="s">
        <v>12</v>
      </c>
      <c r="F280" s="2"/>
      <c r="I280" t="s">
        <v>20</v>
      </c>
    </row>
    <row r="281" spans="1:9" x14ac:dyDescent="0.3">
      <c r="A281">
        <v>20</v>
      </c>
      <c r="B281" s="2">
        <v>44934</v>
      </c>
      <c r="C281">
        <v>480</v>
      </c>
      <c r="D281" t="s">
        <v>5</v>
      </c>
      <c r="E281" t="s">
        <v>12</v>
      </c>
      <c r="F281" s="2"/>
      <c r="I281" t="s">
        <v>20</v>
      </c>
    </row>
    <row r="282" spans="1:9" x14ac:dyDescent="0.3">
      <c r="A282">
        <v>365</v>
      </c>
      <c r="B282" s="2">
        <v>44934</v>
      </c>
      <c r="C282">
        <v>3000</v>
      </c>
      <c r="D282" t="s">
        <v>6</v>
      </c>
      <c r="E282" t="s">
        <v>11</v>
      </c>
      <c r="F282" s="2"/>
      <c r="I282" t="s">
        <v>20</v>
      </c>
    </row>
    <row r="283" spans="1:9" x14ac:dyDescent="0.3">
      <c r="A283">
        <v>76</v>
      </c>
      <c r="B283" s="2">
        <v>44934</v>
      </c>
      <c r="C283">
        <v>1600</v>
      </c>
      <c r="D283" t="s">
        <v>6</v>
      </c>
      <c r="E283" t="s">
        <v>12</v>
      </c>
      <c r="F283" s="2"/>
      <c r="I283" t="s">
        <v>20</v>
      </c>
    </row>
    <row r="284" spans="1:9" x14ac:dyDescent="0.3">
      <c r="A284">
        <v>399</v>
      </c>
      <c r="B284" s="2">
        <v>44934</v>
      </c>
      <c r="C284">
        <v>4700</v>
      </c>
      <c r="D284" t="s">
        <v>6</v>
      </c>
      <c r="E284" t="s">
        <v>14</v>
      </c>
      <c r="F284" s="2"/>
      <c r="I284" t="s">
        <v>20</v>
      </c>
    </row>
    <row r="285" spans="1:9" x14ac:dyDescent="0.3">
      <c r="A285">
        <v>371</v>
      </c>
      <c r="B285" s="2">
        <v>44934</v>
      </c>
      <c r="C285">
        <v>3300</v>
      </c>
      <c r="D285" t="s">
        <v>5</v>
      </c>
      <c r="E285" t="s">
        <v>14</v>
      </c>
      <c r="F285" s="2"/>
      <c r="I285" t="s">
        <v>20</v>
      </c>
    </row>
    <row r="286" spans="1:9" x14ac:dyDescent="0.3">
      <c r="A286">
        <v>465</v>
      </c>
      <c r="B286" s="2">
        <v>44934</v>
      </c>
      <c r="C286">
        <v>7500</v>
      </c>
      <c r="D286" t="s">
        <v>7</v>
      </c>
      <c r="E286" t="s">
        <v>13</v>
      </c>
      <c r="F286" s="2"/>
      <c r="I286" t="s">
        <v>20</v>
      </c>
    </row>
    <row r="287" spans="1:9" x14ac:dyDescent="0.3">
      <c r="A287">
        <v>466</v>
      </c>
      <c r="B287" s="2">
        <v>44934</v>
      </c>
      <c r="C287">
        <v>7400</v>
      </c>
      <c r="D287" t="s">
        <v>3</v>
      </c>
      <c r="E287" t="s">
        <v>14</v>
      </c>
      <c r="F287" s="2"/>
      <c r="I287" t="s">
        <v>20</v>
      </c>
    </row>
    <row r="288" spans="1:9" x14ac:dyDescent="0.3">
      <c r="A288">
        <v>400</v>
      </c>
      <c r="B288" s="2">
        <v>44934</v>
      </c>
      <c r="C288">
        <v>4750</v>
      </c>
      <c r="D288" t="s">
        <v>8</v>
      </c>
      <c r="E288" t="s">
        <v>11</v>
      </c>
      <c r="F288" s="2"/>
      <c r="I288" t="s">
        <v>20</v>
      </c>
    </row>
    <row r="289" spans="1:9" x14ac:dyDescent="0.3">
      <c r="A289">
        <v>343</v>
      </c>
      <c r="B289" s="2">
        <v>44934</v>
      </c>
      <c r="C289">
        <v>1900</v>
      </c>
      <c r="D289" t="s">
        <v>5</v>
      </c>
      <c r="E289" t="s">
        <v>14</v>
      </c>
      <c r="F289" s="2"/>
      <c r="I289" t="s">
        <v>20</v>
      </c>
    </row>
    <row r="290" spans="1:9" x14ac:dyDescent="0.3">
      <c r="A290">
        <v>138</v>
      </c>
      <c r="B290" s="2">
        <v>44934</v>
      </c>
      <c r="C290">
        <v>2840</v>
      </c>
      <c r="D290" t="s">
        <v>4</v>
      </c>
      <c r="E290" t="s">
        <v>11</v>
      </c>
      <c r="F290" s="2"/>
      <c r="I290" t="s">
        <v>20</v>
      </c>
    </row>
    <row r="291" spans="1:9" x14ac:dyDescent="0.3">
      <c r="A291">
        <v>24</v>
      </c>
      <c r="B291" s="2">
        <v>44934</v>
      </c>
      <c r="C291">
        <v>560</v>
      </c>
      <c r="D291" t="s">
        <v>3</v>
      </c>
      <c r="E291" t="s">
        <v>13</v>
      </c>
      <c r="F291" s="2"/>
      <c r="I291" t="s">
        <v>20</v>
      </c>
    </row>
    <row r="292" spans="1:9" x14ac:dyDescent="0.3">
      <c r="A292">
        <v>405</v>
      </c>
      <c r="B292" s="2">
        <v>44934</v>
      </c>
      <c r="C292">
        <v>5000</v>
      </c>
      <c r="D292" t="s">
        <v>5</v>
      </c>
      <c r="E292" t="s">
        <v>12</v>
      </c>
      <c r="F292" s="2"/>
      <c r="I292" t="s">
        <v>20</v>
      </c>
    </row>
    <row r="293" spans="1:9" x14ac:dyDescent="0.3">
      <c r="A293">
        <v>125</v>
      </c>
      <c r="B293" s="2">
        <v>44934</v>
      </c>
      <c r="C293">
        <v>2580</v>
      </c>
      <c r="D293" t="s">
        <v>7</v>
      </c>
      <c r="E293" t="s">
        <v>12</v>
      </c>
      <c r="F293" s="2"/>
      <c r="I293" t="s">
        <v>20</v>
      </c>
    </row>
    <row r="294" spans="1:9" x14ac:dyDescent="0.3">
      <c r="A294">
        <v>133</v>
      </c>
      <c r="B294" s="2">
        <v>44934</v>
      </c>
      <c r="C294">
        <v>2740</v>
      </c>
      <c r="D294" t="s">
        <v>5</v>
      </c>
      <c r="E294" t="s">
        <v>14</v>
      </c>
      <c r="F294" s="2"/>
      <c r="I294" t="s">
        <v>20</v>
      </c>
    </row>
    <row r="295" spans="1:9" x14ac:dyDescent="0.3">
      <c r="A295">
        <v>494</v>
      </c>
      <c r="B295" s="2">
        <v>44934</v>
      </c>
      <c r="C295">
        <v>4600</v>
      </c>
      <c r="D295" t="s">
        <v>3</v>
      </c>
      <c r="E295" t="s">
        <v>14</v>
      </c>
      <c r="F295" s="2"/>
      <c r="I295" t="s">
        <v>20</v>
      </c>
    </row>
    <row r="296" spans="1:9" x14ac:dyDescent="0.3">
      <c r="A296">
        <v>289</v>
      </c>
      <c r="B296" s="2">
        <v>44934</v>
      </c>
      <c r="C296">
        <v>5860</v>
      </c>
      <c r="D296" t="s">
        <v>9</v>
      </c>
      <c r="E296" t="s">
        <v>13</v>
      </c>
      <c r="F296" s="2"/>
      <c r="I296" t="s">
        <v>20</v>
      </c>
    </row>
    <row r="297" spans="1:9" x14ac:dyDescent="0.3">
      <c r="A297">
        <v>232</v>
      </c>
      <c r="B297" s="2">
        <v>44934</v>
      </c>
      <c r="C297">
        <v>4720</v>
      </c>
      <c r="D297" t="s">
        <v>21</v>
      </c>
      <c r="E297" t="s">
        <v>11</v>
      </c>
      <c r="F297" s="2"/>
      <c r="I297" t="s">
        <v>20</v>
      </c>
    </row>
    <row r="298" spans="1:9" x14ac:dyDescent="0.3">
      <c r="A298">
        <v>286</v>
      </c>
      <c r="B298" s="2">
        <v>44934</v>
      </c>
      <c r="C298">
        <v>5800</v>
      </c>
      <c r="D298" t="s">
        <v>5</v>
      </c>
      <c r="E298" t="s">
        <v>12</v>
      </c>
      <c r="F298" s="2"/>
      <c r="I298" t="s">
        <v>20</v>
      </c>
    </row>
    <row r="299" spans="1:9" x14ac:dyDescent="0.3">
      <c r="A299">
        <v>203</v>
      </c>
      <c r="B299" s="2">
        <v>44934</v>
      </c>
      <c r="C299">
        <v>4140</v>
      </c>
      <c r="D299" t="s">
        <v>21</v>
      </c>
      <c r="E299" t="s">
        <v>14</v>
      </c>
      <c r="F299" s="2"/>
      <c r="I299" t="s">
        <v>20</v>
      </c>
    </row>
    <row r="300" spans="1:9" x14ac:dyDescent="0.3">
      <c r="A300">
        <v>112</v>
      </c>
      <c r="B300" s="2">
        <v>44934</v>
      </c>
      <c r="C300">
        <v>2320</v>
      </c>
      <c r="D300" t="s">
        <v>21</v>
      </c>
      <c r="E300" t="s">
        <v>12</v>
      </c>
      <c r="F300" s="2"/>
      <c r="I300" t="s">
        <v>20</v>
      </c>
    </row>
    <row r="301" spans="1:9" x14ac:dyDescent="0.3">
      <c r="A301">
        <v>212</v>
      </c>
      <c r="B301" s="2">
        <v>44934</v>
      </c>
      <c r="C301">
        <v>4320</v>
      </c>
      <c r="D301" t="s">
        <v>6</v>
      </c>
      <c r="E301" t="s">
        <v>12</v>
      </c>
      <c r="F301" s="2"/>
      <c r="I301" t="s">
        <v>20</v>
      </c>
    </row>
    <row r="302" spans="1:9" x14ac:dyDescent="0.3">
      <c r="A302">
        <v>373</v>
      </c>
      <c r="B302" s="2">
        <v>44933</v>
      </c>
      <c r="C302">
        <v>3400</v>
      </c>
      <c r="D302" t="s">
        <v>21</v>
      </c>
      <c r="E302" t="s">
        <v>13</v>
      </c>
      <c r="F302" s="2"/>
      <c r="I302" t="s">
        <v>20</v>
      </c>
    </row>
    <row r="303" spans="1:9" x14ac:dyDescent="0.3">
      <c r="A303">
        <v>470</v>
      </c>
      <c r="B303" s="2">
        <v>44933</v>
      </c>
      <c r="C303">
        <v>7000</v>
      </c>
      <c r="D303" t="s">
        <v>21</v>
      </c>
      <c r="E303" t="s">
        <v>11</v>
      </c>
      <c r="F303" s="2"/>
      <c r="I303" t="s">
        <v>20</v>
      </c>
    </row>
    <row r="304" spans="1:9" x14ac:dyDescent="0.3">
      <c r="A304">
        <v>103</v>
      </c>
      <c r="B304" s="2">
        <v>44933</v>
      </c>
      <c r="C304">
        <v>2140</v>
      </c>
      <c r="D304" t="s">
        <v>3</v>
      </c>
      <c r="E304" t="s">
        <v>12</v>
      </c>
      <c r="F304" s="2"/>
      <c r="I304" t="s">
        <v>20</v>
      </c>
    </row>
    <row r="305" spans="1:9" x14ac:dyDescent="0.3">
      <c r="A305">
        <v>269</v>
      </c>
      <c r="B305" s="2">
        <v>44933</v>
      </c>
      <c r="C305">
        <v>5460</v>
      </c>
      <c r="D305" t="s">
        <v>5</v>
      </c>
      <c r="E305" t="s">
        <v>13</v>
      </c>
      <c r="F305" s="2"/>
      <c r="I305" t="s">
        <v>20</v>
      </c>
    </row>
    <row r="306" spans="1:9" x14ac:dyDescent="0.3">
      <c r="A306">
        <v>191</v>
      </c>
      <c r="B306" s="2">
        <v>44933</v>
      </c>
      <c r="C306">
        <v>3900</v>
      </c>
      <c r="D306" t="s">
        <v>6</v>
      </c>
      <c r="E306" t="s">
        <v>13</v>
      </c>
      <c r="F306" s="2"/>
      <c r="I306" t="s">
        <v>20</v>
      </c>
    </row>
    <row r="307" spans="1:9" x14ac:dyDescent="0.3">
      <c r="A307">
        <v>276</v>
      </c>
      <c r="B307" s="2">
        <v>44933</v>
      </c>
      <c r="C307">
        <v>5600</v>
      </c>
      <c r="D307" t="s">
        <v>6</v>
      </c>
      <c r="E307" t="s">
        <v>13</v>
      </c>
      <c r="F307" s="2"/>
      <c r="I307" t="s">
        <v>20</v>
      </c>
    </row>
    <row r="308" spans="1:9" x14ac:dyDescent="0.3">
      <c r="A308">
        <v>336</v>
      </c>
      <c r="B308" s="2">
        <v>44933</v>
      </c>
      <c r="C308">
        <v>1550</v>
      </c>
      <c r="D308" t="s">
        <v>4</v>
      </c>
      <c r="E308" t="s">
        <v>12</v>
      </c>
      <c r="F308" s="2"/>
      <c r="I308" t="s">
        <v>20</v>
      </c>
    </row>
    <row r="309" spans="1:9" x14ac:dyDescent="0.3">
      <c r="A309">
        <v>180</v>
      </c>
      <c r="B309" s="2">
        <v>44933</v>
      </c>
      <c r="C309">
        <v>3680</v>
      </c>
      <c r="D309" t="s">
        <v>21</v>
      </c>
      <c r="E309" t="s">
        <v>11</v>
      </c>
      <c r="F309" s="2"/>
      <c r="I309" t="s">
        <v>20</v>
      </c>
    </row>
    <row r="310" spans="1:9" x14ac:dyDescent="0.3">
      <c r="A310">
        <v>471</v>
      </c>
      <c r="B310" s="2">
        <v>44933</v>
      </c>
      <c r="C310">
        <v>6900</v>
      </c>
      <c r="D310" t="s">
        <v>8</v>
      </c>
      <c r="E310" t="s">
        <v>13</v>
      </c>
      <c r="F310" s="2"/>
      <c r="I310" t="s">
        <v>20</v>
      </c>
    </row>
    <row r="311" spans="1:9" x14ac:dyDescent="0.3">
      <c r="A311">
        <v>42</v>
      </c>
      <c r="B311" s="2">
        <v>44933</v>
      </c>
      <c r="C311">
        <v>920</v>
      </c>
      <c r="D311" t="s">
        <v>6</v>
      </c>
      <c r="E311" t="s">
        <v>12</v>
      </c>
      <c r="F311" s="2"/>
      <c r="I311" t="s">
        <v>20</v>
      </c>
    </row>
    <row r="312" spans="1:9" x14ac:dyDescent="0.3">
      <c r="A312">
        <v>135</v>
      </c>
      <c r="B312" s="2">
        <v>44933</v>
      </c>
      <c r="C312">
        <v>2780</v>
      </c>
      <c r="D312" t="s">
        <v>21</v>
      </c>
      <c r="E312" t="s">
        <v>13</v>
      </c>
      <c r="F312" s="2"/>
      <c r="I312" t="s">
        <v>20</v>
      </c>
    </row>
    <row r="313" spans="1:9" x14ac:dyDescent="0.3">
      <c r="A313">
        <v>64</v>
      </c>
      <c r="B313" s="2">
        <v>44933</v>
      </c>
      <c r="C313">
        <v>1360</v>
      </c>
      <c r="D313" t="s">
        <v>4</v>
      </c>
      <c r="E313" t="s">
        <v>11</v>
      </c>
      <c r="F313" s="2"/>
      <c r="I313" t="s">
        <v>20</v>
      </c>
    </row>
    <row r="314" spans="1:9" x14ac:dyDescent="0.3">
      <c r="A314">
        <v>57</v>
      </c>
      <c r="B314" s="2">
        <v>44933</v>
      </c>
      <c r="C314">
        <v>1220</v>
      </c>
      <c r="D314" t="s">
        <v>7</v>
      </c>
      <c r="E314" t="s">
        <v>11</v>
      </c>
      <c r="F314" s="2"/>
      <c r="I314" t="s">
        <v>20</v>
      </c>
    </row>
    <row r="315" spans="1:9" x14ac:dyDescent="0.3">
      <c r="A315">
        <v>409</v>
      </c>
      <c r="B315" s="2">
        <v>44933</v>
      </c>
      <c r="C315">
        <v>5200</v>
      </c>
      <c r="D315" t="s">
        <v>3</v>
      </c>
      <c r="E315" t="s">
        <v>13</v>
      </c>
      <c r="F315" s="2"/>
      <c r="I315" t="s">
        <v>20</v>
      </c>
    </row>
    <row r="316" spans="1:9" x14ac:dyDescent="0.3">
      <c r="A316">
        <v>220</v>
      </c>
      <c r="B316" s="2">
        <v>44933</v>
      </c>
      <c r="C316">
        <v>4480</v>
      </c>
      <c r="D316" t="s">
        <v>21</v>
      </c>
      <c r="E316" t="s">
        <v>13</v>
      </c>
      <c r="F316" s="2"/>
      <c r="I316" t="s">
        <v>20</v>
      </c>
    </row>
    <row r="317" spans="1:9" x14ac:dyDescent="0.3">
      <c r="A317">
        <v>33</v>
      </c>
      <c r="B317" s="2">
        <v>44933</v>
      </c>
      <c r="C317">
        <v>740</v>
      </c>
      <c r="D317" t="s">
        <v>21</v>
      </c>
      <c r="E317" t="s">
        <v>12</v>
      </c>
      <c r="F317" s="2"/>
      <c r="I317" t="s">
        <v>20</v>
      </c>
    </row>
    <row r="318" spans="1:9" x14ac:dyDescent="0.3">
      <c r="A318">
        <v>431</v>
      </c>
      <c r="B318" s="2">
        <v>44933</v>
      </c>
      <c r="C318">
        <v>6300</v>
      </c>
      <c r="D318" t="s">
        <v>7</v>
      </c>
      <c r="E318" t="s">
        <v>13</v>
      </c>
      <c r="F318" s="2"/>
      <c r="I318" t="s">
        <v>20</v>
      </c>
    </row>
    <row r="319" spans="1:9" x14ac:dyDescent="0.3">
      <c r="A319">
        <v>255</v>
      </c>
      <c r="B319" s="2">
        <v>44933</v>
      </c>
      <c r="C319">
        <v>5180</v>
      </c>
      <c r="D319" t="s">
        <v>9</v>
      </c>
      <c r="E319" t="s">
        <v>13</v>
      </c>
      <c r="F319" s="2"/>
      <c r="I319" t="s">
        <v>20</v>
      </c>
    </row>
    <row r="320" spans="1:9" x14ac:dyDescent="0.3">
      <c r="A320">
        <v>384</v>
      </c>
      <c r="B320" s="2">
        <v>44933</v>
      </c>
      <c r="C320">
        <v>3950</v>
      </c>
      <c r="D320" t="s">
        <v>21</v>
      </c>
      <c r="E320" t="s">
        <v>12</v>
      </c>
      <c r="F320" s="2"/>
      <c r="I320" t="s">
        <v>20</v>
      </c>
    </row>
    <row r="321" spans="1:9" x14ac:dyDescent="0.3">
      <c r="A321">
        <v>90</v>
      </c>
      <c r="B321" s="2">
        <v>44933</v>
      </c>
      <c r="C321">
        <v>1880</v>
      </c>
      <c r="D321" t="s">
        <v>3</v>
      </c>
      <c r="E321" t="s">
        <v>12</v>
      </c>
      <c r="F321" s="2"/>
      <c r="I321" t="s">
        <v>20</v>
      </c>
    </row>
    <row r="322" spans="1:9" x14ac:dyDescent="0.3">
      <c r="A322">
        <v>452</v>
      </c>
      <c r="B322" s="2">
        <v>44933</v>
      </c>
      <c r="C322">
        <v>7350</v>
      </c>
      <c r="D322" t="s">
        <v>21</v>
      </c>
      <c r="E322" t="s">
        <v>14</v>
      </c>
      <c r="F322" s="2"/>
      <c r="I322" t="s">
        <v>20</v>
      </c>
    </row>
    <row r="323" spans="1:9" x14ac:dyDescent="0.3">
      <c r="A323">
        <v>398</v>
      </c>
      <c r="B323" s="2">
        <v>44933</v>
      </c>
      <c r="C323">
        <v>4650</v>
      </c>
      <c r="D323" t="s">
        <v>3</v>
      </c>
      <c r="E323" t="s">
        <v>12</v>
      </c>
      <c r="F323" s="2"/>
      <c r="I323" t="s">
        <v>20</v>
      </c>
    </row>
    <row r="324" spans="1:9" x14ac:dyDescent="0.3">
      <c r="A324">
        <v>389</v>
      </c>
      <c r="B324" s="2">
        <v>44933</v>
      </c>
      <c r="C324">
        <v>4200</v>
      </c>
      <c r="D324" t="s">
        <v>8</v>
      </c>
      <c r="E324" t="s">
        <v>13</v>
      </c>
      <c r="F324" s="2"/>
      <c r="I324" t="s">
        <v>20</v>
      </c>
    </row>
    <row r="325" spans="1:9" x14ac:dyDescent="0.3">
      <c r="A325">
        <v>386</v>
      </c>
      <c r="B325" s="2">
        <v>44933</v>
      </c>
      <c r="C325">
        <v>4050</v>
      </c>
      <c r="D325" t="s">
        <v>8</v>
      </c>
      <c r="E325" t="s">
        <v>11</v>
      </c>
      <c r="F325" s="2"/>
      <c r="I325" t="s">
        <v>20</v>
      </c>
    </row>
    <row r="326" spans="1:9" x14ac:dyDescent="0.3">
      <c r="A326">
        <v>179</v>
      </c>
      <c r="B326" s="2">
        <v>44933</v>
      </c>
      <c r="C326">
        <v>3660</v>
      </c>
      <c r="D326" t="s">
        <v>8</v>
      </c>
      <c r="E326" t="s">
        <v>13</v>
      </c>
      <c r="F326" s="2"/>
      <c r="I326" t="s">
        <v>20</v>
      </c>
    </row>
    <row r="327" spans="1:9" x14ac:dyDescent="0.3">
      <c r="A327">
        <v>307</v>
      </c>
      <c r="B327" s="2">
        <v>44933</v>
      </c>
      <c r="C327">
        <v>2700</v>
      </c>
      <c r="D327" t="s">
        <v>3</v>
      </c>
      <c r="E327" t="s">
        <v>12</v>
      </c>
      <c r="F327" s="2"/>
      <c r="I327" t="s">
        <v>20</v>
      </c>
    </row>
    <row r="328" spans="1:9" x14ac:dyDescent="0.3">
      <c r="A328">
        <v>319</v>
      </c>
      <c r="B328" s="2">
        <v>44933</v>
      </c>
      <c r="C328">
        <v>700</v>
      </c>
      <c r="D328" t="s">
        <v>4</v>
      </c>
      <c r="E328" t="s">
        <v>13</v>
      </c>
      <c r="F328" s="2"/>
      <c r="I328" t="s">
        <v>20</v>
      </c>
    </row>
    <row r="329" spans="1:9" x14ac:dyDescent="0.3">
      <c r="A329">
        <v>174</v>
      </c>
      <c r="B329" s="2">
        <v>44933</v>
      </c>
      <c r="C329">
        <v>3560</v>
      </c>
      <c r="D329" t="s">
        <v>6</v>
      </c>
      <c r="E329" t="s">
        <v>12</v>
      </c>
      <c r="F329" s="2"/>
      <c r="I329" t="s">
        <v>20</v>
      </c>
    </row>
    <row r="330" spans="1:9" x14ac:dyDescent="0.3">
      <c r="A330">
        <v>303</v>
      </c>
      <c r="B330" s="2">
        <v>44933</v>
      </c>
      <c r="C330">
        <v>1900</v>
      </c>
      <c r="D330" t="s">
        <v>5</v>
      </c>
      <c r="E330" t="s">
        <v>13</v>
      </c>
      <c r="F330" s="2"/>
      <c r="I330" t="s">
        <v>20</v>
      </c>
    </row>
    <row r="331" spans="1:9" x14ac:dyDescent="0.3">
      <c r="A331">
        <v>40</v>
      </c>
      <c r="B331" s="2">
        <v>44933</v>
      </c>
      <c r="C331">
        <v>880</v>
      </c>
      <c r="D331" t="s">
        <v>7</v>
      </c>
      <c r="E331" t="s">
        <v>11</v>
      </c>
      <c r="F331" s="2"/>
      <c r="I331" t="s">
        <v>20</v>
      </c>
    </row>
    <row r="332" spans="1:9" x14ac:dyDescent="0.3">
      <c r="A332">
        <v>449</v>
      </c>
      <c r="B332" s="2">
        <v>44933</v>
      </c>
      <c r="C332">
        <v>7200</v>
      </c>
      <c r="D332" t="s">
        <v>3</v>
      </c>
      <c r="E332" t="s">
        <v>11</v>
      </c>
      <c r="F332" s="2"/>
      <c r="I332" t="s">
        <v>20</v>
      </c>
    </row>
    <row r="333" spans="1:9" x14ac:dyDescent="0.3">
      <c r="A333">
        <v>308</v>
      </c>
      <c r="B333" s="2">
        <v>44932</v>
      </c>
      <c r="C333">
        <v>2900</v>
      </c>
      <c r="D333" t="s">
        <v>4</v>
      </c>
      <c r="E333" t="s">
        <v>12</v>
      </c>
      <c r="F333" s="2"/>
      <c r="I333" t="s">
        <v>20</v>
      </c>
    </row>
    <row r="334" spans="1:9" x14ac:dyDescent="0.3">
      <c r="A334">
        <v>121</v>
      </c>
      <c r="B334" s="2">
        <v>44932</v>
      </c>
      <c r="C334">
        <v>2500</v>
      </c>
      <c r="D334" t="s">
        <v>4</v>
      </c>
      <c r="E334" t="s">
        <v>13</v>
      </c>
      <c r="F334" s="2"/>
      <c r="I334" t="s">
        <v>20</v>
      </c>
    </row>
    <row r="335" spans="1:9" x14ac:dyDescent="0.3">
      <c r="A335">
        <v>489</v>
      </c>
      <c r="B335" s="2">
        <v>44932</v>
      </c>
      <c r="C335">
        <v>5100</v>
      </c>
      <c r="D335" t="s">
        <v>4</v>
      </c>
      <c r="E335" t="s">
        <v>12</v>
      </c>
      <c r="F335" s="2"/>
      <c r="I335" t="s">
        <v>20</v>
      </c>
    </row>
    <row r="336" spans="1:9" x14ac:dyDescent="0.3">
      <c r="A336">
        <v>99</v>
      </c>
      <c r="B336" s="2">
        <v>44932</v>
      </c>
      <c r="C336">
        <v>2060</v>
      </c>
      <c r="D336" t="s">
        <v>5</v>
      </c>
      <c r="E336" t="s">
        <v>11</v>
      </c>
      <c r="F336" s="2"/>
      <c r="I336" t="s">
        <v>20</v>
      </c>
    </row>
    <row r="337" spans="1:9" x14ac:dyDescent="0.3">
      <c r="A337">
        <v>392</v>
      </c>
      <c r="B337" s="2">
        <v>44932</v>
      </c>
      <c r="C337">
        <v>4350</v>
      </c>
      <c r="D337" t="s">
        <v>3</v>
      </c>
      <c r="E337" t="s">
        <v>12</v>
      </c>
      <c r="F337" s="2"/>
      <c r="I337" t="s">
        <v>20</v>
      </c>
    </row>
    <row r="338" spans="1:9" x14ac:dyDescent="0.3">
      <c r="A338">
        <v>124</v>
      </c>
      <c r="B338" s="2">
        <v>44932</v>
      </c>
      <c r="C338">
        <v>2560</v>
      </c>
      <c r="D338" t="s">
        <v>3</v>
      </c>
      <c r="E338" t="s">
        <v>11</v>
      </c>
      <c r="F338" s="2"/>
      <c r="I338" t="s">
        <v>20</v>
      </c>
    </row>
    <row r="339" spans="1:9" x14ac:dyDescent="0.3">
      <c r="A339">
        <v>118</v>
      </c>
      <c r="B339" s="2">
        <v>44932</v>
      </c>
      <c r="C339">
        <v>2440</v>
      </c>
      <c r="D339" t="s">
        <v>21</v>
      </c>
      <c r="E339" t="s">
        <v>12</v>
      </c>
      <c r="F339" s="2"/>
      <c r="I339" t="s">
        <v>20</v>
      </c>
    </row>
    <row r="340" spans="1:9" x14ac:dyDescent="0.3">
      <c r="A340">
        <v>369</v>
      </c>
      <c r="B340" s="2">
        <v>44932</v>
      </c>
      <c r="C340">
        <v>3200</v>
      </c>
      <c r="D340" t="s">
        <v>8</v>
      </c>
      <c r="E340" t="s">
        <v>12</v>
      </c>
      <c r="F340" s="2"/>
      <c r="I340" t="s">
        <v>20</v>
      </c>
    </row>
    <row r="341" spans="1:9" x14ac:dyDescent="0.3">
      <c r="A341">
        <v>193</v>
      </c>
      <c r="B341" s="2">
        <v>44932</v>
      </c>
      <c r="C341">
        <v>3940</v>
      </c>
      <c r="D341" t="s">
        <v>7</v>
      </c>
      <c r="E341" t="s">
        <v>13</v>
      </c>
      <c r="F341" s="2"/>
      <c r="I341" t="s">
        <v>20</v>
      </c>
    </row>
    <row r="342" spans="1:9" x14ac:dyDescent="0.3">
      <c r="A342">
        <v>102</v>
      </c>
      <c r="B342" s="2">
        <v>44932</v>
      </c>
      <c r="C342">
        <v>2120</v>
      </c>
      <c r="D342" t="s">
        <v>9</v>
      </c>
      <c r="E342" t="s">
        <v>14</v>
      </c>
      <c r="F342" s="2"/>
      <c r="I342" t="s">
        <v>20</v>
      </c>
    </row>
    <row r="343" spans="1:9" x14ac:dyDescent="0.3">
      <c r="A343">
        <v>260</v>
      </c>
      <c r="B343" s="2">
        <v>44932</v>
      </c>
      <c r="C343">
        <v>5280</v>
      </c>
      <c r="D343" t="s">
        <v>3</v>
      </c>
      <c r="E343" t="s">
        <v>11</v>
      </c>
      <c r="F343" s="2"/>
      <c r="I343" t="s">
        <v>20</v>
      </c>
    </row>
    <row r="344" spans="1:9" x14ac:dyDescent="0.3">
      <c r="A344">
        <v>367</v>
      </c>
      <c r="B344" s="2">
        <v>44932</v>
      </c>
      <c r="C344">
        <v>3100</v>
      </c>
      <c r="D344" t="s">
        <v>21</v>
      </c>
      <c r="E344" t="s">
        <v>13</v>
      </c>
      <c r="F344" s="2"/>
      <c r="I344" t="s">
        <v>20</v>
      </c>
    </row>
    <row r="345" spans="1:9" x14ac:dyDescent="0.3">
      <c r="A345">
        <v>468</v>
      </c>
      <c r="B345" s="2">
        <v>44932</v>
      </c>
      <c r="C345">
        <v>7200</v>
      </c>
      <c r="D345" t="s">
        <v>8</v>
      </c>
      <c r="E345" t="s">
        <v>12</v>
      </c>
      <c r="F345" s="2"/>
      <c r="I345" t="s">
        <v>20</v>
      </c>
    </row>
    <row r="346" spans="1:9" x14ac:dyDescent="0.3">
      <c r="A346">
        <v>267</v>
      </c>
      <c r="B346" s="2">
        <v>44932</v>
      </c>
      <c r="C346">
        <v>5420</v>
      </c>
      <c r="D346" t="s">
        <v>8</v>
      </c>
      <c r="E346" t="s">
        <v>11</v>
      </c>
      <c r="F346" s="2"/>
      <c r="I346" t="s">
        <v>20</v>
      </c>
    </row>
    <row r="347" spans="1:9" x14ac:dyDescent="0.3">
      <c r="A347">
        <v>264</v>
      </c>
      <c r="B347" s="2">
        <v>44932</v>
      </c>
      <c r="C347">
        <v>5360</v>
      </c>
      <c r="D347" t="s">
        <v>8</v>
      </c>
      <c r="E347" t="s">
        <v>11</v>
      </c>
      <c r="F347" s="2"/>
      <c r="I347" t="s">
        <v>20</v>
      </c>
    </row>
    <row r="348" spans="1:9" x14ac:dyDescent="0.3">
      <c r="A348">
        <v>437</v>
      </c>
      <c r="B348" s="2">
        <v>44932</v>
      </c>
      <c r="C348">
        <v>6600</v>
      </c>
      <c r="D348" t="s">
        <v>8</v>
      </c>
      <c r="E348" t="s">
        <v>13</v>
      </c>
      <c r="F348" s="2"/>
      <c r="I348" t="s">
        <v>20</v>
      </c>
    </row>
    <row r="349" spans="1:9" x14ac:dyDescent="0.3">
      <c r="A349">
        <v>128</v>
      </c>
      <c r="B349" s="2">
        <v>44932</v>
      </c>
      <c r="C349">
        <v>2640</v>
      </c>
      <c r="D349" t="s">
        <v>8</v>
      </c>
      <c r="E349" t="s">
        <v>12</v>
      </c>
      <c r="F349" s="2"/>
      <c r="I349" t="s">
        <v>20</v>
      </c>
    </row>
    <row r="350" spans="1:9" x14ac:dyDescent="0.3">
      <c r="A350">
        <v>322</v>
      </c>
      <c r="B350" s="2">
        <v>44932</v>
      </c>
      <c r="C350">
        <v>850</v>
      </c>
      <c r="D350" t="s">
        <v>21</v>
      </c>
      <c r="E350" t="s">
        <v>12</v>
      </c>
      <c r="F350" s="2"/>
      <c r="I350" t="s">
        <v>20</v>
      </c>
    </row>
    <row r="351" spans="1:9" x14ac:dyDescent="0.3">
      <c r="A351">
        <v>7</v>
      </c>
      <c r="B351" s="2">
        <v>44932</v>
      </c>
      <c r="C351">
        <v>220</v>
      </c>
      <c r="D351" t="s">
        <v>3</v>
      </c>
      <c r="E351" t="s">
        <v>14</v>
      </c>
      <c r="F351" s="2"/>
      <c r="I351" t="s">
        <v>20</v>
      </c>
    </row>
    <row r="352" spans="1:9" x14ac:dyDescent="0.3">
      <c r="A352">
        <v>145</v>
      </c>
      <c r="B352" s="2">
        <v>44932</v>
      </c>
      <c r="C352">
        <v>2980</v>
      </c>
      <c r="D352" t="s">
        <v>8</v>
      </c>
      <c r="E352" t="s">
        <v>12</v>
      </c>
      <c r="F352" s="2"/>
      <c r="I352" t="s">
        <v>20</v>
      </c>
    </row>
    <row r="353" spans="1:9" x14ac:dyDescent="0.3">
      <c r="A353">
        <v>295</v>
      </c>
      <c r="B353" s="2">
        <v>44932</v>
      </c>
      <c r="C353">
        <v>300</v>
      </c>
      <c r="D353" t="s">
        <v>7</v>
      </c>
      <c r="E353" t="s">
        <v>11</v>
      </c>
      <c r="F353" s="2"/>
      <c r="I353" t="s">
        <v>20</v>
      </c>
    </row>
    <row r="354" spans="1:9" x14ac:dyDescent="0.3">
      <c r="A354">
        <v>4</v>
      </c>
      <c r="B354" s="2">
        <v>44932</v>
      </c>
      <c r="C354">
        <v>160</v>
      </c>
      <c r="D354" t="s">
        <v>6</v>
      </c>
      <c r="E354" t="s">
        <v>14</v>
      </c>
      <c r="F354" s="2"/>
      <c r="I354" t="s">
        <v>20</v>
      </c>
    </row>
    <row r="355" spans="1:9" x14ac:dyDescent="0.3">
      <c r="A355">
        <v>243</v>
      </c>
      <c r="B355" s="2">
        <v>44932</v>
      </c>
      <c r="C355">
        <v>4940</v>
      </c>
      <c r="D355" t="s">
        <v>3</v>
      </c>
      <c r="E355" t="s">
        <v>12</v>
      </c>
      <c r="F355" s="2"/>
      <c r="I355" t="s">
        <v>20</v>
      </c>
    </row>
    <row r="356" spans="1:9" x14ac:dyDescent="0.3">
      <c r="A356">
        <v>252</v>
      </c>
      <c r="B356" s="2">
        <v>44932</v>
      </c>
      <c r="C356">
        <v>5120</v>
      </c>
      <c r="D356" t="s">
        <v>5</v>
      </c>
      <c r="E356" t="s">
        <v>12</v>
      </c>
      <c r="F356" s="2"/>
      <c r="I356" t="s">
        <v>20</v>
      </c>
    </row>
    <row r="357" spans="1:9" x14ac:dyDescent="0.3">
      <c r="A357">
        <v>337</v>
      </c>
      <c r="B357" s="2">
        <v>44932</v>
      </c>
      <c r="C357">
        <v>1600</v>
      </c>
      <c r="D357" t="s">
        <v>5</v>
      </c>
      <c r="E357" t="s">
        <v>11</v>
      </c>
      <c r="F357" s="2"/>
      <c r="I357" t="s">
        <v>20</v>
      </c>
    </row>
    <row r="358" spans="1:9" x14ac:dyDescent="0.3">
      <c r="A358">
        <v>345</v>
      </c>
      <c r="B358" s="2">
        <v>44932</v>
      </c>
      <c r="C358">
        <v>2000</v>
      </c>
      <c r="D358" t="s">
        <v>3</v>
      </c>
      <c r="E358" t="s">
        <v>13</v>
      </c>
      <c r="F358" s="2"/>
      <c r="I358" t="s">
        <v>20</v>
      </c>
    </row>
    <row r="359" spans="1:9" x14ac:dyDescent="0.3">
      <c r="A359">
        <v>304</v>
      </c>
      <c r="B359" s="2">
        <v>44932</v>
      </c>
      <c r="C359">
        <v>2100</v>
      </c>
      <c r="D359" t="s">
        <v>8</v>
      </c>
      <c r="E359" t="s">
        <v>13</v>
      </c>
      <c r="F359" s="2"/>
      <c r="I359" t="s">
        <v>20</v>
      </c>
    </row>
    <row r="360" spans="1:9" x14ac:dyDescent="0.3">
      <c r="A360">
        <v>207</v>
      </c>
      <c r="B360" s="2">
        <v>44932</v>
      </c>
      <c r="C360">
        <v>4220</v>
      </c>
      <c r="D360" t="s">
        <v>5</v>
      </c>
      <c r="E360" t="s">
        <v>13</v>
      </c>
      <c r="F360" s="2"/>
      <c r="I360" t="s">
        <v>20</v>
      </c>
    </row>
    <row r="361" spans="1:9" x14ac:dyDescent="0.3">
      <c r="A361">
        <v>375</v>
      </c>
      <c r="B361" s="2">
        <v>44932</v>
      </c>
      <c r="C361">
        <v>3500</v>
      </c>
      <c r="D361" t="s">
        <v>3</v>
      </c>
      <c r="E361" t="s">
        <v>13</v>
      </c>
      <c r="F361" s="2"/>
      <c r="I361" t="s">
        <v>20</v>
      </c>
    </row>
    <row r="362" spans="1:9" x14ac:dyDescent="0.3">
      <c r="A362">
        <v>311</v>
      </c>
      <c r="B362" s="2">
        <v>44931</v>
      </c>
      <c r="C362">
        <v>300</v>
      </c>
      <c r="D362" t="s">
        <v>3</v>
      </c>
      <c r="E362" t="s">
        <v>13</v>
      </c>
      <c r="F362" s="2"/>
      <c r="I362" t="s">
        <v>20</v>
      </c>
    </row>
    <row r="363" spans="1:9" x14ac:dyDescent="0.3">
      <c r="A363">
        <v>430</v>
      </c>
      <c r="B363" s="2">
        <v>44931</v>
      </c>
      <c r="C363">
        <v>6250</v>
      </c>
      <c r="D363" t="s">
        <v>3</v>
      </c>
      <c r="E363" t="s">
        <v>13</v>
      </c>
      <c r="F363" s="2"/>
      <c r="I363" t="s">
        <v>20</v>
      </c>
    </row>
    <row r="364" spans="1:9" x14ac:dyDescent="0.3">
      <c r="A364">
        <v>421</v>
      </c>
      <c r="B364" s="2">
        <v>44931</v>
      </c>
      <c r="C364">
        <v>5800</v>
      </c>
      <c r="D364" t="s">
        <v>4</v>
      </c>
      <c r="E364" t="s">
        <v>11</v>
      </c>
      <c r="F364" s="2"/>
      <c r="I364" t="s">
        <v>20</v>
      </c>
    </row>
    <row r="365" spans="1:9" x14ac:dyDescent="0.3">
      <c r="A365">
        <v>306</v>
      </c>
      <c r="B365" s="2">
        <v>44931</v>
      </c>
      <c r="C365">
        <v>2500</v>
      </c>
      <c r="D365" t="s">
        <v>9</v>
      </c>
      <c r="E365" t="s">
        <v>11</v>
      </c>
      <c r="F365" s="2"/>
      <c r="I365" t="s">
        <v>20</v>
      </c>
    </row>
    <row r="366" spans="1:9" x14ac:dyDescent="0.3">
      <c r="A366">
        <v>18</v>
      </c>
      <c r="B366" s="2">
        <v>44931</v>
      </c>
      <c r="C366">
        <v>440</v>
      </c>
      <c r="D366" t="s">
        <v>3</v>
      </c>
      <c r="E366" t="s">
        <v>14</v>
      </c>
      <c r="F366" s="2"/>
      <c r="I366" t="s">
        <v>20</v>
      </c>
    </row>
    <row r="367" spans="1:9" x14ac:dyDescent="0.3">
      <c r="A367">
        <v>390</v>
      </c>
      <c r="B367" s="2">
        <v>44931</v>
      </c>
      <c r="C367">
        <v>4250</v>
      </c>
      <c r="D367" t="s">
        <v>21</v>
      </c>
      <c r="E367" t="s">
        <v>11</v>
      </c>
      <c r="F367" s="2"/>
      <c r="I367" t="s">
        <v>20</v>
      </c>
    </row>
    <row r="368" spans="1:9" x14ac:dyDescent="0.3">
      <c r="A368">
        <v>74</v>
      </c>
      <c r="B368" s="2">
        <v>44931</v>
      </c>
      <c r="C368">
        <v>1560</v>
      </c>
      <c r="D368" t="s">
        <v>7</v>
      </c>
      <c r="E368" t="s">
        <v>14</v>
      </c>
      <c r="F368" s="2"/>
      <c r="I368" t="s">
        <v>20</v>
      </c>
    </row>
    <row r="369" spans="1:9" x14ac:dyDescent="0.3">
      <c r="A369">
        <v>75</v>
      </c>
      <c r="B369" s="2">
        <v>44931</v>
      </c>
      <c r="C369">
        <v>1580</v>
      </c>
      <c r="D369" t="s">
        <v>3</v>
      </c>
      <c r="E369" t="s">
        <v>12</v>
      </c>
      <c r="F369" s="2"/>
      <c r="I369" t="s">
        <v>20</v>
      </c>
    </row>
    <row r="370" spans="1:9" x14ac:dyDescent="0.3">
      <c r="A370">
        <v>394</v>
      </c>
      <c r="B370" s="2">
        <v>44931</v>
      </c>
      <c r="C370">
        <v>4450</v>
      </c>
      <c r="D370" t="s">
        <v>5</v>
      </c>
      <c r="E370" t="s">
        <v>12</v>
      </c>
      <c r="F370" s="2"/>
      <c r="I370" t="s">
        <v>20</v>
      </c>
    </row>
    <row r="371" spans="1:9" x14ac:dyDescent="0.3">
      <c r="A371">
        <v>77</v>
      </c>
      <c r="B371" s="2">
        <v>44931</v>
      </c>
      <c r="C371">
        <v>1620</v>
      </c>
      <c r="D371" t="s">
        <v>8</v>
      </c>
      <c r="E371" t="s">
        <v>14</v>
      </c>
      <c r="F371" s="2"/>
      <c r="I371" t="s">
        <v>20</v>
      </c>
    </row>
    <row r="372" spans="1:9" x14ac:dyDescent="0.3">
      <c r="A372">
        <v>69</v>
      </c>
      <c r="B372" s="2">
        <v>44931</v>
      </c>
      <c r="C372">
        <v>1460</v>
      </c>
      <c r="D372" t="s">
        <v>3</v>
      </c>
      <c r="E372" t="s">
        <v>12</v>
      </c>
      <c r="F372" s="2"/>
      <c r="I372" t="s">
        <v>20</v>
      </c>
    </row>
    <row r="373" spans="1:9" x14ac:dyDescent="0.3">
      <c r="A373">
        <v>382</v>
      </c>
      <c r="B373" s="2">
        <v>44931</v>
      </c>
      <c r="C373">
        <v>3850</v>
      </c>
      <c r="D373" t="s">
        <v>6</v>
      </c>
      <c r="E373" t="s">
        <v>14</v>
      </c>
      <c r="F373" s="2"/>
      <c r="I373" t="s">
        <v>20</v>
      </c>
    </row>
    <row r="374" spans="1:9" x14ac:dyDescent="0.3">
      <c r="A374">
        <v>455</v>
      </c>
      <c r="B374" s="2">
        <v>44931</v>
      </c>
      <c r="C374">
        <v>1000</v>
      </c>
      <c r="D374" t="s">
        <v>4</v>
      </c>
      <c r="E374" t="s">
        <v>14</v>
      </c>
      <c r="F374" s="2"/>
      <c r="I374" t="s">
        <v>20</v>
      </c>
    </row>
    <row r="375" spans="1:9" x14ac:dyDescent="0.3">
      <c r="A375">
        <v>387</v>
      </c>
      <c r="B375" s="2">
        <v>44931</v>
      </c>
      <c r="C375">
        <v>4100</v>
      </c>
      <c r="D375" t="s">
        <v>4</v>
      </c>
      <c r="E375" t="s">
        <v>13</v>
      </c>
      <c r="F375" s="2"/>
      <c r="I375" t="s">
        <v>20</v>
      </c>
    </row>
    <row r="376" spans="1:9" x14ac:dyDescent="0.3">
      <c r="A376">
        <v>253</v>
      </c>
      <c r="B376" s="2">
        <v>44931</v>
      </c>
      <c r="C376">
        <v>5140</v>
      </c>
      <c r="D376" t="s">
        <v>8</v>
      </c>
      <c r="E376" t="s">
        <v>11</v>
      </c>
      <c r="F376" s="2"/>
      <c r="I376" t="s">
        <v>20</v>
      </c>
    </row>
    <row r="377" spans="1:9" x14ac:dyDescent="0.3">
      <c r="A377">
        <v>21</v>
      </c>
      <c r="B377" s="2">
        <v>44931</v>
      </c>
      <c r="C377">
        <v>500</v>
      </c>
      <c r="D377" t="s">
        <v>6</v>
      </c>
      <c r="E377" t="s">
        <v>14</v>
      </c>
      <c r="F377" s="2"/>
      <c r="I377" t="s">
        <v>20</v>
      </c>
    </row>
    <row r="378" spans="1:9" x14ac:dyDescent="0.3">
      <c r="A378">
        <v>44</v>
      </c>
      <c r="B378" s="2">
        <v>44931</v>
      </c>
      <c r="C378">
        <v>960</v>
      </c>
      <c r="D378" t="s">
        <v>21</v>
      </c>
      <c r="E378" t="s">
        <v>12</v>
      </c>
      <c r="F378" s="2"/>
      <c r="I378" t="s">
        <v>20</v>
      </c>
    </row>
    <row r="379" spans="1:9" x14ac:dyDescent="0.3">
      <c r="A379">
        <v>332</v>
      </c>
      <c r="B379" s="2">
        <v>44931</v>
      </c>
      <c r="C379">
        <v>1350</v>
      </c>
      <c r="D379" t="s">
        <v>8</v>
      </c>
      <c r="E379" t="s">
        <v>13</v>
      </c>
      <c r="F379" s="2"/>
      <c r="I379" t="s">
        <v>20</v>
      </c>
    </row>
    <row r="380" spans="1:9" x14ac:dyDescent="0.3">
      <c r="A380">
        <v>185</v>
      </c>
      <c r="B380" s="2">
        <v>44931</v>
      </c>
      <c r="C380">
        <v>3780</v>
      </c>
      <c r="D380" t="s">
        <v>8</v>
      </c>
      <c r="E380" t="s">
        <v>13</v>
      </c>
      <c r="F380" s="2"/>
      <c r="I380" t="s">
        <v>20</v>
      </c>
    </row>
    <row r="381" spans="1:9" x14ac:dyDescent="0.3">
      <c r="A381">
        <v>320</v>
      </c>
      <c r="B381" s="2">
        <v>44931</v>
      </c>
      <c r="C381">
        <v>750</v>
      </c>
      <c r="D381" t="s">
        <v>5</v>
      </c>
      <c r="E381" t="s">
        <v>11</v>
      </c>
      <c r="F381" s="2"/>
      <c r="I381" t="s">
        <v>20</v>
      </c>
    </row>
    <row r="382" spans="1:9" x14ac:dyDescent="0.3">
      <c r="A382">
        <v>229</v>
      </c>
      <c r="B382" s="2">
        <v>44931</v>
      </c>
      <c r="C382">
        <v>4660</v>
      </c>
      <c r="D382" t="s">
        <v>6</v>
      </c>
      <c r="E382" t="s">
        <v>12</v>
      </c>
      <c r="F382" s="2"/>
      <c r="I382" t="s">
        <v>20</v>
      </c>
    </row>
    <row r="383" spans="1:9" x14ac:dyDescent="0.3">
      <c r="A383">
        <v>272</v>
      </c>
      <c r="B383" s="2">
        <v>44931</v>
      </c>
      <c r="C383">
        <v>5520</v>
      </c>
      <c r="D383" t="s">
        <v>9</v>
      </c>
      <c r="E383" t="s">
        <v>12</v>
      </c>
      <c r="F383" s="2"/>
      <c r="I383" t="s">
        <v>20</v>
      </c>
    </row>
    <row r="384" spans="1:9" x14ac:dyDescent="0.3">
      <c r="A384">
        <v>127</v>
      </c>
      <c r="B384" s="2">
        <v>44931</v>
      </c>
      <c r="C384">
        <v>2620</v>
      </c>
      <c r="D384" t="s">
        <v>6</v>
      </c>
      <c r="E384" t="s">
        <v>11</v>
      </c>
      <c r="F384" s="2"/>
      <c r="I384" t="s">
        <v>20</v>
      </c>
    </row>
    <row r="385" spans="1:9" x14ac:dyDescent="0.3">
      <c r="A385">
        <v>234</v>
      </c>
      <c r="B385" s="2">
        <v>44931</v>
      </c>
      <c r="C385">
        <v>4760</v>
      </c>
      <c r="D385" t="s">
        <v>4</v>
      </c>
      <c r="E385" t="s">
        <v>13</v>
      </c>
      <c r="F385" s="2"/>
      <c r="I385" t="s">
        <v>20</v>
      </c>
    </row>
    <row r="386" spans="1:9" x14ac:dyDescent="0.3">
      <c r="A386">
        <v>323</v>
      </c>
      <c r="B386" s="2">
        <v>44931</v>
      </c>
      <c r="C386">
        <v>900</v>
      </c>
      <c r="D386" t="s">
        <v>9</v>
      </c>
      <c r="E386" t="s">
        <v>11</v>
      </c>
      <c r="F386" s="2"/>
      <c r="I386" t="s">
        <v>20</v>
      </c>
    </row>
    <row r="387" spans="1:9" x14ac:dyDescent="0.3">
      <c r="A387">
        <v>327</v>
      </c>
      <c r="B387" s="2">
        <v>44931</v>
      </c>
      <c r="C387">
        <v>1100</v>
      </c>
      <c r="D387" t="s">
        <v>6</v>
      </c>
      <c r="E387" t="s">
        <v>12</v>
      </c>
      <c r="F387" s="2"/>
      <c r="I387" t="s">
        <v>20</v>
      </c>
    </row>
    <row r="388" spans="1:9" x14ac:dyDescent="0.3">
      <c r="A388">
        <v>312</v>
      </c>
      <c r="B388" s="2">
        <v>44931</v>
      </c>
      <c r="C388">
        <v>350</v>
      </c>
      <c r="D388" t="s">
        <v>7</v>
      </c>
      <c r="E388" t="s">
        <v>14</v>
      </c>
      <c r="F388" s="2"/>
      <c r="I388" t="s">
        <v>20</v>
      </c>
    </row>
    <row r="389" spans="1:9" x14ac:dyDescent="0.3">
      <c r="A389">
        <v>325</v>
      </c>
      <c r="B389" s="2">
        <v>44931</v>
      </c>
      <c r="C389">
        <v>1000</v>
      </c>
      <c r="D389" t="s">
        <v>4</v>
      </c>
      <c r="E389" t="s">
        <v>13</v>
      </c>
      <c r="F389" s="2"/>
      <c r="I389" t="s">
        <v>20</v>
      </c>
    </row>
    <row r="390" spans="1:9" x14ac:dyDescent="0.3">
      <c r="A390">
        <v>58</v>
      </c>
      <c r="B390" s="2">
        <v>44930</v>
      </c>
      <c r="C390">
        <v>1240</v>
      </c>
      <c r="D390" t="s">
        <v>3</v>
      </c>
      <c r="E390" t="s">
        <v>12</v>
      </c>
      <c r="F390" s="2"/>
      <c r="I390" t="s">
        <v>20</v>
      </c>
    </row>
    <row r="391" spans="1:9" x14ac:dyDescent="0.3">
      <c r="A391">
        <v>456</v>
      </c>
      <c r="B391" s="2">
        <v>44930</v>
      </c>
      <c r="C391">
        <v>1800</v>
      </c>
      <c r="D391" t="s">
        <v>5</v>
      </c>
      <c r="E391" t="s">
        <v>11</v>
      </c>
      <c r="F391" s="2"/>
      <c r="I391" t="s">
        <v>20</v>
      </c>
    </row>
    <row r="392" spans="1:9" x14ac:dyDescent="0.3">
      <c r="A392">
        <v>8</v>
      </c>
      <c r="B392" s="2">
        <v>44930</v>
      </c>
      <c r="C392">
        <v>240</v>
      </c>
      <c r="D392" t="s">
        <v>6</v>
      </c>
      <c r="E392" t="s">
        <v>11</v>
      </c>
      <c r="F392" s="2"/>
      <c r="I392" t="s">
        <v>20</v>
      </c>
    </row>
    <row r="393" spans="1:9" x14ac:dyDescent="0.3">
      <c r="A393">
        <v>485</v>
      </c>
      <c r="B393" s="2">
        <v>44930</v>
      </c>
      <c r="C393">
        <v>5500</v>
      </c>
      <c r="D393" t="s">
        <v>8</v>
      </c>
      <c r="E393" t="s">
        <v>13</v>
      </c>
      <c r="F393" s="2"/>
      <c r="I393" t="s">
        <v>20</v>
      </c>
    </row>
    <row r="394" spans="1:9" x14ac:dyDescent="0.3">
      <c r="A394">
        <v>6</v>
      </c>
      <c r="B394" s="2">
        <v>44930</v>
      </c>
      <c r="C394">
        <v>200</v>
      </c>
      <c r="D394" t="s">
        <v>7</v>
      </c>
      <c r="E394" t="s">
        <v>12</v>
      </c>
      <c r="F394" s="2"/>
      <c r="I394" t="s">
        <v>20</v>
      </c>
    </row>
    <row r="395" spans="1:9" x14ac:dyDescent="0.3">
      <c r="A395">
        <v>434</v>
      </c>
      <c r="B395" s="2">
        <v>44930</v>
      </c>
      <c r="C395">
        <v>6450</v>
      </c>
      <c r="D395" t="s">
        <v>8</v>
      </c>
      <c r="E395" t="s">
        <v>12</v>
      </c>
      <c r="F395" s="2"/>
      <c r="I395" t="s">
        <v>20</v>
      </c>
    </row>
    <row r="396" spans="1:9" x14ac:dyDescent="0.3">
      <c r="A396">
        <v>475</v>
      </c>
      <c r="B396" s="2">
        <v>44930</v>
      </c>
      <c r="C396">
        <v>6500</v>
      </c>
      <c r="D396" t="s">
        <v>21</v>
      </c>
      <c r="E396" t="s">
        <v>12</v>
      </c>
      <c r="F396" s="2"/>
      <c r="I396" t="s">
        <v>20</v>
      </c>
    </row>
    <row r="397" spans="1:9" x14ac:dyDescent="0.3">
      <c r="A397">
        <v>66</v>
      </c>
      <c r="B397" s="2">
        <v>44930</v>
      </c>
      <c r="C397">
        <v>1400</v>
      </c>
      <c r="D397" t="s">
        <v>8</v>
      </c>
      <c r="E397" t="s">
        <v>13</v>
      </c>
      <c r="F397" s="2"/>
      <c r="I397" t="s">
        <v>20</v>
      </c>
    </row>
    <row r="398" spans="1:9" x14ac:dyDescent="0.3">
      <c r="A398">
        <v>296</v>
      </c>
      <c r="B398" s="2">
        <v>44930</v>
      </c>
      <c r="C398">
        <v>500</v>
      </c>
      <c r="D398" t="s">
        <v>3</v>
      </c>
      <c r="E398" t="s">
        <v>12</v>
      </c>
      <c r="F398" s="2"/>
      <c r="I398" t="s">
        <v>20</v>
      </c>
    </row>
    <row r="399" spans="1:9" x14ac:dyDescent="0.3">
      <c r="A399">
        <v>282</v>
      </c>
      <c r="B399" s="2">
        <v>44930</v>
      </c>
      <c r="C399">
        <v>5720</v>
      </c>
      <c r="D399" t="s">
        <v>21</v>
      </c>
      <c r="E399" t="s">
        <v>12</v>
      </c>
      <c r="F399" s="2"/>
      <c r="I399" t="s">
        <v>20</v>
      </c>
    </row>
    <row r="400" spans="1:9" x14ac:dyDescent="0.3">
      <c r="A400">
        <v>300</v>
      </c>
      <c r="B400" s="2">
        <v>44930</v>
      </c>
      <c r="C400">
        <v>1300</v>
      </c>
      <c r="D400" t="s">
        <v>21</v>
      </c>
      <c r="E400" t="s">
        <v>12</v>
      </c>
      <c r="F400" s="2"/>
      <c r="I400" t="s">
        <v>20</v>
      </c>
    </row>
    <row r="401" spans="1:9" x14ac:dyDescent="0.3">
      <c r="A401">
        <v>176</v>
      </c>
      <c r="B401" s="2">
        <v>44930</v>
      </c>
      <c r="C401">
        <v>3600</v>
      </c>
      <c r="D401" t="s">
        <v>7</v>
      </c>
      <c r="E401" t="s">
        <v>11</v>
      </c>
      <c r="F401" s="2"/>
      <c r="I401" t="s">
        <v>20</v>
      </c>
    </row>
    <row r="402" spans="1:9" x14ac:dyDescent="0.3">
      <c r="A402">
        <v>413</v>
      </c>
      <c r="B402" s="2">
        <v>44930</v>
      </c>
      <c r="C402">
        <v>5400</v>
      </c>
      <c r="D402" t="s">
        <v>3</v>
      </c>
      <c r="E402" t="s">
        <v>14</v>
      </c>
      <c r="F402" s="2"/>
      <c r="I402" t="s">
        <v>20</v>
      </c>
    </row>
    <row r="403" spans="1:9" x14ac:dyDescent="0.3">
      <c r="A403">
        <v>477</v>
      </c>
      <c r="B403" s="2">
        <v>44930</v>
      </c>
      <c r="C403">
        <v>6300</v>
      </c>
      <c r="D403" t="s">
        <v>3</v>
      </c>
      <c r="E403" t="s">
        <v>11</v>
      </c>
      <c r="F403" s="2"/>
      <c r="I403" t="s">
        <v>20</v>
      </c>
    </row>
    <row r="404" spans="1:9" x14ac:dyDescent="0.3">
      <c r="A404">
        <v>150</v>
      </c>
      <c r="B404" s="2">
        <v>44930</v>
      </c>
      <c r="C404">
        <v>3080</v>
      </c>
      <c r="D404" t="s">
        <v>5</v>
      </c>
      <c r="E404" t="s">
        <v>13</v>
      </c>
      <c r="F404" s="2"/>
      <c r="I404" t="s">
        <v>20</v>
      </c>
    </row>
    <row r="405" spans="1:9" x14ac:dyDescent="0.3">
      <c r="A405">
        <v>49</v>
      </c>
      <c r="B405" s="2">
        <v>44930</v>
      </c>
      <c r="C405">
        <v>1060</v>
      </c>
      <c r="D405" t="s">
        <v>8</v>
      </c>
      <c r="E405" t="s">
        <v>14</v>
      </c>
      <c r="F405" s="2"/>
      <c r="I405" t="s">
        <v>20</v>
      </c>
    </row>
    <row r="406" spans="1:9" x14ac:dyDescent="0.3">
      <c r="A406">
        <v>356</v>
      </c>
      <c r="B406" s="2">
        <v>44930</v>
      </c>
      <c r="C406">
        <v>2550</v>
      </c>
      <c r="D406" t="s">
        <v>21</v>
      </c>
      <c r="E406" t="s">
        <v>12</v>
      </c>
      <c r="F406" s="2"/>
      <c r="I406" t="s">
        <v>20</v>
      </c>
    </row>
    <row r="407" spans="1:9" x14ac:dyDescent="0.3">
      <c r="A407">
        <v>259</v>
      </c>
      <c r="B407" s="2">
        <v>44930</v>
      </c>
      <c r="C407">
        <v>5260</v>
      </c>
      <c r="D407" t="s">
        <v>6</v>
      </c>
      <c r="E407" t="s">
        <v>14</v>
      </c>
      <c r="F407" s="2"/>
      <c r="I407" t="s">
        <v>20</v>
      </c>
    </row>
    <row r="408" spans="1:9" x14ac:dyDescent="0.3">
      <c r="A408">
        <v>85</v>
      </c>
      <c r="B408" s="2">
        <v>44930</v>
      </c>
      <c r="C408">
        <v>1780</v>
      </c>
      <c r="D408" t="s">
        <v>9</v>
      </c>
      <c r="E408" t="s">
        <v>11</v>
      </c>
      <c r="F408" s="2"/>
      <c r="I408" t="s">
        <v>20</v>
      </c>
    </row>
    <row r="409" spans="1:9" x14ac:dyDescent="0.3">
      <c r="A409">
        <v>104</v>
      </c>
      <c r="B409" s="2">
        <v>44930</v>
      </c>
      <c r="C409">
        <v>2160</v>
      </c>
      <c r="D409" t="s">
        <v>4</v>
      </c>
      <c r="E409" t="s">
        <v>12</v>
      </c>
      <c r="F409" s="2"/>
      <c r="I409" t="s">
        <v>20</v>
      </c>
    </row>
    <row r="410" spans="1:9" x14ac:dyDescent="0.3">
      <c r="A410">
        <v>92</v>
      </c>
      <c r="B410" s="2">
        <v>44930</v>
      </c>
      <c r="C410">
        <v>1920</v>
      </c>
      <c r="D410" t="s">
        <v>3</v>
      </c>
      <c r="E410" t="s">
        <v>11</v>
      </c>
      <c r="F410" s="2"/>
      <c r="I410" t="s">
        <v>20</v>
      </c>
    </row>
    <row r="411" spans="1:9" x14ac:dyDescent="0.3">
      <c r="A411">
        <v>156</v>
      </c>
      <c r="B411" s="2">
        <v>44930</v>
      </c>
      <c r="C411">
        <v>3200</v>
      </c>
      <c r="D411" t="s">
        <v>5</v>
      </c>
      <c r="E411" t="s">
        <v>12</v>
      </c>
      <c r="F411" s="2"/>
      <c r="I411" t="s">
        <v>20</v>
      </c>
    </row>
    <row r="412" spans="1:9" x14ac:dyDescent="0.3">
      <c r="A412">
        <v>22</v>
      </c>
      <c r="B412" s="2">
        <v>44930</v>
      </c>
      <c r="C412">
        <v>520</v>
      </c>
      <c r="D412" t="s">
        <v>3</v>
      </c>
      <c r="E412" t="s">
        <v>11</v>
      </c>
      <c r="F412" s="2"/>
      <c r="I412" t="s">
        <v>20</v>
      </c>
    </row>
    <row r="413" spans="1:9" x14ac:dyDescent="0.3">
      <c r="A413">
        <v>202</v>
      </c>
      <c r="B413" s="2">
        <v>44930</v>
      </c>
      <c r="C413">
        <v>4120</v>
      </c>
      <c r="D413" t="s">
        <v>8</v>
      </c>
      <c r="E413" t="s">
        <v>12</v>
      </c>
      <c r="F413" s="2"/>
      <c r="I413" t="s">
        <v>20</v>
      </c>
    </row>
    <row r="414" spans="1:9" x14ac:dyDescent="0.3">
      <c r="A414">
        <v>227</v>
      </c>
      <c r="B414" s="2">
        <v>44930</v>
      </c>
      <c r="C414">
        <v>4620</v>
      </c>
      <c r="D414" t="s">
        <v>7</v>
      </c>
      <c r="E414" t="s">
        <v>13</v>
      </c>
      <c r="F414" s="2"/>
      <c r="I414" t="s">
        <v>20</v>
      </c>
    </row>
    <row r="415" spans="1:9" x14ac:dyDescent="0.3">
      <c r="A415">
        <v>284</v>
      </c>
      <c r="B415" s="2">
        <v>44930</v>
      </c>
      <c r="C415">
        <v>5760</v>
      </c>
      <c r="D415" t="s">
        <v>8</v>
      </c>
      <c r="E415" t="s">
        <v>14</v>
      </c>
      <c r="F415" s="2"/>
      <c r="I415" t="s">
        <v>20</v>
      </c>
    </row>
    <row r="416" spans="1:9" x14ac:dyDescent="0.3">
      <c r="A416">
        <v>487</v>
      </c>
      <c r="B416" s="2">
        <v>44930</v>
      </c>
      <c r="C416">
        <v>5300</v>
      </c>
      <c r="D416" t="s">
        <v>21</v>
      </c>
      <c r="E416" t="s">
        <v>13</v>
      </c>
      <c r="F416" s="2"/>
      <c r="I416" t="s">
        <v>20</v>
      </c>
    </row>
    <row r="417" spans="1:9" x14ac:dyDescent="0.3">
      <c r="A417">
        <v>148</v>
      </c>
      <c r="B417" s="2">
        <v>44930</v>
      </c>
      <c r="C417">
        <v>3040</v>
      </c>
      <c r="D417" t="s">
        <v>8</v>
      </c>
      <c r="E417" t="s">
        <v>11</v>
      </c>
      <c r="F417" s="2"/>
      <c r="I417" t="s">
        <v>20</v>
      </c>
    </row>
    <row r="418" spans="1:9" x14ac:dyDescent="0.3">
      <c r="A418">
        <v>478</v>
      </c>
      <c r="B418" s="2">
        <v>44930</v>
      </c>
      <c r="C418">
        <v>6200</v>
      </c>
      <c r="D418" t="s">
        <v>4</v>
      </c>
      <c r="E418" t="s">
        <v>12</v>
      </c>
      <c r="F418" s="2"/>
      <c r="I418" t="s">
        <v>20</v>
      </c>
    </row>
    <row r="419" spans="1:9" x14ac:dyDescent="0.3">
      <c r="A419">
        <v>354</v>
      </c>
      <c r="B419" s="2">
        <v>44930</v>
      </c>
      <c r="C419">
        <v>2450</v>
      </c>
      <c r="D419" t="s">
        <v>5</v>
      </c>
      <c r="E419" t="s">
        <v>14</v>
      </c>
      <c r="F419" s="2"/>
      <c r="I419" t="s">
        <v>20</v>
      </c>
    </row>
    <row r="420" spans="1:9" x14ac:dyDescent="0.3">
      <c r="A420">
        <v>355</v>
      </c>
      <c r="B420" s="2">
        <v>44930</v>
      </c>
      <c r="C420">
        <v>2500</v>
      </c>
      <c r="D420" t="s">
        <v>8</v>
      </c>
      <c r="E420" t="s">
        <v>12</v>
      </c>
      <c r="F420" s="2"/>
      <c r="I420" t="s">
        <v>20</v>
      </c>
    </row>
    <row r="421" spans="1:9" x14ac:dyDescent="0.3">
      <c r="A421">
        <v>396</v>
      </c>
      <c r="B421" s="2">
        <v>44930</v>
      </c>
      <c r="C421">
        <v>4550</v>
      </c>
      <c r="D421" t="s">
        <v>3</v>
      </c>
      <c r="E421" t="s">
        <v>14</v>
      </c>
      <c r="F421" s="2"/>
      <c r="I421" t="s">
        <v>20</v>
      </c>
    </row>
    <row r="422" spans="1:9" x14ac:dyDescent="0.3">
      <c r="A422">
        <v>235</v>
      </c>
      <c r="B422" s="2">
        <v>44929</v>
      </c>
      <c r="C422">
        <v>4780</v>
      </c>
      <c r="D422" t="s">
        <v>5</v>
      </c>
      <c r="E422" t="s">
        <v>13</v>
      </c>
      <c r="F422" s="2"/>
      <c r="I422" t="s">
        <v>20</v>
      </c>
    </row>
    <row r="423" spans="1:9" x14ac:dyDescent="0.3">
      <c r="A423">
        <v>225</v>
      </c>
      <c r="B423" s="2">
        <v>44929</v>
      </c>
      <c r="C423">
        <v>4580</v>
      </c>
      <c r="D423" t="s">
        <v>6</v>
      </c>
      <c r="E423" t="s">
        <v>11</v>
      </c>
      <c r="F423" s="2"/>
      <c r="I423" t="s">
        <v>20</v>
      </c>
    </row>
    <row r="424" spans="1:9" x14ac:dyDescent="0.3">
      <c r="A424">
        <v>294</v>
      </c>
      <c r="B424" s="2">
        <v>44929</v>
      </c>
      <c r="C424">
        <v>5960</v>
      </c>
      <c r="D424" t="s">
        <v>3</v>
      </c>
      <c r="E424" t="s">
        <v>12</v>
      </c>
      <c r="F424" s="2"/>
      <c r="I424" t="s">
        <v>20</v>
      </c>
    </row>
    <row r="425" spans="1:9" x14ac:dyDescent="0.3">
      <c r="A425">
        <v>454</v>
      </c>
      <c r="B425" s="2">
        <v>44929</v>
      </c>
      <c r="C425">
        <v>7450</v>
      </c>
      <c r="D425" t="s">
        <v>8</v>
      </c>
      <c r="E425" t="s">
        <v>12</v>
      </c>
      <c r="F425" s="2"/>
      <c r="I425" t="s">
        <v>20</v>
      </c>
    </row>
    <row r="426" spans="1:9" x14ac:dyDescent="0.3">
      <c r="A426">
        <v>226</v>
      </c>
      <c r="B426" s="2">
        <v>44929</v>
      </c>
      <c r="C426">
        <v>4600</v>
      </c>
      <c r="D426" t="s">
        <v>3</v>
      </c>
      <c r="E426" t="s">
        <v>12</v>
      </c>
      <c r="F426" s="2"/>
      <c r="I426" t="s">
        <v>20</v>
      </c>
    </row>
    <row r="427" spans="1:9" x14ac:dyDescent="0.3">
      <c r="A427">
        <v>265</v>
      </c>
      <c r="B427" s="2">
        <v>44929</v>
      </c>
      <c r="C427">
        <v>5380</v>
      </c>
      <c r="D427" t="s">
        <v>21</v>
      </c>
      <c r="E427" t="s">
        <v>12</v>
      </c>
      <c r="F427" s="2"/>
      <c r="I427" t="s">
        <v>20</v>
      </c>
    </row>
    <row r="428" spans="1:9" x14ac:dyDescent="0.3">
      <c r="A428">
        <v>120</v>
      </c>
      <c r="B428" s="2">
        <v>44929</v>
      </c>
      <c r="C428">
        <v>2480</v>
      </c>
      <c r="D428" t="s">
        <v>3</v>
      </c>
      <c r="E428" t="s">
        <v>11</v>
      </c>
      <c r="F428" s="2"/>
      <c r="I428" t="s">
        <v>20</v>
      </c>
    </row>
    <row r="429" spans="1:9" x14ac:dyDescent="0.3">
      <c r="A429">
        <v>491</v>
      </c>
      <c r="B429" s="2">
        <v>44929</v>
      </c>
      <c r="C429">
        <v>4900</v>
      </c>
      <c r="D429" t="s">
        <v>8</v>
      </c>
      <c r="E429" t="s">
        <v>11</v>
      </c>
      <c r="F429" s="2"/>
      <c r="I429" t="s">
        <v>20</v>
      </c>
    </row>
    <row r="430" spans="1:9" x14ac:dyDescent="0.3">
      <c r="A430">
        <v>381</v>
      </c>
      <c r="B430" s="2">
        <v>44929</v>
      </c>
      <c r="C430">
        <v>3800</v>
      </c>
      <c r="D430" t="s">
        <v>3</v>
      </c>
      <c r="E430" t="s">
        <v>13</v>
      </c>
      <c r="F430" s="2"/>
      <c r="I430" t="s">
        <v>20</v>
      </c>
    </row>
    <row r="431" spans="1:9" x14ac:dyDescent="0.3">
      <c r="A431">
        <v>98</v>
      </c>
      <c r="B431" s="2">
        <v>44929</v>
      </c>
      <c r="C431">
        <v>2040</v>
      </c>
      <c r="D431" t="s">
        <v>4</v>
      </c>
      <c r="E431" t="s">
        <v>12</v>
      </c>
      <c r="F431" s="2"/>
      <c r="I431" t="s">
        <v>20</v>
      </c>
    </row>
    <row r="432" spans="1:9" x14ac:dyDescent="0.3">
      <c r="A432">
        <v>488</v>
      </c>
      <c r="B432" s="2">
        <v>44929</v>
      </c>
      <c r="C432">
        <v>5200</v>
      </c>
      <c r="D432" t="s">
        <v>8</v>
      </c>
      <c r="E432" t="s">
        <v>11</v>
      </c>
      <c r="F432" s="2"/>
      <c r="I432" t="s">
        <v>20</v>
      </c>
    </row>
    <row r="433" spans="1:9" x14ac:dyDescent="0.3">
      <c r="A433">
        <v>313</v>
      </c>
      <c r="B433" s="2">
        <v>44929</v>
      </c>
      <c r="C433">
        <v>400</v>
      </c>
      <c r="D433" t="s">
        <v>3</v>
      </c>
      <c r="E433" t="s">
        <v>12</v>
      </c>
      <c r="F433" s="2"/>
      <c r="I433" t="s">
        <v>20</v>
      </c>
    </row>
    <row r="434" spans="1:9" x14ac:dyDescent="0.3">
      <c r="A434">
        <v>302</v>
      </c>
      <c r="B434" s="2">
        <v>44929</v>
      </c>
      <c r="C434">
        <v>1700</v>
      </c>
      <c r="D434" t="s">
        <v>4</v>
      </c>
      <c r="E434" t="s">
        <v>11</v>
      </c>
      <c r="F434" s="2"/>
      <c r="I434" t="s">
        <v>20</v>
      </c>
    </row>
    <row r="435" spans="1:9" x14ac:dyDescent="0.3">
      <c r="A435">
        <v>326</v>
      </c>
      <c r="B435" s="2">
        <v>44929</v>
      </c>
      <c r="C435">
        <v>1050</v>
      </c>
      <c r="D435" t="s">
        <v>5</v>
      </c>
      <c r="E435" t="s">
        <v>14</v>
      </c>
      <c r="F435" s="2"/>
      <c r="I435" t="s">
        <v>20</v>
      </c>
    </row>
    <row r="436" spans="1:9" x14ac:dyDescent="0.3">
      <c r="A436">
        <v>335</v>
      </c>
      <c r="B436" s="2">
        <v>44929</v>
      </c>
      <c r="C436">
        <v>1500</v>
      </c>
      <c r="D436" t="s">
        <v>8</v>
      </c>
      <c r="E436" t="s">
        <v>12</v>
      </c>
      <c r="F436" s="2"/>
      <c r="I436" t="s">
        <v>20</v>
      </c>
    </row>
    <row r="437" spans="1:9" x14ac:dyDescent="0.3">
      <c r="A437">
        <v>328</v>
      </c>
      <c r="B437" s="2">
        <v>44929</v>
      </c>
      <c r="C437">
        <v>1150</v>
      </c>
      <c r="D437" t="s">
        <v>3</v>
      </c>
      <c r="E437" t="s">
        <v>12</v>
      </c>
      <c r="F437" s="2"/>
      <c r="I437" t="s">
        <v>20</v>
      </c>
    </row>
    <row r="438" spans="1:9" x14ac:dyDescent="0.3">
      <c r="A438">
        <v>496</v>
      </c>
      <c r="B438" s="2">
        <v>44929</v>
      </c>
      <c r="C438">
        <v>4400</v>
      </c>
      <c r="D438" t="s">
        <v>5</v>
      </c>
      <c r="E438" t="s">
        <v>12</v>
      </c>
      <c r="F438" s="2"/>
      <c r="I438" t="s">
        <v>20</v>
      </c>
    </row>
    <row r="439" spans="1:9" x14ac:dyDescent="0.3">
      <c r="A439">
        <v>247</v>
      </c>
      <c r="B439" s="2">
        <v>44929</v>
      </c>
      <c r="C439">
        <v>5020</v>
      </c>
      <c r="D439" t="s">
        <v>8</v>
      </c>
      <c r="E439" t="s">
        <v>13</v>
      </c>
      <c r="F439" s="2"/>
      <c r="I439" t="s">
        <v>20</v>
      </c>
    </row>
    <row r="440" spans="1:9" x14ac:dyDescent="0.3">
      <c r="A440">
        <v>61</v>
      </c>
      <c r="B440" s="2">
        <v>44929</v>
      </c>
      <c r="C440">
        <v>1300</v>
      </c>
      <c r="D440" t="s">
        <v>21</v>
      </c>
      <c r="E440" t="s">
        <v>12</v>
      </c>
      <c r="F440" s="2"/>
      <c r="I440" t="s">
        <v>20</v>
      </c>
    </row>
    <row r="441" spans="1:9" x14ac:dyDescent="0.3">
      <c r="A441">
        <v>239</v>
      </c>
      <c r="B441" s="2">
        <v>44929</v>
      </c>
      <c r="C441">
        <v>4860</v>
      </c>
      <c r="D441" t="s">
        <v>3</v>
      </c>
      <c r="E441" t="s">
        <v>11</v>
      </c>
      <c r="F441" s="2"/>
      <c r="I441" t="s">
        <v>20</v>
      </c>
    </row>
    <row r="442" spans="1:9" x14ac:dyDescent="0.3">
      <c r="A442">
        <v>422</v>
      </c>
      <c r="B442" s="2">
        <v>44929</v>
      </c>
      <c r="C442">
        <v>5850</v>
      </c>
      <c r="D442" t="s">
        <v>5</v>
      </c>
      <c r="E442" t="s">
        <v>12</v>
      </c>
      <c r="F442" s="2"/>
      <c r="I442" t="s">
        <v>20</v>
      </c>
    </row>
    <row r="443" spans="1:9" x14ac:dyDescent="0.3">
      <c r="A443">
        <v>87</v>
      </c>
      <c r="B443" s="2">
        <v>44929</v>
      </c>
      <c r="C443">
        <v>1820</v>
      </c>
      <c r="D443" t="s">
        <v>4</v>
      </c>
      <c r="E443" t="s">
        <v>13</v>
      </c>
      <c r="F443" s="2"/>
      <c r="I443" t="s">
        <v>20</v>
      </c>
    </row>
    <row r="444" spans="1:9" x14ac:dyDescent="0.3">
      <c r="A444">
        <v>407</v>
      </c>
      <c r="B444" s="2">
        <v>44929</v>
      </c>
      <c r="C444">
        <v>5100</v>
      </c>
      <c r="D444" t="s">
        <v>21</v>
      </c>
      <c r="E444" t="s">
        <v>11</v>
      </c>
      <c r="F444" s="2"/>
      <c r="I444" t="s">
        <v>20</v>
      </c>
    </row>
    <row r="445" spans="1:9" x14ac:dyDescent="0.3">
      <c r="A445">
        <v>397</v>
      </c>
      <c r="B445" s="2">
        <v>44929</v>
      </c>
      <c r="C445">
        <v>4600</v>
      </c>
      <c r="D445" t="s">
        <v>7</v>
      </c>
      <c r="E445" t="s">
        <v>12</v>
      </c>
      <c r="F445" s="2"/>
      <c r="I445" t="s">
        <v>20</v>
      </c>
    </row>
    <row r="446" spans="1:9" x14ac:dyDescent="0.3">
      <c r="A446">
        <v>67</v>
      </c>
      <c r="B446" s="2">
        <v>44929</v>
      </c>
      <c r="C446">
        <v>1420</v>
      </c>
      <c r="D446" t="s">
        <v>21</v>
      </c>
      <c r="E446" t="s">
        <v>13</v>
      </c>
      <c r="F446" s="2"/>
      <c r="I446" t="s">
        <v>20</v>
      </c>
    </row>
    <row r="447" spans="1:9" x14ac:dyDescent="0.3">
      <c r="A447">
        <v>408</v>
      </c>
      <c r="B447" s="2">
        <v>44929</v>
      </c>
      <c r="C447">
        <v>5150</v>
      </c>
      <c r="D447" t="s">
        <v>9</v>
      </c>
      <c r="E447" t="s">
        <v>12</v>
      </c>
      <c r="F447" s="2"/>
      <c r="I447" t="s">
        <v>20</v>
      </c>
    </row>
    <row r="448" spans="1:9" x14ac:dyDescent="0.3">
      <c r="A448">
        <v>472</v>
      </c>
      <c r="B448" s="2">
        <v>44928</v>
      </c>
      <c r="C448">
        <v>6800</v>
      </c>
      <c r="D448" t="s">
        <v>4</v>
      </c>
      <c r="E448" t="s">
        <v>13</v>
      </c>
      <c r="F448" s="2"/>
      <c r="I448" t="s">
        <v>20</v>
      </c>
    </row>
    <row r="449" spans="1:9" x14ac:dyDescent="0.3">
      <c r="A449">
        <v>497</v>
      </c>
      <c r="B449" s="2">
        <v>44928</v>
      </c>
      <c r="C449">
        <v>4300</v>
      </c>
      <c r="D449" t="s">
        <v>6</v>
      </c>
      <c r="E449" t="s">
        <v>14</v>
      </c>
      <c r="F449" s="2"/>
      <c r="I449" t="s">
        <v>20</v>
      </c>
    </row>
    <row r="450" spans="1:9" x14ac:dyDescent="0.3">
      <c r="A450">
        <v>473</v>
      </c>
      <c r="B450" s="2">
        <v>44928</v>
      </c>
      <c r="C450">
        <v>6700</v>
      </c>
      <c r="D450" t="s">
        <v>5</v>
      </c>
      <c r="E450" t="s">
        <v>13</v>
      </c>
      <c r="F450" s="2"/>
      <c r="I450" t="s">
        <v>20</v>
      </c>
    </row>
    <row r="451" spans="1:9" x14ac:dyDescent="0.3">
      <c r="A451">
        <v>142</v>
      </c>
      <c r="B451" s="2">
        <v>44928</v>
      </c>
      <c r="C451">
        <v>2920</v>
      </c>
      <c r="D451" t="s">
        <v>7</v>
      </c>
      <c r="E451" t="s">
        <v>12</v>
      </c>
      <c r="F451" s="2"/>
      <c r="I451" t="s">
        <v>20</v>
      </c>
    </row>
    <row r="452" spans="1:9" x14ac:dyDescent="0.3">
      <c r="A452">
        <v>334</v>
      </c>
      <c r="B452" s="2">
        <v>44928</v>
      </c>
      <c r="C452">
        <v>1450</v>
      </c>
      <c r="D452" t="s">
        <v>21</v>
      </c>
      <c r="E452" t="s">
        <v>11</v>
      </c>
      <c r="F452" s="2"/>
      <c r="I452" t="s">
        <v>20</v>
      </c>
    </row>
    <row r="453" spans="1:9" x14ac:dyDescent="0.3">
      <c r="A453">
        <v>163</v>
      </c>
      <c r="B453" s="2">
        <v>44928</v>
      </c>
      <c r="C453">
        <v>3340</v>
      </c>
      <c r="D453" t="s">
        <v>21</v>
      </c>
      <c r="E453" t="s">
        <v>13</v>
      </c>
      <c r="F453" s="2"/>
      <c r="I453" t="s">
        <v>20</v>
      </c>
    </row>
    <row r="454" spans="1:9" x14ac:dyDescent="0.3">
      <c r="A454">
        <v>146</v>
      </c>
      <c r="B454" s="2">
        <v>44928</v>
      </c>
      <c r="C454">
        <v>3000</v>
      </c>
      <c r="D454" t="s">
        <v>21</v>
      </c>
      <c r="E454" t="s">
        <v>12</v>
      </c>
      <c r="F454" s="2"/>
      <c r="I454" t="s">
        <v>20</v>
      </c>
    </row>
    <row r="455" spans="1:9" x14ac:dyDescent="0.3">
      <c r="A455">
        <v>114</v>
      </c>
      <c r="B455" s="2">
        <v>44928</v>
      </c>
      <c r="C455">
        <v>2360</v>
      </c>
      <c r="D455" t="s">
        <v>8</v>
      </c>
      <c r="E455" t="s">
        <v>12</v>
      </c>
      <c r="F455" s="2"/>
      <c r="I455" t="s">
        <v>20</v>
      </c>
    </row>
    <row r="456" spans="1:9" x14ac:dyDescent="0.3">
      <c r="A456">
        <v>113</v>
      </c>
      <c r="B456" s="2">
        <v>44928</v>
      </c>
      <c r="C456">
        <v>2340</v>
      </c>
      <c r="D456" t="s">
        <v>21</v>
      </c>
      <c r="E456" t="s">
        <v>11</v>
      </c>
      <c r="F456" s="2"/>
      <c r="I456" t="s">
        <v>20</v>
      </c>
    </row>
    <row r="457" spans="1:9" x14ac:dyDescent="0.3">
      <c r="A457">
        <v>338</v>
      </c>
      <c r="B457" s="2">
        <v>44928</v>
      </c>
      <c r="C457">
        <v>1650</v>
      </c>
      <c r="D457" t="s">
        <v>8</v>
      </c>
      <c r="E457" t="s">
        <v>12</v>
      </c>
      <c r="F457" s="2"/>
      <c r="I457" t="s">
        <v>20</v>
      </c>
    </row>
    <row r="458" spans="1:9" x14ac:dyDescent="0.3">
      <c r="A458">
        <v>346</v>
      </c>
      <c r="B458" s="2">
        <v>44928</v>
      </c>
      <c r="C458">
        <v>2050</v>
      </c>
      <c r="D458" t="s">
        <v>7</v>
      </c>
      <c r="E458" t="s">
        <v>13</v>
      </c>
      <c r="F458" s="2"/>
      <c r="I458" t="s">
        <v>20</v>
      </c>
    </row>
    <row r="459" spans="1:9" x14ac:dyDescent="0.3">
      <c r="A459">
        <v>165</v>
      </c>
      <c r="B459" s="2">
        <v>44928</v>
      </c>
      <c r="C459">
        <v>3380</v>
      </c>
      <c r="D459" t="s">
        <v>8</v>
      </c>
      <c r="E459" t="s">
        <v>13</v>
      </c>
      <c r="F459" s="2"/>
      <c r="I459" t="s">
        <v>20</v>
      </c>
    </row>
    <row r="460" spans="1:9" x14ac:dyDescent="0.3">
      <c r="A460">
        <v>189</v>
      </c>
      <c r="B460" s="2">
        <v>44928</v>
      </c>
      <c r="C460">
        <v>3860</v>
      </c>
      <c r="D460" t="s">
        <v>4</v>
      </c>
      <c r="E460" t="s">
        <v>14</v>
      </c>
      <c r="F460" s="2"/>
      <c r="I460" t="s">
        <v>20</v>
      </c>
    </row>
    <row r="461" spans="1:9" x14ac:dyDescent="0.3">
      <c r="A461">
        <v>274</v>
      </c>
      <c r="B461" s="2">
        <v>44928</v>
      </c>
      <c r="C461">
        <v>5560</v>
      </c>
      <c r="D461" t="s">
        <v>4</v>
      </c>
      <c r="E461" t="s">
        <v>11</v>
      </c>
      <c r="F461" s="2"/>
      <c r="I461" t="s">
        <v>20</v>
      </c>
    </row>
    <row r="462" spans="1:9" x14ac:dyDescent="0.3">
      <c r="A462">
        <v>241</v>
      </c>
      <c r="B462" s="2">
        <v>44928</v>
      </c>
      <c r="C462">
        <v>4900</v>
      </c>
      <c r="D462" t="s">
        <v>5</v>
      </c>
      <c r="E462" t="s">
        <v>13</v>
      </c>
      <c r="F462" s="2"/>
      <c r="I462" t="s">
        <v>20</v>
      </c>
    </row>
    <row r="463" spans="1:9" x14ac:dyDescent="0.3">
      <c r="A463">
        <v>213</v>
      </c>
      <c r="B463" s="2">
        <v>44928</v>
      </c>
      <c r="C463">
        <v>4340</v>
      </c>
      <c r="D463" t="s">
        <v>8</v>
      </c>
      <c r="E463" t="s">
        <v>13</v>
      </c>
      <c r="F463" s="2"/>
      <c r="I463" t="s">
        <v>20</v>
      </c>
    </row>
    <row r="464" spans="1:9" x14ac:dyDescent="0.3">
      <c r="A464">
        <v>178</v>
      </c>
      <c r="B464" s="2">
        <v>44928</v>
      </c>
      <c r="C464">
        <v>3640</v>
      </c>
      <c r="D464" t="s">
        <v>6</v>
      </c>
      <c r="E464" t="s">
        <v>13</v>
      </c>
      <c r="F464" s="2"/>
      <c r="I464" t="s">
        <v>20</v>
      </c>
    </row>
    <row r="465" spans="1:9" x14ac:dyDescent="0.3">
      <c r="A465">
        <v>175</v>
      </c>
      <c r="B465" s="2">
        <v>44928</v>
      </c>
      <c r="C465">
        <v>3580</v>
      </c>
      <c r="D465" t="s">
        <v>3</v>
      </c>
      <c r="E465" t="s">
        <v>14</v>
      </c>
      <c r="F465" s="2"/>
      <c r="I465" t="s">
        <v>20</v>
      </c>
    </row>
    <row r="466" spans="1:9" x14ac:dyDescent="0.3">
      <c r="A466">
        <v>275</v>
      </c>
      <c r="B466" s="2">
        <v>44928</v>
      </c>
      <c r="C466">
        <v>5580</v>
      </c>
      <c r="D466" t="s">
        <v>5</v>
      </c>
      <c r="E466" t="s">
        <v>13</v>
      </c>
      <c r="F466" s="2"/>
      <c r="I466" t="s">
        <v>20</v>
      </c>
    </row>
    <row r="467" spans="1:9" x14ac:dyDescent="0.3">
      <c r="A467">
        <v>186</v>
      </c>
      <c r="B467" s="2">
        <v>44928</v>
      </c>
      <c r="C467">
        <v>3800</v>
      </c>
      <c r="D467" t="s">
        <v>21</v>
      </c>
      <c r="E467" t="s">
        <v>14</v>
      </c>
      <c r="F467" s="2"/>
      <c r="I467" t="s">
        <v>20</v>
      </c>
    </row>
    <row r="468" spans="1:9" x14ac:dyDescent="0.3">
      <c r="A468">
        <v>230</v>
      </c>
      <c r="B468" s="2">
        <v>44928</v>
      </c>
      <c r="C468">
        <v>4680</v>
      </c>
      <c r="D468" t="s">
        <v>8</v>
      </c>
      <c r="E468" t="s">
        <v>12</v>
      </c>
      <c r="F468" s="2"/>
      <c r="I468" t="s">
        <v>20</v>
      </c>
    </row>
    <row r="469" spans="1:9" x14ac:dyDescent="0.3">
      <c r="A469">
        <v>436</v>
      </c>
      <c r="B469" s="2">
        <v>44928</v>
      </c>
      <c r="C469">
        <v>6550</v>
      </c>
      <c r="D469" t="s">
        <v>21</v>
      </c>
      <c r="E469" t="s">
        <v>12</v>
      </c>
      <c r="F469" s="2"/>
      <c r="I469" t="s">
        <v>20</v>
      </c>
    </row>
    <row r="470" spans="1:9" x14ac:dyDescent="0.3">
      <c r="A470">
        <v>442</v>
      </c>
      <c r="B470" s="2">
        <v>44928</v>
      </c>
      <c r="C470">
        <v>6850</v>
      </c>
      <c r="D470" t="s">
        <v>9</v>
      </c>
      <c r="E470" t="s">
        <v>11</v>
      </c>
      <c r="F470" s="2"/>
      <c r="I470" t="s">
        <v>20</v>
      </c>
    </row>
    <row r="471" spans="1:9" x14ac:dyDescent="0.3">
      <c r="A471">
        <v>429</v>
      </c>
      <c r="B471" s="2">
        <v>44928</v>
      </c>
      <c r="C471">
        <v>6200</v>
      </c>
      <c r="D471" t="s">
        <v>6</v>
      </c>
      <c r="E471" t="s">
        <v>13</v>
      </c>
      <c r="F471" s="2"/>
      <c r="I471" t="s">
        <v>20</v>
      </c>
    </row>
    <row r="472" spans="1:9" x14ac:dyDescent="0.3">
      <c r="A472">
        <v>417</v>
      </c>
      <c r="B472" s="2">
        <v>44928</v>
      </c>
      <c r="C472">
        <v>5600</v>
      </c>
      <c r="D472" t="s">
        <v>8</v>
      </c>
      <c r="E472" t="s">
        <v>13</v>
      </c>
      <c r="F472" s="2"/>
      <c r="I472" t="s">
        <v>20</v>
      </c>
    </row>
    <row r="473" spans="1:9" x14ac:dyDescent="0.3">
      <c r="A473">
        <v>80</v>
      </c>
      <c r="B473" s="2">
        <v>44928</v>
      </c>
      <c r="C473">
        <v>1680</v>
      </c>
      <c r="D473" t="s">
        <v>8</v>
      </c>
      <c r="E473" t="s">
        <v>13</v>
      </c>
      <c r="F473" s="2"/>
      <c r="I473" t="s">
        <v>20</v>
      </c>
    </row>
    <row r="474" spans="1:9" x14ac:dyDescent="0.3">
      <c r="A474">
        <v>54</v>
      </c>
      <c r="B474" s="2">
        <v>44928</v>
      </c>
      <c r="C474">
        <v>1160</v>
      </c>
      <c r="D474" t="s">
        <v>5</v>
      </c>
      <c r="E474" t="s">
        <v>11</v>
      </c>
      <c r="F474" s="2"/>
      <c r="I474" t="s">
        <v>20</v>
      </c>
    </row>
    <row r="475" spans="1:9" x14ac:dyDescent="0.3">
      <c r="A475">
        <v>105</v>
      </c>
      <c r="B475" s="2">
        <v>44928</v>
      </c>
      <c r="C475">
        <v>2180</v>
      </c>
      <c r="D475" t="s">
        <v>5</v>
      </c>
      <c r="E475" t="s">
        <v>14</v>
      </c>
      <c r="F475" s="2"/>
      <c r="I475" t="s">
        <v>20</v>
      </c>
    </row>
    <row r="476" spans="1:9" x14ac:dyDescent="0.3">
      <c r="A476">
        <v>211</v>
      </c>
      <c r="B476" s="2">
        <v>44927</v>
      </c>
      <c r="C476">
        <v>4300</v>
      </c>
      <c r="D476" t="s">
        <v>3</v>
      </c>
      <c r="E476" t="s">
        <v>11</v>
      </c>
      <c r="F476" s="2"/>
      <c r="I476" t="s">
        <v>20</v>
      </c>
    </row>
    <row r="477" spans="1:9" x14ac:dyDescent="0.3">
      <c r="A477">
        <v>490</v>
      </c>
      <c r="B477" s="2">
        <v>44927</v>
      </c>
      <c r="C477">
        <v>5000</v>
      </c>
      <c r="D477" t="s">
        <v>5</v>
      </c>
      <c r="E477" t="s">
        <v>12</v>
      </c>
      <c r="F477" s="2"/>
      <c r="I477" t="s">
        <v>20</v>
      </c>
    </row>
    <row r="478" spans="1:9" x14ac:dyDescent="0.3">
      <c r="A478">
        <v>38</v>
      </c>
      <c r="B478" s="2">
        <v>44927</v>
      </c>
      <c r="C478">
        <v>840</v>
      </c>
      <c r="D478" t="s">
        <v>6</v>
      </c>
      <c r="E478" t="s">
        <v>13</v>
      </c>
      <c r="F478" s="2"/>
      <c r="I478" t="s">
        <v>20</v>
      </c>
    </row>
    <row r="479" spans="1:9" x14ac:dyDescent="0.3">
      <c r="A479">
        <v>52</v>
      </c>
      <c r="B479" s="2">
        <v>44927</v>
      </c>
      <c r="C479">
        <v>1120</v>
      </c>
      <c r="D479" t="s">
        <v>3</v>
      </c>
      <c r="E479" t="s">
        <v>13</v>
      </c>
      <c r="F479" s="2"/>
      <c r="I479" t="s">
        <v>20</v>
      </c>
    </row>
    <row r="480" spans="1:9" x14ac:dyDescent="0.3">
      <c r="A480">
        <v>190</v>
      </c>
      <c r="B480" s="2">
        <v>44927</v>
      </c>
      <c r="C480">
        <v>3880</v>
      </c>
      <c r="D480" t="s">
        <v>5</v>
      </c>
      <c r="E480" t="s">
        <v>11</v>
      </c>
      <c r="F480" s="2"/>
      <c r="I480" t="s">
        <v>20</v>
      </c>
    </row>
    <row r="481" spans="1:9" x14ac:dyDescent="0.3">
      <c r="A481">
        <v>214</v>
      </c>
      <c r="B481" s="2">
        <v>44927</v>
      </c>
      <c r="C481">
        <v>4360</v>
      </c>
      <c r="D481" t="s">
        <v>21</v>
      </c>
      <c r="E481" t="s">
        <v>14</v>
      </c>
      <c r="F481" s="2"/>
      <c r="I481" t="s">
        <v>20</v>
      </c>
    </row>
    <row r="482" spans="1:9" x14ac:dyDescent="0.3">
      <c r="A482">
        <v>215</v>
      </c>
      <c r="B482" s="2">
        <v>44927</v>
      </c>
      <c r="C482">
        <v>4380</v>
      </c>
      <c r="D482" t="s">
        <v>21</v>
      </c>
      <c r="E482" t="s">
        <v>12</v>
      </c>
      <c r="F482" s="2"/>
      <c r="I482" t="s">
        <v>20</v>
      </c>
    </row>
    <row r="483" spans="1:9" x14ac:dyDescent="0.3">
      <c r="A483">
        <v>236</v>
      </c>
      <c r="B483" s="2">
        <v>44927</v>
      </c>
      <c r="C483">
        <v>4800</v>
      </c>
      <c r="D483" t="s">
        <v>8</v>
      </c>
      <c r="E483" t="s">
        <v>11</v>
      </c>
      <c r="F483" s="2"/>
      <c r="I483" t="s">
        <v>20</v>
      </c>
    </row>
    <row r="484" spans="1:9" x14ac:dyDescent="0.3">
      <c r="A484">
        <v>440</v>
      </c>
      <c r="B484" s="2">
        <v>44927</v>
      </c>
      <c r="C484">
        <v>6750</v>
      </c>
      <c r="D484" t="s">
        <v>8</v>
      </c>
      <c r="E484" t="s">
        <v>12</v>
      </c>
      <c r="F484" s="2"/>
      <c r="I484" t="s">
        <v>20</v>
      </c>
    </row>
    <row r="485" spans="1:9" x14ac:dyDescent="0.3">
      <c r="A485">
        <v>200</v>
      </c>
      <c r="B485" s="2">
        <v>44927</v>
      </c>
      <c r="C485">
        <v>4080</v>
      </c>
      <c r="D485" t="s">
        <v>4</v>
      </c>
      <c r="E485" t="s">
        <v>14</v>
      </c>
      <c r="F485" s="2"/>
      <c r="I485" t="s">
        <v>20</v>
      </c>
    </row>
    <row r="486" spans="1:9" x14ac:dyDescent="0.3">
      <c r="A486">
        <v>492</v>
      </c>
      <c r="B486" s="2">
        <v>44927</v>
      </c>
      <c r="C486">
        <v>4800</v>
      </c>
      <c r="D486" t="s">
        <v>21</v>
      </c>
      <c r="E486" t="s">
        <v>12</v>
      </c>
      <c r="F486" s="2"/>
      <c r="I486" t="s">
        <v>20</v>
      </c>
    </row>
    <row r="487" spans="1:9" x14ac:dyDescent="0.3">
      <c r="A487">
        <v>1</v>
      </c>
      <c r="B487" s="2">
        <v>44927</v>
      </c>
      <c r="C487">
        <v>100</v>
      </c>
      <c r="D487" t="s">
        <v>3</v>
      </c>
      <c r="E487" t="s">
        <v>11</v>
      </c>
      <c r="F487" s="2"/>
      <c r="I487" t="s">
        <v>20</v>
      </c>
    </row>
    <row r="488" spans="1:9" x14ac:dyDescent="0.3">
      <c r="A488">
        <v>71</v>
      </c>
      <c r="B488" s="2">
        <v>44927</v>
      </c>
      <c r="C488">
        <v>1500</v>
      </c>
      <c r="D488" t="s">
        <v>5</v>
      </c>
      <c r="E488" t="s">
        <v>11</v>
      </c>
      <c r="F488" s="2"/>
      <c r="I488" t="s">
        <v>20</v>
      </c>
    </row>
    <row r="489" spans="1:9" x14ac:dyDescent="0.3">
      <c r="A489">
        <v>462</v>
      </c>
      <c r="B489" s="2">
        <v>44927</v>
      </c>
      <c r="C489">
        <v>7800</v>
      </c>
      <c r="D489" t="s">
        <v>5</v>
      </c>
      <c r="E489" t="s">
        <v>12</v>
      </c>
      <c r="F489" s="2"/>
      <c r="I489" t="s">
        <v>20</v>
      </c>
    </row>
    <row r="490" spans="1:9" x14ac:dyDescent="0.3">
      <c r="A490">
        <v>461</v>
      </c>
      <c r="B490" s="2">
        <v>44927</v>
      </c>
      <c r="C490">
        <v>7900</v>
      </c>
      <c r="D490" t="s">
        <v>4</v>
      </c>
      <c r="E490" t="s">
        <v>12</v>
      </c>
      <c r="F490" s="2"/>
      <c r="I490" t="s">
        <v>20</v>
      </c>
    </row>
    <row r="491" spans="1:9" x14ac:dyDescent="0.3">
      <c r="A491">
        <v>359</v>
      </c>
      <c r="B491" s="2">
        <v>44927</v>
      </c>
      <c r="C491">
        <v>2700</v>
      </c>
      <c r="D491" t="s">
        <v>4</v>
      </c>
      <c r="E491" t="s">
        <v>13</v>
      </c>
      <c r="F491" s="2"/>
      <c r="I491" t="s">
        <v>20</v>
      </c>
    </row>
    <row r="492" spans="1:9" x14ac:dyDescent="0.3">
      <c r="A492">
        <v>132</v>
      </c>
      <c r="B492" s="2">
        <v>44927</v>
      </c>
      <c r="C492">
        <v>2720</v>
      </c>
      <c r="D492" t="s">
        <v>4</v>
      </c>
      <c r="E492" t="s">
        <v>12</v>
      </c>
      <c r="F492" s="2"/>
      <c r="I492" t="s">
        <v>20</v>
      </c>
    </row>
    <row r="493" spans="1:9" x14ac:dyDescent="0.3">
      <c r="A493">
        <v>136</v>
      </c>
      <c r="B493" s="2">
        <v>44927</v>
      </c>
      <c r="C493">
        <v>2800</v>
      </c>
      <c r="D493" t="s">
        <v>9</v>
      </c>
      <c r="E493" t="s">
        <v>13</v>
      </c>
      <c r="F493" s="2"/>
      <c r="I493" t="s">
        <v>20</v>
      </c>
    </row>
    <row r="494" spans="1:9" x14ac:dyDescent="0.3">
      <c r="A494">
        <v>70</v>
      </c>
      <c r="B494" s="2">
        <v>44927</v>
      </c>
      <c r="C494">
        <v>1480</v>
      </c>
      <c r="D494" t="s">
        <v>4</v>
      </c>
      <c r="E494" t="s">
        <v>12</v>
      </c>
      <c r="F494" s="2"/>
      <c r="I494" t="s">
        <v>20</v>
      </c>
    </row>
    <row r="495" spans="1:9" x14ac:dyDescent="0.3">
      <c r="A495">
        <v>366</v>
      </c>
      <c r="B495" s="2">
        <v>44927</v>
      </c>
      <c r="C495">
        <v>3050</v>
      </c>
      <c r="D495" t="s">
        <v>8</v>
      </c>
      <c r="E495" t="s">
        <v>12</v>
      </c>
      <c r="F495" s="2"/>
      <c r="I495" t="s">
        <v>20</v>
      </c>
    </row>
    <row r="496" spans="1:9" x14ac:dyDescent="0.3">
      <c r="A496">
        <v>281</v>
      </c>
      <c r="B496" s="2">
        <v>44927</v>
      </c>
      <c r="C496">
        <v>5700</v>
      </c>
      <c r="D496" t="s">
        <v>8</v>
      </c>
      <c r="E496" t="s">
        <v>11</v>
      </c>
      <c r="F496" s="2"/>
      <c r="I496" t="s">
        <v>20</v>
      </c>
    </row>
    <row r="497" spans="1:9" x14ac:dyDescent="0.3">
      <c r="A497">
        <v>435</v>
      </c>
      <c r="B497" s="2">
        <v>44927</v>
      </c>
      <c r="C497">
        <v>6500</v>
      </c>
      <c r="D497" t="s">
        <v>21</v>
      </c>
      <c r="E497" t="s">
        <v>11</v>
      </c>
      <c r="F497" s="2"/>
      <c r="I497" t="s">
        <v>20</v>
      </c>
    </row>
    <row r="498" spans="1:9" x14ac:dyDescent="0.3">
      <c r="A498">
        <v>316</v>
      </c>
      <c r="B498" s="2">
        <v>44927</v>
      </c>
      <c r="C498">
        <v>550</v>
      </c>
      <c r="D498" t="s">
        <v>21</v>
      </c>
      <c r="E498" t="s">
        <v>11</v>
      </c>
      <c r="F498" s="2"/>
      <c r="I498" t="s">
        <v>20</v>
      </c>
    </row>
    <row r="499" spans="1:9" x14ac:dyDescent="0.3">
      <c r="A499">
        <v>315</v>
      </c>
      <c r="B499" s="2">
        <v>44927</v>
      </c>
      <c r="C499">
        <v>500</v>
      </c>
      <c r="D499" t="s">
        <v>8</v>
      </c>
      <c r="E499" t="s">
        <v>14</v>
      </c>
      <c r="F499" s="2"/>
      <c r="I499" t="s">
        <v>20</v>
      </c>
    </row>
    <row r="500" spans="1:9" x14ac:dyDescent="0.3">
      <c r="A500">
        <v>59</v>
      </c>
      <c r="B500" s="2">
        <v>44927</v>
      </c>
      <c r="C500">
        <v>1260</v>
      </c>
      <c r="D500" t="s">
        <v>6</v>
      </c>
      <c r="E500" t="s">
        <v>13</v>
      </c>
      <c r="F500" s="2"/>
      <c r="I500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2:D8"/>
  <sheetViews>
    <sheetView zoomScale="150" zoomScaleNormal="150" workbookViewId="0">
      <selection activeCell="D14" sqref="D14"/>
    </sheetView>
  </sheetViews>
  <sheetFormatPr defaultRowHeight="14.4" x14ac:dyDescent="0.3"/>
  <cols>
    <col min="3" max="3" width="17.21875" customWidth="1"/>
    <col min="4" max="4" width="25.5546875" style="1" customWidth="1"/>
  </cols>
  <sheetData>
    <row r="2" spans="3:4" ht="15" thickBot="1" x14ac:dyDescent="0.35"/>
    <row r="3" spans="3:4" ht="15" thickBot="1" x14ac:dyDescent="0.35">
      <c r="C3" s="15" t="s">
        <v>23</v>
      </c>
      <c r="D3" s="16">
        <v>6</v>
      </c>
    </row>
    <row r="4" spans="3:4" x14ac:dyDescent="0.3">
      <c r="C4" s="13" t="s">
        <v>2</v>
      </c>
      <c r="D4" s="14" t="str">
        <f>VLOOKUP(MASCHERA!$D$3,Dati_fatturazione_query[],4,FALSE)</f>
        <v>DELTA</v>
      </c>
    </row>
    <row r="5" spans="3:4" x14ac:dyDescent="0.3">
      <c r="C5" s="9" t="s">
        <v>15</v>
      </c>
      <c r="D5" s="7">
        <f>VLOOKUP(MASCHERA!$D$3,Dati_fatturazione_query[],8,FALSE)</f>
        <v>44990</v>
      </c>
    </row>
    <row r="6" spans="3:4" x14ac:dyDescent="0.3">
      <c r="C6" s="9" t="s">
        <v>24</v>
      </c>
      <c r="D6" s="6">
        <f>VLOOKUP(MASCHERA!$D$3,Dati_fatturazione_query[],3,FALSE)</f>
        <v>200</v>
      </c>
    </row>
    <row r="7" spans="3:4" x14ac:dyDescent="0.3">
      <c r="C7" s="9" t="s">
        <v>25</v>
      </c>
      <c r="D7" s="6">
        <f>VLOOKUP(MASCHERA!$D$3,Dati_fatturazione_query[],6,FALSE)</f>
        <v>44</v>
      </c>
    </row>
    <row r="8" spans="3:4" ht="15" thickBot="1" x14ac:dyDescent="0.35">
      <c r="C8" s="10" t="s">
        <v>26</v>
      </c>
      <c r="D8" s="8">
        <f>VLOOKUP(MASCHERA!$D$3,Dati_fatturazione_query[],7,FALSE)</f>
        <v>244</v>
      </c>
    </row>
  </sheetData>
  <sheetProtection autoFilter="0"/>
  <conditionalFormatting sqref="D8">
    <cfRule type="cellIs" dxfId="14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7241FF-AA69-4649-988B-C5AB399FD148}">
          <x14:formula1>
            <xm:f>Dati_fatturazione_query!$A$2:$A$500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a t i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 1 2 0 < / i n t > < / v a l u e > < / i t e m > < i t e m > < k e y > < s t r i n g > C i t t � < / s t r i n g > < / k e y > < v a l u e > < i n t > 7 6 < / i n t > < / v a l u e > < / i t e m > < i t e m > < k e y > < s t r i n g > I N D I R I Z Z O < / s t r i n g > < / k e y > < v a l u e > < i n t > 1 3 2 < / i n t > < / v a l u e > < / i t e m > < i t e m > < k e y > < s t r i n g > E M A I L < / s t r i n g > < / k e y > < v a l u e > < i n t > 9 7 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i _ t a r i f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 1 3 6 < / i n t > < / v a l u e > < / i t e m > < i t e m > < k e y > < s t r i n g > T A R I F F A < / s t r i n g > < / k e y > < v a l u e > < i n t > 1 2 0 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a t i _ t a r i f f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D a t i _ f a t t u r a z i o n e _ q u e r y , D a t i _ c l i e n t i , D a t i _ t a r i f f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 D a t i _ f a t t u r a z i o n e _ q u e r y 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 D a t i _ f a t t u r a z i o n e _ q u e r y 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 T a b e l l a _ q u e r y 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 T a b e l l a _ q u e r y 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9 1 1 e 8 4 6 d - 1 4 c a - 4 a 7 1 - 8 c 9 6 - 2 a 3 a a 4 a 5 9 b b b "   x m l n s = " h t t p : / / s c h e m a s . m i c r o s o f t . c o m / D a t a M a s h u p " > A A A A A L M G A A B Q S w M E F A A C A A g A w 6 O Q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M O j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o 5 B Y s w r 3 A 6 w D A A C O D A A A E w A c A E Z v c m 1 1 b G F z L 1 N l Y 3 R p b 2 4 x L m 0 g o h g A K K A U A A A A A A A A A A A A A A A A A A A A A A A A A A A A x Z b d b t p I F M f v I + U d R u 4 N N B a K a d S L V r m w + O h a m 0 B k u 4 0 U Q G h q H 2 C U w c P O j G k I 4 l 3 6 C H 2 G 9 s V 2 x j b Y 4 L i w m 4 t y Y z H j O e f 3 P 3 M + L C C Q h E X I S 5 / W x / O z 8 z M x w x x C 1 M a S j C d Y y p j j Z 7 U J 4 3 9 i 4 C t 0 j S j I 8 z O k f n 1 O p i Q C t d R 5 C o A 2 W j H n E M l 7 x h + / M v Z Y q 6 8 H P T y H a 8 P H X 4 F S b I 2 b x m g z a L F I q t d G Z m r l j X H L Q j I h A Z Y M S b J g h j K o T l B o + B x H Y s L 4 v M V o P I / 8 1 Q J E L f N q r t d G 2 / Z t 1 L V 9 / 7 N r G y a S a h + F W M L G R G v D u b 3 r u 3 5 f r a d c w a q h D S R 7 r R u n 0 / M 7 2 z M S n m S y 3 v / 0 q e M n Z / L 1 T X 0 H 6 o P Q j J x F G r a S U 9 T K m j R u 7 t V X h t U p M q 8 G e P G V A o t L 5 k w I Q A G j L I o g h 3 F h z p a Q k x x A m 1 n Y v J b d 7 v Q e d N w M 5 0 v y u O m 7 b e 3 a 8 H x b M e w 5 m 8 4 A L W M m A f H U c e 7 Q A 6 r y x 2 X f t L d D L B M B D m Y o Y h L d E C E b j u j M F 3 J V S / 6 k q L d Y B j M S T R 0 J c 1 F z I W A 8 b H Q J 0 P A L p r G 6 8 X F d h 0 a Z i m J K N / V 6 z m V P p y S O J M 7 c Y b Q A L l i E K X l + x h L n j H Y Y p h G p v S x G i b 4 r H m V b 8 M E b o / f z x y 7 J R h f W Z e U d W N W X c A x U 3 c q B / 8 3 J K q 0 q m Q d w 1 R q L d T S 6 e F 9 Q e J D G 1 p H a P I F V F 0 I J I 6 / c 6 g x v V k e 3 R P m a c D Z P C m c z r 5 s 0 h l m 7 G b 2 9 b D S b l Q F s v j a A z S S A q e P 9 v n a 6 w n c v K y y h F l r C v s a L g Q I Y 5 f 4 8 J i S R M V E n l 5 g y v t e N F h Q H k F T y c X X v D N N w + 5 7 n q K f T 9 5 X I 7 D z f G t J t 0 c x b a U F 0 l 1 D J c V L T q r 4 r 2 l O Z N N M m e Q z 1 8 z M S V Z g r j c a A E j X E y O / m 4 W 4 Q K l v Q y M a e q B m t D 8 P P Q u k e q q h o G x E e t k E 8 S r Y Y t p g K h 3 a A k a 2 i s h J y e A / w i C 6 v h v d X 4 4 4 1 X k K g m i X L / m U Q j S c q n o x 6 2 i D N V E s W l 9 3 o t c Z J O B R c h r k e 6 I Z b G M 6 q b P 4 m U Z i s U N C T W n P 8 3 z F 9 6 H h / A O 5 P v R a R 8 t f 3 0 r L T a z u u 8 / D Q L + 1 0 b m 3 n 5 s 9 N 6 R 1 v 5 R t F 9 M q X t i o q R n 0 x G w 8 0 l b J R Y k 4 m E / i z 2 Z h B / C Y b u 2 x K C b P G 3 g x A l l M x 2 9 7 m Y f J W O Q 8 d R S 5 k 8 l F K E K b P u k h D g i h Z q o Q r 3 P c d Z 3 M 1 4 / 8 C H C p 5 t T 3 f J h p k 2 z a l X o A p 5 u J a k 4 4 q W / f R z n 2 E S + f W S 9 + X O h N 8 2 3 W 6 X d 3 T l Z H 3 V 6 W G / s q U P v 2 r 8 j / P + 9 L X Z V H M 4 Y A q Z n T J 0 8 d / A V B L A Q I t A B Q A A g A I A M O j k F j X 8 w o 5 p Q A A A P Y A A A A S A A A A A A A A A A A A A A A A A A A A A A B D b 2 5 m a W c v U G F j a 2 F n Z S 5 4 b W x Q S w E C L Q A U A A I A C A D D o 5 B Y D 8 r p q 6 Q A A A D p A A A A E w A A A A A A A A A A A A A A A A D x A A A A W 0 N v b n R l b n R f V H l w Z X N d L n h t b F B L A Q I t A B Q A A g A I A M O j k F i z C v c D r A M A A I 4 M A A A T A A A A A A A A A A A A A A A A A O I B A A B G b 3 J t d W x h c y 9 T Z W N 0 a W 9 u M S 5 t U E s F B g A A A A A D A A M A w g A A A N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p A A A A A A A A C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l f Z m F 0 d H V y Y X p p b 2 5 l X 3 F 1 Z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k x O T U 0 M m Y t O G J l O C 0 0 M D c z L W E 5 Y m U t M 2 J k M G F k Y W U 3 Y z h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a V 9 m Y X R 0 d X J h e m l v b m V f c X V l c n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S V Z B J n F 1 b 3 Q 7 L C Z x d W 9 0 O 0 x P U k R P J n F 1 b 3 Q 7 X S I g L z 4 8 R W 5 0 c n k g V H l w Z T 0 i R m l s b E N v b H V t b l R 5 c G V z I i B W Y W x 1 Z T 0 i c 0 F B a 1 J C Z 1 l S Q U E 9 P S I g L z 4 8 R W 5 0 c n k g V H l w Z T 0 i R m l s b E x h c 3 R V c G R h d G V k I i B W Y W x 1 Z T 0 i Z D I w M j Q t M D Q t M T Z U M T g 6 M z A 6 M D c u M z Y 3 N D I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p X 2 Z h d H R 1 c m F 6 a W 9 u Z V 9 x d W V y e S 9 B d X R v U m V t b 3 Z l Z E N v b H V t b n M x L n t O w r A g R k F U V F V S Q S w w f S Z x d W 9 0 O y w m c X V v d D t T Z W N 0 a W 9 u M S 9 E Y X R p X 2 Z h d H R 1 c m F 6 a W 9 u Z V 9 x d W V y e S 9 B d X R v U m V t b 3 Z l Z E N v b H V t b n M x L n t E Q V R B I E Z B V F R V U k E s M X 0 m c X V v d D s s J n F 1 b 3 Q 7 U 2 V j d G l v b j E v R G F 0 a V 9 m Y X R 0 d X J h e m l v b m V f c X V l c n k v Q X V 0 b 1 J l b W 9 2 Z W R D b 2 x 1 b W 5 z M S 5 7 S U 1 Q T 1 J U T y w y f S Z x d W 9 0 O y w m c X V v d D t T Z W N 0 a W 9 u M S 9 E Y X R p X 2 Z h d H R 1 c m F 6 a W 9 u Z V 9 x d W V y e S 9 B d X R v U m V t b 3 Z l Z E N v b H V t b n M x L n t D T E l F T l R F L D N 9 J n F 1 b 3 Q 7 L C Z x d W 9 0 O 1 N l Y 3 R p b 2 4 x L 0 R h d G l f Z m F 0 d H V y Y X p p b 2 5 l X 3 F 1 Z X J 5 L 0 F 1 d G 9 S Z W 1 v d m V k Q 2 9 s d W 1 u c z E u e 0 9 H R 0 V U V E 8 s N H 0 m c X V v d D s s J n F 1 b 3 Q 7 U 2 V j d G l v b j E v R G F 0 a V 9 m Y X R 0 d X J h e m l v b m V f c X V l c n k v Q X V 0 b 1 J l b W 9 2 Z W R D b 2 x 1 b W 5 z M S 5 7 S V Z B L D V 9 J n F 1 b 3 Q 7 L C Z x d W 9 0 O 1 N l Y 3 R p b 2 4 x L 0 R h d G l f Z m F 0 d H V y Y X p p b 2 5 l X 3 F 1 Z X J 5 L 0 F 1 d G 9 S Z W 1 v d m V k Q 2 9 s d W 1 u c z E u e 0 x P U k R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d G l f Z m F 0 d H V y Y X p p b 2 5 l X 3 F 1 Z X J 5 L 0 F 1 d G 9 S Z W 1 v d m V k Q 2 9 s d W 1 u c z E u e 0 7 C s C B G Q V R U V V J B L D B 9 J n F 1 b 3 Q 7 L C Z x d W 9 0 O 1 N l Y 3 R p b 2 4 x L 0 R h d G l f Z m F 0 d H V y Y X p p b 2 5 l X 3 F 1 Z X J 5 L 0 F 1 d G 9 S Z W 1 v d m V k Q 2 9 s d W 1 u c z E u e 0 R B V E E g R k F U V F V S Q S w x f S Z x d W 9 0 O y w m c X V v d D t T Z W N 0 a W 9 u M S 9 E Y X R p X 2 Z h d H R 1 c m F 6 a W 9 u Z V 9 x d W V y e S 9 B d X R v U m V t b 3 Z l Z E N v b H V t b n M x L n t J T V B P U l R P L D J 9 J n F 1 b 3 Q 7 L C Z x d W 9 0 O 1 N l Y 3 R p b 2 4 x L 0 R h d G l f Z m F 0 d H V y Y X p p b 2 5 l X 3 F 1 Z X J 5 L 0 F 1 d G 9 S Z W 1 v d m V k Q 2 9 s d W 1 u c z E u e 0 N M S U V O V E U s M 3 0 m c X V v d D s s J n F 1 b 3 Q 7 U 2 V j d G l v b j E v R G F 0 a V 9 m Y X R 0 d X J h e m l v b m V f c X V l c n k v Q X V 0 b 1 J l b W 9 2 Z W R D b 2 x 1 b W 5 z M S 5 7 T 0 d H R V R U T y w 0 f S Z x d W 9 0 O y w m c X V v d D t T Z W N 0 a W 9 u M S 9 E Y X R p X 2 Z h d H R 1 c m F 6 a W 9 u Z V 9 x d W V y e S 9 B d X R v U m V t b 3 Z l Z E N v b H V t b n M x L n t J V k E s N X 0 m c X V v d D s s J n F 1 b 3 Q 7 U 2 V j d G l v b j E v R G F 0 a V 9 m Y X R 0 d X J h e m l v b m V f c X V l c n k v Q X V 0 b 1 J l b W 9 2 Z W R D b 2 x 1 b W 5 z M S 5 7 T E 9 S R E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l f Z m F 0 d H V y Y X p p b 2 5 l X 3 F 1 Z X J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V 9 x d W V y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Z m F 0 d H V y Y X p p b 2 5 l X 3 F 1 Z X J 5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V 9 x d W V y e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Z m F 0 d H V y Y X p p b 2 5 l X 3 F 1 Z X J 5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m Y X R 0 d X J h e m l v b m V f c X V l c n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V 9 x d W V y e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V 9 x d W V y e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V 9 x d W V y e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V 9 x d W V y e S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V 9 x d W V y e S 9 B Z 2 d p d W 5 0 Y S U y M G N v b G 9 u b m E l M j B w Z X J z b 2 5 h b G l 6 e m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V 9 x d W V y e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V 9 x d W V y e S 9 B Z 2 d p d W 5 0 Y S U y M G N v b G 9 u b m E l M j B w Z X J z b 2 5 h b G l 6 e m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Z h d H R 1 c m F 6 a W 9 u Z V 9 x d W V y e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m Y X R 0 d X J h e m l v b m V f c X V l c n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d G F y a W Z m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Z D E 5 Z T h m L T E 0 N D E t N G U 0 N C 1 h Z j F i L W Y 0 Z D E 5 N T Q 4 Z G R i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R h d G l f d G F y a W Z m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2 V D E 4 O j M w O j A 3 L j M z M j g 1 N D F a I i A v P j x F b n R y e S B U e X B l P S J G a W x s Q 2 9 s d W 1 u V H l w Z X M i I F Z h b H V l P S J z Q m h F P S I g L z 4 8 R W 5 0 c n k g V H l w Z T 0 i R m l s b E N v b H V t b k 5 h b W V z I i B W Y W x 1 Z T 0 i c 1 s m c X V v d D t P R 0 d F V F R P J n F 1 b 3 Q 7 L C Z x d W 9 0 O 1 R B U k l G R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p X 3 R h c m l m Z m U v Q X V 0 b 1 J l b W 9 2 Z W R D b 2 x 1 b W 5 z M S 5 7 T 0 d H R V R U T y w w f S Z x d W 9 0 O y w m c X V v d D t T Z W N 0 a W 9 u M S 9 E Y X R p X 3 R h c m l m Z m U v Q X V 0 b 1 J l b W 9 2 Z W R D b 2 x 1 b W 5 z M S 5 7 V E F S S U Z G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p X 3 R h c m l m Z m U v Q X V 0 b 1 J l b W 9 2 Z W R D b 2 x 1 b W 5 z M S 5 7 T 0 d H R V R U T y w w f S Z x d W 9 0 O y w m c X V v d D t T Z W N 0 a W 9 u M S 9 E Y X R p X 3 R h c m l m Z m U v Q X V 0 b 1 J l b W 9 2 Z W R D b 2 x 1 b W 5 z M S 5 7 V E F S S U Z G Q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a V 9 0 Y X J p Z m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3 R h c m l m Z m U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d G F y a W Z m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3 R h c m l m Z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3 R h c m l m Z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d G F y a W Z m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N s a W V u d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z F l N G V j M y 0 3 M W M x L T Q 5 N j M t O W E 2 N C 0 3 Y j J l N T F k Z W U w O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Y X R p X 2 N s a W V u d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l Q x O D o z M D o w N y 4 z N T U y M D M 2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2 l 0 d M O g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l f Y 2 x p Z W 5 0 a S 9 B d X R v U m V t b 3 Z l Z E N v b H V t b n M x L n t D T E l F T l R F L D B 9 J n F 1 b 3 Q 7 L C Z x d W 9 0 O 1 N l Y 3 R p b 2 4 x L 0 R h d G l f Y 2 x p Z W 5 0 a S 9 B d X R v U m V t b 3 Z l Z E N v b H V t b n M x L n t D a X R 0 w 6 A s M X 0 m c X V v d D s s J n F 1 b 3 Q 7 U 2 V j d G l v b j E v R G F 0 a V 9 j b G l l b n R p L 0 F 1 d G 9 S Z W 1 v d m V k Q 2 9 s d W 1 u c z E u e 0 l O R E l S S V p a T y w y f S Z x d W 9 0 O y w m c X V v d D t T Z W N 0 a W 9 u M S 9 E Y X R p X 2 N s a W V u d G k v Q X V 0 b 1 J l b W 9 2 Z W R D b 2 x 1 b W 5 z M S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a V 9 j b G l l b n R p L 0 F 1 d G 9 S Z W 1 v d m V k Q 2 9 s d W 1 u c z E u e 0 N M S U V O V E U s M H 0 m c X V v d D s s J n F 1 b 3 Q 7 U 2 V j d G l v b j E v R G F 0 a V 9 j b G l l b n R p L 0 F 1 d G 9 S Z W 1 v d m V k Q 2 9 s d W 1 u c z E u e 0 N p d H T D o C w x f S Z x d W 9 0 O y w m c X V v d D t T Z W N 0 a W 9 u M S 9 E Y X R p X 2 N s a W V u d G k v Q X V 0 b 1 J l b W 9 2 Z W R D b 2 x 1 b W 5 z M S 5 7 S U 5 E S V J J W l p P L D J 9 J n F 1 b 3 Q 7 L C Z x d W 9 0 O 1 N l Y 3 R p b 2 4 x L 0 R h d G l f Y 2 x p Z W 5 0 a S 9 B d X R v U m V t b 3 Z l Z E N v b H V t b n M x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a V 9 j b G l l b n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2 N s a W V u d G k v V G F i Z W x s Y T F f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Y 2 x p Z W 5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Y 2 x p Z W 5 0 a S 9 U Z X N 0 b y U y M H R y b 2 5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I H Y U S Z c / 5 L p P / L t J 4 x 1 3 Y A A A A A A g A A A A A A E G Y A A A A B A A A g A A A A g E Y B 1 C x Y a W I f l D F F E C A H z D L B n j g c a u k n 9 X Q H z f R / f 5 8 A A A A A D o A A A A A C A A A g A A A A N 2 d 6 a V J x T Z l r o N a / I 4 Z k L e c 4 d f 0 P R P l 9 i Z 4 4 W a B Q 0 V h Q A A A A 1 / J u 1 T 5 q H G t w 0 q S M C 1 5 J 6 Q S u 9 x R x b r Y w D S m h H P / x p N z i D J d d m V I 5 k k Z T m z l n r g p + + W 1 E w 5 B H X E d 0 A r 4 W 6 K C 2 U h D g K z q u 3 g 3 c b Y l I W 3 b u x A J A A A A A 1 9 c q 4 J u p B M g h u e l y 5 Z A x T R B P S Z d X R s 9 y I L 1 q O t K 7 3 R 9 0 r 3 S M D T k k q Y R Y 3 Q j 2 e f H p f e C i R a z 4 0 7 + O H f 1 3 W 8 i 1 6 w = = < / D a t a M a s h u p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 T a b e l l a _ q u e r y 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 T a b e l l a _ q u e r y 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  2 < / K e y > < / D i a g r a m O b j e c t K e y > < D i a g r a m O b j e c t K e y > < K e y > M e a s u r e s \ S o m m a   d i   I M P O R T O   2 \ T a g I n f o \ F o r m u l a < / K e y > < / D i a g r a m O b j e c t K e y > < D i a g r a m O b j e c t K e y > < K e y > M e a s u r e s \ S o m m a   d i   I M P O R T O   2 \ T a g I n f o \ V a l o r e 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 C o l u m n s \ S C A D E N Z A 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  2 & g t ; - & l t ; M e a s u r e s \ I M P O R T O & g t ; < / K e y > < / D i a g r a m O b j e c t K e y > < D i a g r a m O b j e c t K e y > < K e y > L i n k s \ & l t ; C o l u m n s \ S o m m a   d i   I M P O R T O   2 & g t ; - & l t ; M e a s u r e s \ I M P O R T O & g t ; \ C O L U M N < / K e y > < / D i a g r a m O b j e c t K e y > < D i a g r a m O b j e c t K e y > < K e y > L i n k s \ & l t ; C o l u m n s \ S o m m a   d i   I M P O R T O   2 & g t ; - & l t ; M e a s u r e s \ I M P O R T O & g t ; \ M E A S U R E 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 C o l u m n s \ S C A D E N Z A 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 D a t i _ f a t t u r a z i o n e _ q u e r y 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 D a t i _ f a t t u r a z i o n e _ q u e r y 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 C o l u m n s \ S C A D E N Z A 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 C o l u m n s \ S C A D E N Z A 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 D a t i _ t a r i f f e 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 D a t i _ t a r i f f e 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 T a g s \ T a b l e s \ & l t ; T a b l e s \ D a t i _ f a t t u r a z i o n e _ q u e r y & g t ; < / K e y > < / D i a g r a m O b j e c t K e y > < D i a g r a m O b j e c t K e y > < K e y > D y n a m i c   T a g s \ T a b l e s \ & l t ; T a b l e s \ D a t i _ c l i e n t i & g t ; < / K e y > < / D i a g r a m O b j e c t K e y > < D i a g r a m O b j e c t K e y > < K e y > D y n a m i c   T a g s \ T a b l e s \ & l t ; T a b l e s \ D a t i _ t a r i f f e & g t ; < / K e y > < / D i a g r a m O b j e c t K e y > < D i a g r a m O b j e c t K e y > < K e y > T a b l e s \ D a t i _ f a t t u r a z i o n e _ q u e r y < / K e y > < / D i a g r a m O b j e c t K e y > < D i a g r a m O b j e c t K e y > < K e y > T a b l e s \ D a t i _ f a t t u r a z i o n e _ q u e r y \ C o l u m n s \ N �   F A T T U R A < / K e y > < / D i a g r a m O b j e c t K e y > < D i a g r a m O b j e c t K e y > < K e y > T a b l e s \ D a t i _ f a t t u r a z i o n e _ q u e r y \ C o l u m n s \ D A T A   F A T T U R A < / K e y > < / D i a g r a m O b j e c t K e y > < D i a g r a m O b j e c t K e y > < K e y > T a b l e s \ D a t i _ f a t t u r a z i o n e _ q u e r y \ C o l u m n s \ I M P O R T O < / K e y > < / D i a g r a m O b j e c t K e y > < D i a g r a m O b j e c t K e y > < K e y > T a b l e s \ D a t i _ f a t t u r a z i o n e _ q u e r y \ C o l u m n s \ C L I E N T E < / K e y > < / D i a g r a m O b j e c t K e y > < D i a g r a m O b j e c t K e y > < K e y > T a b l e s \ D a t i _ f a t t u r a z i o n e _ q u e r y \ C o l u m n s \ O G G E T T O < / K e y > < / D i a g r a m O b j e c t K e y > < D i a g r a m O b j e c t K e y > < K e y > T a b l e s \ D a t i _ f a t t u r a z i o n e _ q u e r y \ C o l u m n s \ I V A < / K e y > < / D i a g r a m O b j e c t K e y > < D i a g r a m O b j e c t K e y > < K e y > T a b l e s \ D a t i _ f a t t u r a z i o n e _ q u e r y \ C o l u m n s \ L O R D O < / K e y > < / D i a g r a m O b j e c t K e y > < D i a g r a m O b j e c t K e y > < K e y > T a b l e s \ D a t i _ f a t t u r a z i o n e _ q u e r y \ C o l u m n s \ S C A D E N Z A < / K e y > < / D i a g r a m O b j e c t K e y > < D i a g r a m O b j e c t K e y > < K e y > T a b l e s \ D a t i _ f a t t u r a z i o n e _ q u e r y \ C o l u m n s \ S T A T O < / K e y > < / D i a g r a m O b j e c t K e y > < D i a g r a m O b j e c t K e y > < K e y > T a b l e s \ D a t i _ c l i e n t i < / K e y > < / D i a g r a m O b j e c t K e y > < D i a g r a m O b j e c t K e y > < K e y > T a b l e s \ D a t i _ c l i e n t i \ C o l u m n s \ C L I E N T E < / K e y > < / D i a g r a m O b j e c t K e y > < D i a g r a m O b j e c t K e y > < K e y > T a b l e s \ D a t i _ c l i e n t i \ C o l u m n s \ C i t t � < / K e y > < / D i a g r a m O b j e c t K e y > < D i a g r a m O b j e c t K e y > < K e y > T a b l e s \ D a t i _ c l i e n t i \ C o l u m n s \ I N D I R I Z Z O < / K e y > < / D i a g r a m O b j e c t K e y > < D i a g r a m O b j e c t K e y > < K e y > T a b l e s \ D a t i _ c l i e n t i \ C o l u m n s \ E M A I L < / K e y > < / D i a g r a m O b j e c t K e y > < D i a g r a m O b j e c t K e y > < K e y > T a b l e s \ D a t i _ t a r i f f e < / K e y > < / D i a g r a m O b j e c t K e y > < D i a g r a m O b j e c t K e y > < K e y > T a b l e s \ D a t i _ t a r i f f e \ C o l u m n s \ O G G E T T O < / K e y > < / D i a g r a m O b j e c t K e y > < D i a g r a m O b j e c t K e y > < K e y > T a b l e s \ D a t i _ t a r i f f e \ C o l u m n s \ T A R I F F A < / K e y > < / D i a g r a m O b j e c t K e y > < D i a g r a m O b j e c t K e y > < K e y > R e l a t i o n s h i p s \ & l t ; T a b l e s \ D a t i _ f a t t u r a z i o n e _ q u e r y \ C o l u m n s \ C L I E N T E & g t ; - & l t ; T a b l e s \ D a t i _ c l i e n t i \ C o l u m n s \ C L I E N T E & g t ; < / K e y > < / D i a g r a m O b j e c t K e y > < D i a g r a m O b j e c t K e y > < K e y > R e l a t i o n s h i p s \ & l t ; T a b l e s \ D a t i _ f a t t u r a z i o n e _ q u e r y \ C o l u m n s \ C L I E N T E & g t ; - & l t ; T a b l e s \ D a t i _ c l i e n t i \ C o l u m n s \ C L I E N T E & g t ; \ F K < / K e y > < / D i a g r a m O b j e c t K e y > < D i a g r a m O b j e c t K e y > < K e y > R e l a t i o n s h i p s \ & l t ; T a b l e s \ D a t i _ f a t t u r a z i o n e _ q u e r y \ C o l u m n s \ C L I E N T E & g t ; - & l t ; T a b l e s \ D a t i _ c l i e n t i \ C o l u m n s \ C L I E N T E & g t ; \ P K < / K e y > < / D i a g r a m O b j e c t K e y > < D i a g r a m O b j e c t K e y > < K e y > R e l a t i o n s h i p s \ & l t ; T a b l e s \ D a t i _ f a t t u r a z i o n e _ q u e r y \ C o l u m n s \ C L I E N T E & g t ; - & l t ; T a b l e s \ D a t i _ c l i e n t i \ C o l u m n s \ C L I E N T E & g t ; \ C r o s s F i l t e r < / K e y > < / D i a g r a m O b j e c t K e y > < D i a g r a m O b j e c t K e y > < K e y > R e l a t i o n s h i p s \ & l t ; T a b l e s \ D a t i _ f a t t u r a z i o n e _ q u e r y \ C o l u m n s \ O G G E T T O & g t ; - & l t ; T a b l e s \ D a t i _ t a r i f f e \ C o l u m n s \ O G G E T T O & g t ; < / K e y > < / D i a g r a m O b j e c t K e y > < D i a g r a m O b j e c t K e y > < K e y > R e l a t i o n s h i p s \ & l t ; T a b l e s \ D a t i _ f a t t u r a z i o n e _ q u e r y \ C o l u m n s \ O G G E T T O & g t ; - & l t ; T a b l e s \ D a t i _ t a r i f f e \ C o l u m n s \ O G G E T T O & g t ; \ F K < / K e y > < / D i a g r a m O b j e c t K e y > < D i a g r a m O b j e c t K e y > < K e y > R e l a t i o n s h i p s \ & l t ; T a b l e s \ D a t i _ f a t t u r a z i o n e _ q u e r y \ C o l u m n s \ O G G E T T O & g t ; - & l t ; T a b l e s \ D a t i _ t a r i f f e \ C o l u m n s \ O G G E T T O & g t ; \ P K < / K e y > < / D i a g r a m O b j e c t K e y > < D i a g r a m O b j e c t K e y > < K e y > R e l a t i o n s h i p s \ & l t ; T a b l e s \ D a t i _ f a t t u r a z i o n e _ q u e r y \ C o l u m n s \ O G G E T T O & g t ; - & l t ; T a b l e s \ D a t i _ t a r i f f e \ C o l u m n s \ O G G E T T O & g t ; \ C r o s s F i l t e r < / K e y > < / D i a g r a m O b j e c t K e y > < / A l l K e y s > < S e l e c t e d K e y s > < D i a g r a m O b j e c t K e y > < K e y > T a b l e s \ D a t i _ c l i e n t i 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 T a g s \ T a b l e s \ & l t ; T a b l e s \ D a t i _ f a t t u r a z i o n e _ q u e r y & g t ; 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 T a b l e s \ D a t i _ f a t t u r a z i o n e _ q u e r y < / K e y > < / a : K e y > < a : V a l u e   i : t y p e = " D i a g r a m D i s p l a y N o d e V i e w S t a t e " > < H e i g h t > 2 5 6 . 4 < / H e i g h t > < I s E x p a n d e d > t r u e < / I s E x p a n d e d > < L a y e d O u t > t r u e < / L a y e d O u t > < W i d t h > 2 5 4 . 4 0 0 0 0 0 0 0 0 0 0 0 0 3 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 T a b l e s \ D a t i _ f a t t u r a z i o n e _ q u e r y \ C o l u m n s \ N � 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 T a b l e s \ D a t i _ f a t t u r a z i o n e _ q u e r y \ C o l u m n s \ D A T A 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 T a b l e s \ D a t i _ f a t t u r a z i o n e _ q u e r y \ C o l u m n s \ I M P O R T O 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 T a b l e s \ D a t i _ f a t t u r a z i o n e _ q u e r y \ C o l u m n s \ C L I E N T E 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 T a b l e s \ D a t i _ f a t t u r a z i o n e _ q u e r y \ C o l u m n s \ O G G E T T O 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 T a b l e s \ D a t i _ f a t t u r a z i o n e _ q u e r y \ C o l u m n s \ I V A 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 T a b l e s \ D a t i _ f a t t u r a z i o n e _ q u e r y \ C o l u m n s \ L O R D O 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 T a b l e s \ D a t i _ f a t t u r a z i o n e _ q u e r y \ C o l u m n s \ S C A D E N Z A 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 T a b l e s \ D a t i _ f a t t u r a z i o n e _ q u e r y \ C o l u m n s \ S T A T O 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< / K e y > < / a : K e y > < a : V a l u e   i : t y p e = " D i a g r a m D i s p l a y N o d e V i e w S t a t e " > < H e i g h t > 1 4 2 < / H e i g h t > < I s E x p a n d e d > t r u e < / I s E x p a n d e d > < L a y e d O u t > t r u e < / L a y e d O u t > < L e f t > 1 5 2 . 4 0 0 0 0 0 0 0 0 0 0 0 0 9 < / L e f t > < T a b I n d e x > 2 < / T a b I n d e x > < T o p > 4 6 7 . 6 0 0 0 0 0 0 0 0 0 0 0 1 4 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 T a b l e s \ D a t i _ t a r i f f e < / K e y > < / a : K e y > < a : V a l u e   i : t y p e = " D i a g r a m D i s p l a y N o d e V i e w S t a t e " > < H e i g h t > 9 8 . 8 0 0 0 0 0 0 0 0 0 0 0 0 1 1 < / H e i g h t > < I s E x p a n d e d > t r u e < / I s E x p a n d e d > < L a y e d O u t > t r u e < / L a y e d O u t > < T a b I n d e x > 1 < / T a b I n d e x > < T o p > 3 4 5 . 6 < / T o p > < W i d t h > 1 6 3 . 1 9 9 9 9 9 9 9 9 9 9 9 9 3 < / W i d t h > < / a : V a l u e > < / a : K e y V a l u e O f D i a g r a m O b j e c t K e y a n y T y p e z b w N T n L X > < a : K e y V a l u e O f D i a g r a m O b j e c t K e y a n y T y p e z b w N T n L X > < a : K e y > < K e y > T a b l e s \ D a t i _ t a r i f f e \ C o l u m n s \ O G G E T T O 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 R e l a t i o n s h i p s \ & l t ; T a b l e s \ D a t i _ f a t t u r a z i o n e _ q u e r y \ C o l u m n s \ C L I E N T E & g t ; - & l t ; T a b l e s \ D a t i _ c l i e n t i \ C o l u m n s \ C L I E N T E & g t ; < / K e y > < / a : K e y > < a : V a l u e   i : t y p e = " D i a g r a m D i s p l a y L i n k V i e w S t a t e " > < A u t o m a t i o n P r o p e r t y H e l p e r T e x t > E n d p o i n t   1 :   ( 1 3 7 , 2 , 2 7 2 , 4 ) .   E n d p o i n t   2 :   ( 2 5 2 , 4 , 4 5 1 , 6 ) 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 1 3 7 . 2 < / b : _ x > < b : _ y > 2 7 2 . 4 < / b : _ y > < / b : P o i n t > < b : P o i n t > < b : _ x > 1 3 7 . 2 < / b : _ x > < b : _ y > 3 2 4 . 1 < / b : _ y > < / b : P o i n t > < b : P o i n t > < b : _ x > 1 3 9 . 2 < / b : _ x > < b : _ y > 3 2 6 . 1 < / b : _ y > < / b : P o i n t > < b : P o i n t > < b : _ x > 2 5 0 . 4 < / b : _ x > < b : _ y > 3 2 6 . 1 < / b : _ y > < / b : P o i n t > < b : P o i n t > < b : _ x > 2 5 2 . 4 < / b : _ x > < b : _ y > 3 2 8 . 1 < / b : _ y > < / b : P o i n t > < b : P o i n t > < b : _ x > 2 5 2 . 4 < / b : _ x > < b : _ y > 4 5 1 . 6 0 0 0 0 0 0 0 0 0 0 0 0 8 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 R e l a t i o n s h i p s \ & l t ; T a b l e s \ D a t i _ f a t t u r a z i o n e _ q u e r y \ C o l u m n s \ C L I E N T E & g t ; - & l t ; T a b l e s \ D a t i _ c l i e n t i \ C o l u m n s \ C L I E N T E & g t ; \ F K 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 1 2 9 . 2 < / b : _ x > < b : _ y > 2 5 6 . 4 < / b : _ y > < / L a b e l L o c a t i o n > < L o c a t i o n   x m l n s : b = " h t t p : / / s c h e m a s . d a t a c o n t r a c t . o r g / 2 0 0 4 / 0 7 / S y s t e m . W i n d o w s " > < b : _ x > 1 3 7 . 2 < / b : _ x > < b : _ y > 2 5 6 . 4 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 R e l a t i o n s h i p s \ & l t ; T a b l e s \ D a t i _ f a t t u r a z i o n e _ q u e r y \ C o l u m n s \ C L I E N T E & g t ; - & l t ; T a b l e s \ D a t i _ c l i e n t i \ C o l u m n s \ C L I E N T E & g t ; \ P K 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 2 4 4 . 4 < / b : _ x > < b : _ y > 4 5 1 . 6 0 0 0 0 0 0 0 0 0 0 0 0 8 < / b : _ y > < / L a b e l L o c a t i o n > < L o c a t i o n   x m l n s : b = " h t t p : / / s c h e m a s . d a t a c o n t r a c t . o r g / 2 0 0 4 / 0 7 / S y s t e m . W i n d o w s " > < b : _ x > 2 5 2 . 4 < / b : _ x > < b : _ y > 4 6 7 . 6 0 0 0 0 0 0 0 0 0 0 0 1 4 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 R e l a t i o n s h i p s \ & l t ; T a b l e s \ D a t i _ f a t t u r a z i o n e _ q u e r y \ C o l u m n s \ C L I E N T E & g t ; - & l t ; T a b l e s \ D a t i _ c l i e n t i \ C o l u m n s \ C L I E N T E & g t ; \ C r o s s F i l t e r 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 1 3 7 . 2 < / b : _ x > < b : _ y > 2 7 2 . 4 < / b : _ y > < / b : P o i n t > < b : P o i n t > < b : _ x > 1 3 7 . 2 < / b : _ x > < b : _ y > 3 2 4 . 1 < / b : _ y > < / b : P o i n t > < b : P o i n t > < b : _ x > 1 3 9 . 2 < / b : _ x > < b : _ y > 3 2 6 . 1 < / b : _ y > < / b : P o i n t > < b : P o i n t > < b : _ x > 2 5 0 . 4 < / b : _ x > < b : _ y > 3 2 6 . 1 < / b : _ y > < / b : P o i n t > < b : P o i n t > < b : _ x > 2 5 2 . 4 < / b : _ x > < b : _ y > 3 2 8 . 1 < / b : _ y > < / b : P o i n t > < b : P o i n t > < b : _ x > 2 5 2 . 4 < / b : _ x > < b : _ y > 4 5 1 . 6 0 0 0 0 0 0 0 0 0 0 0 0 8 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 R e l a t i o n s h i p s \ & l t ; T a b l e s \ D a t i _ f a t t u r a z i o n e _ q u e r y \ C o l u m n s \ O G G E T T O & g t ; - & l t ; T a b l e s \ D a t i _ t a r i f f e \ C o l u m n s \ O G G E T T O & g t ; < / K e y > < / a : K e y > < a : V a l u e   i : t y p e = " D i a g r a m D i s p l a y L i n k V i e w S t a t e " > < A u t o m a t i o n P r o p e r t y H e l p e r T e x t > E n d p o i n t   1 :   ( 1 1 7 , 2 , 2 7 2 , 4 ) .   E n d p o i n t   2 :   ( 8 1 , 6 , 3 2 9 , 6 ) 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 1 1 7 . 1 9 9 9 9 9 9 9 9 9 9 9 9 9 < / b : _ x > < b : _ y > 2 7 2 . 4 < / b : _ y > < / b : P o i n t > < b : P o i n t > < b : _ x > 1 1 7 . 2 < / b : _ x > < b : _ y > 2 9 9 < / b : _ y > < / b : P o i n t > < b : P o i n t > < b : _ x > 1 1 5 . 2 < / b : _ x > < b : _ y > 3 0 1 < / b : _ y > < / b : P o i n t > < b : P o i n t > < b : _ x > 8 3 . 6 < / b : _ x > < b : _ y > 3 0 1 < / b : _ y > < / b : P o i n t > < b : P o i n t > < b : _ x > 8 1 . 6 < / b : _ x > < b : _ y > 3 0 3 < / b : _ y > < / b : P o i n t > < b : P o i n t > < b : _ x > 8 1 . 6 < / b : _ x > < b : _ y > 3 2 9 . 6 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 R e l a t i o n s h i p s \ & l t ; T a b l e s \ D a t i _ f a t t u r a z i o n e _ q u e r y \ C o l u m n s \ O G G E T T O & g t ; - & l t ; T a b l e s \ D a t i _ t a r i f f e \ C o l u m n s \ O G G E T T O & g t ; \ F K 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 1 0 9 . 1 9 9 9 9 9 9 9 9 9 9 9 9 9 < / b : _ x > < b : _ y > 2 5 6 . 4 < / b : _ y > < / L a b e l L o c a t i o n > < L o c a t i o n   x m l n s : b = " h t t p : / / s c h e m a s . d a t a c o n t r a c t . o r g / 2 0 0 4 / 0 7 / S y s t e m . W i n d o w s " > < b : _ x > 1 1 7 . 2 < / b : _ x > < b : _ y > 2 5 6 . 4 < / b : _ y > < / L o c a t i o n > < S h a p e R o t a t e A n g l e > 9 0 . 0 0 0 0 0 0 0 0 0 0 0 0 0 5 7 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 R e l a t i o n s h i p s \ & l t ; T a b l e s \ D a t i _ f a t t u r a z i o n e _ q u e r y \ C o l u m n s \ O G G E T T O & g t ; - & l t ; T a b l e s \ D a t i _ t a r i f f e \ C o l u m n s \ O G G E T T O & g t ; \ P K 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 7 3 . 6 < / b : _ x > < b : _ y > 3 2 9 . 6 < / b : _ y > < / L a b e l L o c a t i o n > < L o c a t i o n   x m l n s : b = " h t t p : / / s c h e m a s . d a t a c o n t r a c t . o r g / 2 0 0 4 / 0 7 / S y s t e m . W i n d o w s " > < b : _ x > 8 1 . 6 < / b : _ x > < b : _ y > 3 4 5 . 6 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 R e l a t i o n s h i p s \ & l t ; T a b l e s \ D a t i _ f a t t u r a z i o n e _ q u e r y \ C o l u m n s \ O G G E T T O & g t ; - & l t ; T a b l e s \ D a t i _ t a r i f f e \ C o l u m n s \ O G G E T T O & g t ; \ C r o s s F i l t e r 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 1 1 7 . 1 9 9 9 9 9 9 9 9 9 9 9 9 9 < / b : _ x > < b : _ y > 2 7 2 . 4 < / b : _ y > < / b : P o i n t > < b : P o i n t > < b : _ x > 1 1 7 . 2 < / b : _ x > < b : _ y > 2 9 9 < / b : _ y > < / b : P o i n t > < b : P o i n t > < b : _ x > 1 1 5 . 2 < / b : _ x > < b : _ y > 3 0 1 < / b : _ y > < / b : P o i n t > < b : P o i n t > < b : _ x > 8 3 . 6 < / b : _ x > < b : _ y > 3 0 1 < / b : _ y > < / b : P o i n t > < b : P o i n t > < b : _ x > 8 1 . 6 < / b : _ x > < b : _ y > 3 0 3 < / b : _ y > < / b : P o i n t > < b : P o i n t > < b : _ x > 8 1 . 6 < / b : _ x > < b : _ y > 3 2 9 . 6 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 D a t i _ f a t t u r a z i o n e _ q u e r y 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 D a t i _ t a r i f f e 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 2 0 2 < / i n t > < / v a l u e > < / i t e m > < i t e m > < k e y > < s t r i n g > L O R D O < / s t r i n g > < / k e y > < v a l u e > < i n t > 1 7 8 < / i n t > < / v a l u e > < / i t e m > < i t e m > < k e y > < s t r i n g > S T A T O < / s t r i n g > < / k e y > < v a l u e > < i n t > 2 0 9 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 2 0 2 4 - 0 4 - 1 6 T 2 1 : 1 6 : 3 3 . 6 3 7 9 4 0 5 + 0 2 : 0 0 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i _ f a t t u r a z i o n e _ q u e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 1 5 4 < / i n t > < / v a l u e > < / i t e m > < i t e m > < k e y > < s t r i n g > D A T A   F A T T U R A < / s t r i n g > < / k e y > < v a l u e > < i n t > 1 8 5 < / i n t > < / v a l u e > < / i t e m > < i t e m > < k e y > < s t r i n g > I M P O R T O < / s t r i n g > < / k e y > < v a l u e > < i n t > 1 2 8 < / i n t > < / v a l u e > < / i t e m > < i t e m > < k e y > < s t r i n g > C L I E N T E < / s t r i n g > < / k e y > < v a l u e > < i n t > 1 2 0 < / i n t > < / v a l u e > < / i t e m > < i t e m > < k e y > < s t r i n g > O G G E T T O < / s t r i n g > < / k e y > < v a l u e > < i n t > 1 3 6 < / i n t > < / v a l u e > < / i t e m > < i t e m > < k e y > < s t r i n g > I V A < / s t r i n g > < / k e y > < v a l u e > < i n t > 7 1 < / i n t > < / v a l u e > < / i t e m > < i t e m > < k e y > < s t r i n g > L O R D O < / s t r i n g > < / k e y > < v a l u e > < i n t > 1 0 7 < / i n t > < / v a l u e > < / i t e m > < i t e m > < k e y > < s t r i n g > S C A D E N Z A < / s t r i n g > < / k e y > < v a l u e > < i n t > 1 4 4 < / i n t > < / v a l u e > < / i t e m > < i t e m > < k e y > < s t r i n g > S T A T O < / s t r i n g > < / k e y > < v a l u e > < i n t > 1 0 5 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 I V A < / s t r i n g > < / k e y > < v a l u e > < i n t > 5 < / i n t > < / v a l u e > < / i t e m > < i t e m > < k e y > < s t r i n g > L O R D O < / s t r i n g > < / k e y > < v a l u e > < i n t > 6 < / i n t > < / v a l u e > < / i t e m > < i t e m > < k e y > < s t r i n g > S C A D E N Z A 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A18333F-CE51-4B81-8A14-82E9FE51E156}">
  <ds:schemaRefs/>
</ds:datastoreItem>
</file>

<file path=customXml/itemProps10.xml><?xml version="1.0" encoding="utf-8"?>
<ds:datastoreItem xmlns:ds="http://schemas.openxmlformats.org/officeDocument/2006/customXml" ds:itemID="{C862C885-81D9-4602-BB6C-2069CB38DE5A}">
  <ds:schemaRefs/>
</ds:datastoreItem>
</file>

<file path=customXml/itemProps11.xml><?xml version="1.0" encoding="utf-8"?>
<ds:datastoreItem xmlns:ds="http://schemas.openxmlformats.org/officeDocument/2006/customXml" ds:itemID="{CA742EC6-CB34-42A7-AC34-F91656666319}">
  <ds:schemaRefs/>
</ds:datastoreItem>
</file>

<file path=customXml/itemProps12.xml><?xml version="1.0" encoding="utf-8"?>
<ds:datastoreItem xmlns:ds="http://schemas.openxmlformats.org/officeDocument/2006/customXml" ds:itemID="{8A20C435-148D-485C-9631-AAB77E2BB32D}">
  <ds:schemaRefs/>
</ds:datastoreItem>
</file>

<file path=customXml/itemProps13.xml><?xml version="1.0" encoding="utf-8"?>
<ds:datastoreItem xmlns:ds="http://schemas.openxmlformats.org/officeDocument/2006/customXml" ds:itemID="{D67370C8-DAA0-4971-B5DD-7B6007309A7E}">
  <ds:schemaRefs/>
</ds:datastoreItem>
</file>

<file path=customXml/itemProps14.xml><?xml version="1.0" encoding="utf-8"?>
<ds:datastoreItem xmlns:ds="http://schemas.openxmlformats.org/officeDocument/2006/customXml" ds:itemID="{08457F4F-D173-44B2-B7FB-C6D3D260E476}">
  <ds:schemaRefs/>
</ds:datastoreItem>
</file>

<file path=customXml/itemProps15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5A9AACED-BFA7-4772-A62E-C5D146D44EFC}">
  <ds:schemaRefs/>
</ds:datastoreItem>
</file>

<file path=customXml/itemProps17.xml><?xml version="1.0" encoding="utf-8"?>
<ds:datastoreItem xmlns:ds="http://schemas.openxmlformats.org/officeDocument/2006/customXml" ds:itemID="{3142A428-334C-4DF8-921F-6A733B898566}">
  <ds:schemaRefs/>
</ds:datastoreItem>
</file>

<file path=customXml/itemProps18.xml><?xml version="1.0" encoding="utf-8"?>
<ds:datastoreItem xmlns:ds="http://schemas.openxmlformats.org/officeDocument/2006/customXml" ds:itemID="{DD82F454-F307-4C58-B856-50945A663AE5}">
  <ds:schemaRefs/>
</ds:datastoreItem>
</file>

<file path=customXml/itemProps19.xml><?xml version="1.0" encoding="utf-8"?>
<ds:datastoreItem xmlns:ds="http://schemas.openxmlformats.org/officeDocument/2006/customXml" ds:itemID="{5385D451-E95E-41B2-801C-72D32A829D20}">
  <ds:schemaRefs/>
</ds:datastoreItem>
</file>

<file path=customXml/itemProps2.xml><?xml version="1.0" encoding="utf-8"?>
<ds:datastoreItem xmlns:ds="http://schemas.openxmlformats.org/officeDocument/2006/customXml" ds:itemID="{75ADCE8A-1A6A-48B4-AF64-88E87FD1A84B}">
  <ds:schemaRefs/>
</ds:datastoreItem>
</file>

<file path=customXml/itemProps20.xml><?xml version="1.0" encoding="utf-8"?>
<ds:datastoreItem xmlns:ds="http://schemas.openxmlformats.org/officeDocument/2006/customXml" ds:itemID="{E243BD95-A973-4EDA-B4DC-37DF386C7D45}">
  <ds:schemaRefs/>
</ds:datastoreItem>
</file>

<file path=customXml/itemProps21.xml><?xml version="1.0" encoding="utf-8"?>
<ds:datastoreItem xmlns:ds="http://schemas.openxmlformats.org/officeDocument/2006/customXml" ds:itemID="{8A189541-6CDF-4DDA-AF25-5E1BDD18B5B6}">
  <ds:schemaRefs/>
</ds:datastoreItem>
</file>

<file path=customXml/itemProps22.xml><?xml version="1.0" encoding="utf-8"?>
<ds:datastoreItem xmlns:ds="http://schemas.openxmlformats.org/officeDocument/2006/customXml" ds:itemID="{64543E14-F59B-411A-BA2F-55EBD443BEE0}">
  <ds:schemaRefs/>
</ds:datastoreItem>
</file>

<file path=customXml/itemProps3.xml><?xml version="1.0" encoding="utf-8"?>
<ds:datastoreItem xmlns:ds="http://schemas.openxmlformats.org/officeDocument/2006/customXml" ds:itemID="{CDA983B5-5CDF-4644-9209-E1D3C25A85F8}">
  <ds:schemaRefs/>
</ds:datastoreItem>
</file>

<file path=customXml/itemProps4.xml><?xml version="1.0" encoding="utf-8"?>
<ds:datastoreItem xmlns:ds="http://schemas.openxmlformats.org/officeDocument/2006/customXml" ds:itemID="{88E88B13-6529-4CEA-A3B5-26288DE776C7}">
  <ds:schemaRefs/>
</ds:datastoreItem>
</file>

<file path=customXml/itemProps5.xml><?xml version="1.0" encoding="utf-8"?>
<ds:datastoreItem xmlns:ds="http://schemas.openxmlformats.org/officeDocument/2006/customXml" ds:itemID="{8BC3D406-1822-4AFB-A185-B1228CDD66BF}">
  <ds:schemaRefs/>
</ds:datastoreItem>
</file>

<file path=customXml/itemProps6.xml><?xml version="1.0" encoding="utf-8"?>
<ds:datastoreItem xmlns:ds="http://schemas.openxmlformats.org/officeDocument/2006/customXml" ds:itemID="{BCBCFD9B-432F-4B08-BC81-3CFDF9D4F88F}">
  <ds:schemaRefs/>
</ds:datastoreItem>
</file>

<file path=customXml/itemProps7.xml><?xml version="1.0" encoding="utf-8"?>
<ds:datastoreItem xmlns:ds="http://schemas.openxmlformats.org/officeDocument/2006/customXml" ds:itemID="{10C80D18-D105-47A7-9871-0868BB12B9BD}">
  <ds:schemaRefs/>
</ds:datastoreItem>
</file>

<file path=customXml/itemProps8.xml><?xml version="1.0" encoding="utf-8"?>
<ds:datastoreItem xmlns:ds="http://schemas.openxmlformats.org/officeDocument/2006/customXml" ds:itemID="{649AB8AC-BC91-49B4-9575-24444C2B19C1}">
  <ds:schemaRefs/>
</ds:datastoreItem>
</file>

<file path=customXml/itemProps9.xml><?xml version="1.0" encoding="utf-8"?>
<ds:datastoreItem xmlns:ds="http://schemas.openxmlformats.org/officeDocument/2006/customXml" ds:itemID="{AD1AF62F-E31A-4C12-9E1D-C63F92A294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Pivot</vt:lpstr>
      <vt:lpstr>Dati_tariffe</vt:lpstr>
      <vt:lpstr>Dati_clienti</vt:lpstr>
      <vt:lpstr>Dati_fatturazione_query</vt:lpstr>
      <vt:lpstr>Dati_fatturazione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Valentina Villacci</cp:lastModifiedBy>
  <dcterms:created xsi:type="dcterms:W3CDTF">2023-03-17T16:06:54Z</dcterms:created>
  <dcterms:modified xsi:type="dcterms:W3CDTF">2024-04-16T19:16:34Z</dcterms:modified>
</cp:coreProperties>
</file>