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1600" windowHeight="10643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20" i="1"/>
  <c r="G20" i="1"/>
  <c r="F20" i="1"/>
  <c r="E20" i="1"/>
  <c r="D20" i="1"/>
  <c r="C20" i="1"/>
  <c r="H18" i="1"/>
  <c r="G18" i="1"/>
  <c r="F18" i="1"/>
  <c r="I18" i="1" s="1"/>
  <c r="E18" i="1"/>
  <c r="D18" i="1"/>
  <c r="C18" i="1"/>
  <c r="H16" i="1"/>
  <c r="G16" i="1"/>
  <c r="F16" i="1"/>
  <c r="E16" i="1"/>
  <c r="D16" i="1"/>
  <c r="C16" i="1"/>
  <c r="H14" i="1"/>
  <c r="G14" i="1"/>
  <c r="F14" i="1"/>
  <c r="E14" i="1"/>
  <c r="D14" i="1"/>
  <c r="C14" i="1"/>
  <c r="H12" i="1"/>
  <c r="G12" i="1"/>
  <c r="F12" i="1"/>
  <c r="E12" i="1"/>
  <c r="I12" i="1" s="1"/>
  <c r="D12" i="1"/>
  <c r="C12" i="1"/>
  <c r="H10" i="1"/>
  <c r="G10" i="1"/>
  <c r="F10" i="1"/>
  <c r="I10" i="1" s="1"/>
  <c r="E10" i="1"/>
  <c r="D10" i="1"/>
  <c r="C10" i="1"/>
  <c r="H8" i="1"/>
  <c r="G8" i="1"/>
  <c r="F8" i="1"/>
  <c r="I8" i="1" s="1"/>
  <c r="C8" i="1"/>
  <c r="H4" i="1"/>
  <c r="G4" i="1"/>
  <c r="E4" i="1"/>
  <c r="I4" i="1" s="1"/>
  <c r="D4" i="1"/>
  <c r="C4" i="1"/>
  <c r="I20" i="1"/>
  <c r="I19" i="1"/>
  <c r="I17" i="1"/>
  <c r="I16" i="1"/>
  <c r="I15" i="1"/>
  <c r="I14" i="1"/>
  <c r="I13" i="1"/>
  <c r="I11" i="1"/>
  <c r="I9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<sst xmlns="http://schemas.openxmlformats.org/spreadsheetml/2006/main" count="49" uniqueCount="39">
  <si>
    <t>GBAgent24R</t>
  </si>
  <si>
    <t>AgenteDB</t>
  </si>
  <si>
    <t>AgenteDBNoLimit</t>
  </si>
  <si>
    <t>AgentXTypeOne</t>
  </si>
  <si>
    <t>AgentXTypeTwo</t>
  </si>
  <si>
    <t>Manfro</t>
  </si>
  <si>
    <t>Manfro2</t>
  </si>
  <si>
    <t>hudrobot</t>
  </si>
  <si>
    <t>hudrobotpro</t>
  </si>
  <si>
    <t>ExceedAgentFrosh</t>
  </si>
  <si>
    <t>ExceedAgentLector</t>
  </si>
  <si>
    <t>Alluka</t>
  </si>
  <si>
    <t>Killua</t>
  </si>
  <si>
    <t>ParProCM</t>
  </si>
  <si>
    <t>ParProSM</t>
  </si>
  <si>
    <t>ProfessionalNoMemoryAgent</t>
  </si>
  <si>
    <t>ProfessionalVacuum</t>
  </si>
  <si>
    <t>SuperLuigiMultiVac</t>
  </si>
  <si>
    <t>SuperMarioMultiVaf</t>
  </si>
  <si>
    <t>Agent Class</t>
  </si>
  <si>
    <t>Studenti</t>
  </si>
  <si>
    <t>Mappa 10</t>
  </si>
  <si>
    <t>Mappa 11</t>
  </si>
  <si>
    <t>Mappa 12</t>
  </si>
  <si>
    <t>Mappa 13</t>
  </si>
  <si>
    <t>Mappa 14</t>
  </si>
  <si>
    <t>Mappa 15</t>
  </si>
  <si>
    <t>WINNER LAST COMP.</t>
  </si>
  <si>
    <t>Diego Buratti</t>
  </si>
  <si>
    <t>Andrea Tavernelli, Gianmarco Stinchi, Katarzyna Habrajska</t>
  </si>
  <si>
    <t>Simone Manfroni</t>
  </si>
  <si>
    <t>Alina-Elena Baia</t>
  </si>
  <si>
    <t>Matteo Parrocini, Emanuele Procacci</t>
  </si>
  <si>
    <t>Valerio Belli, Alessandro Bigiotti</t>
  </si>
  <si>
    <t>Luca Tranfaglia, Francesco Faloci</t>
  </si>
  <si>
    <t>Ivan Mercanti, Carlo Taticchi</t>
  </si>
  <si>
    <t>Alberto Presenti, Nicola Gaburri, Giovanni Marsiglietti</t>
  </si>
  <si>
    <t>200 steps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</si>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</sst>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1" fillId="4" borderId="3" xfId="4" applyBorder="1"/>
    <xf numFmtId="0" fontId="1" fillId="6" borderId="3" xfId="6" applyBorder="1"/>
    <xf numFmtId="0" fontId="0" fillId="7" borderId="3" xfId="7" applyFont="1" applyBorder="1"/>
    <xf numFmtId="0" fontId="1" fillId="7" borderId="3" xfId="7" applyBorder="1"/>
    <xf numFmtId="0" fontId="1" fillId="8" borderId="3" xfId="8" applyBorder="1"/>
    <xf numFmtId="0" fontId="4" fillId="2" borderId="4" xfId="2" applyBorder="1"/>
    <xf numFmtId="0" fontId="3" fillId="0" borderId="3" xfId="1" applyBorder="1"/>
    <xf numFmtId="0" fontId="7" fillId="4" borderId="3" xfId="4" applyFont="1" applyBorder="1"/>
    <xf numFmtId="0" fontId="7" fillId="6" borderId="3" xfId="6" applyFont="1" applyBorder="1"/>
    <xf numFmtId="0" fontId="7" fillId="7" borderId="3" xfId="7" applyFont="1" applyBorder="1"/>
    <xf numFmtId="0" fontId="7" fillId="8" borderId="3" xfId="8" applyFont="1" applyBorder="1"/>
    <xf numFmtId="0" fontId="2" fillId="0" borderId="3" xfId="1" applyFont="1" applyBorder="1"/>
    <xf numFmtId="0" fontId="5" fillId="4" borderId="3" xfId="4" applyFont="1" applyBorder="1"/>
    <xf numFmtId="0" fontId="5" fillId="6" borderId="3" xfId="6" applyFont="1" applyBorder="1"/>
    <xf numFmtId="0" fontId="5" fillId="7" borderId="3" xfId="7" applyFont="1" applyBorder="1"/>
    <xf numFmtId="0" fontId="5" fillId="8" borderId="3" xfId="8" applyFont="1" applyBorder="1"/>
    <xf numFmtId="0" fontId="4" fillId="2" borderId="5" xfId="2" applyBorder="1"/>
    <xf numFmtId="0" fontId="6" fillId="5" borderId="3" xfId="5" applyBorder="1"/>
    <xf numFmtId="0" fontId="6" fillId="5" borderId="0" xfId="5"/>
    <xf numFmtId="0" fontId="6" fillId="5" borderId="0" xfId="5" applyBorder="1"/>
    <xf numFmtId="0" fontId="6" fillId="3" borderId="0" xfId="3"/>
  </cellXfs>
  <cellStyles count="9">
    <cellStyle name="20% - Colore 1" xfId="4" builtinId="30"/>
    <cellStyle name="20% - Colore 2" xfId="6" builtinId="34"/>
    <cellStyle name="20% - Colore 4" xfId="7" builtinId="42"/>
    <cellStyle name="20% - Colore 6" xfId="8" builtinId="50"/>
    <cellStyle name="Cella collegata" xfId="1" builtinId="24"/>
    <cellStyle name="Cella da controllare" xfId="2" builtinId="23"/>
    <cellStyle name="Colore 1" xfId="3" builtinId="29"/>
    <cellStyle name="Colore 2" xfId="5" builtinId="3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51" workbookViewId="0">
      <selection activeCell="G14" sqref="G14"/>
    </sheetView>
  </sheetViews>
  <sheetFormatPr defaultRowHeight="14.25" x14ac:dyDescent="0.45"/>
  <cols>
    <col min="1" max="1" width="27.3984375" customWidth="1"/>
    <col min="2" max="2" width="25.06640625" bestFit="1" customWidth="1"/>
    <col min="10" max="10" width="4.1328125" customWidth="1"/>
  </cols>
  <sheetData>
    <row r="1" spans="1:10" ht="14.65" thickTop="1" x14ac:dyDescent="0.45">
      <c r="A1" s="6" t="s">
        <v>20</v>
      </c>
      <c r="B1" s="6" t="s">
        <v>19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17" t="s">
        <v>37</v>
      </c>
    </row>
    <row r="2" spans="1:10" x14ac:dyDescent="0.45">
      <c r="A2" s="7" t="s">
        <v>27</v>
      </c>
      <c r="B2" s="12" t="s">
        <v>0</v>
      </c>
      <c r="C2" s="7">
        <v>4520</v>
      </c>
      <c r="D2" s="7">
        <v>5090</v>
      </c>
      <c r="E2" s="7">
        <v>5195</v>
      </c>
      <c r="F2" s="7">
        <v>2270</v>
      </c>
      <c r="G2" s="7">
        <v>5300</v>
      </c>
      <c r="H2" s="7">
        <v>4250</v>
      </c>
      <c r="I2">
        <f>AVERAGE(C2:H2)</f>
        <v>4437.5</v>
      </c>
    </row>
    <row r="3" spans="1:10" x14ac:dyDescent="0.45">
      <c r="A3" s="18" t="s">
        <v>28</v>
      </c>
      <c r="B3" s="18" t="s">
        <v>1</v>
      </c>
      <c r="C3" s="18">
        <v>3410</v>
      </c>
      <c r="D3" s="18">
        <v>2360</v>
      </c>
      <c r="E3" s="18">
        <v>3830</v>
      </c>
      <c r="F3" s="18">
        <v>1835</v>
      </c>
      <c r="G3" s="18">
        <v>2675</v>
      </c>
      <c r="H3" s="18">
        <v>1940</v>
      </c>
      <c r="I3" s="19">
        <f t="shared" ref="I3:I20" si="0">AVERAGE(C3:H3)</f>
        <v>2675</v>
      </c>
    </row>
    <row r="4" spans="1:10" x14ac:dyDescent="0.45">
      <c r="A4" s="8" t="s">
        <v>28</v>
      </c>
      <c r="B4" s="13" t="s">
        <v>2</v>
      </c>
      <c r="C4" s="1">
        <f>1775+1480</f>
        <v>3255</v>
      </c>
      <c r="D4" s="1">
        <f>1335+2165</f>
        <v>3500</v>
      </c>
      <c r="E4" s="1">
        <f>3515+965</f>
        <v>4480</v>
      </c>
      <c r="F4" s="1">
        <v>640</v>
      </c>
      <c r="G4" s="1">
        <f>1000+1520</f>
        <v>2520</v>
      </c>
      <c r="H4" s="1">
        <f>665+1630</f>
        <v>2295</v>
      </c>
      <c r="I4">
        <f t="shared" si="0"/>
        <v>2781.6666666666665</v>
      </c>
    </row>
    <row r="5" spans="1:10" x14ac:dyDescent="0.45">
      <c r="A5" s="18" t="s">
        <v>33</v>
      </c>
      <c r="B5" s="18" t="s">
        <v>3</v>
      </c>
      <c r="C5" s="18">
        <v>280</v>
      </c>
      <c r="D5" s="18">
        <v>4255</v>
      </c>
      <c r="E5" s="18">
        <v>3835</v>
      </c>
      <c r="F5" s="18">
        <v>1960</v>
      </c>
      <c r="G5" s="18">
        <v>4045</v>
      </c>
      <c r="H5" s="18">
        <v>3310</v>
      </c>
      <c r="I5" s="19">
        <f t="shared" si="0"/>
        <v>2947.5</v>
      </c>
      <c r="J5" s="20">
        <v>3</v>
      </c>
    </row>
    <row r="6" spans="1:10" x14ac:dyDescent="0.45">
      <c r="A6" s="9" t="s">
        <v>33</v>
      </c>
      <c r="B6" s="14" t="s">
        <v>4</v>
      </c>
      <c r="C6" s="2">
        <f>1815+2670</f>
        <v>4485</v>
      </c>
      <c r="D6" s="2">
        <f>1980+3035</f>
        <v>5015</v>
      </c>
      <c r="E6" s="2">
        <f>2770+2340</f>
        <v>5110</v>
      </c>
      <c r="F6" s="2">
        <f>1125+1125</f>
        <v>2250</v>
      </c>
      <c r="G6" s="2">
        <f>2545+2340</f>
        <v>4885</v>
      </c>
      <c r="H6" s="2">
        <f>2220+2025</f>
        <v>4245</v>
      </c>
      <c r="I6">
        <f t="shared" si="0"/>
        <v>4331.666666666667</v>
      </c>
      <c r="J6" s="21">
        <v>3</v>
      </c>
    </row>
    <row r="7" spans="1:10" x14ac:dyDescent="0.45">
      <c r="A7" s="18" t="s">
        <v>30</v>
      </c>
      <c r="B7" s="18" t="s">
        <v>5</v>
      </c>
      <c r="C7" s="18">
        <v>2255</v>
      </c>
      <c r="D7" s="18">
        <v>1415</v>
      </c>
      <c r="E7" s="18">
        <v>1730</v>
      </c>
      <c r="F7" s="18">
        <v>470</v>
      </c>
      <c r="G7" s="18">
        <v>1520</v>
      </c>
      <c r="H7" s="18">
        <v>1625</v>
      </c>
      <c r="I7" s="19">
        <f t="shared" si="0"/>
        <v>1502.5</v>
      </c>
    </row>
    <row r="8" spans="1:10" x14ac:dyDescent="0.45">
      <c r="A8" s="10" t="s">
        <v>30</v>
      </c>
      <c r="B8" s="15" t="s">
        <v>6</v>
      </c>
      <c r="C8" s="4">
        <f>-280-220</f>
        <v>-500</v>
      </c>
      <c r="D8" s="3" t="s">
        <v>38</v>
      </c>
      <c r="E8" s="3" t="s">
        <v>38</v>
      </c>
      <c r="F8" s="4">
        <f>-745-1390</f>
        <v>-2135</v>
      </c>
      <c r="G8" s="4">
        <f>-280-1165</f>
        <v>-1445</v>
      </c>
      <c r="H8" s="4">
        <f>-985+800</f>
        <v>-185</v>
      </c>
      <c r="I8">
        <f t="shared" si="0"/>
        <v>-1066.25</v>
      </c>
    </row>
    <row r="9" spans="1:10" x14ac:dyDescent="0.45">
      <c r="A9" s="18" t="s">
        <v>34</v>
      </c>
      <c r="B9" s="18" t="s">
        <v>7</v>
      </c>
      <c r="C9" s="18">
        <v>3480</v>
      </c>
      <c r="D9" s="18">
        <v>3160</v>
      </c>
      <c r="E9" s="18">
        <v>2590</v>
      </c>
      <c r="F9" s="18">
        <v>1350</v>
      </c>
      <c r="G9" s="18">
        <v>1820</v>
      </c>
      <c r="H9" s="18">
        <v>1775</v>
      </c>
      <c r="I9" s="19">
        <f t="shared" si="0"/>
        <v>2362.5</v>
      </c>
    </row>
    <row r="10" spans="1:10" x14ac:dyDescent="0.45">
      <c r="A10" s="8" t="s">
        <v>34</v>
      </c>
      <c r="B10" s="13" t="s">
        <v>8</v>
      </c>
      <c r="C10" s="1">
        <f>2510+1370</f>
        <v>3880</v>
      </c>
      <c r="D10" s="1">
        <f>1875+2560</f>
        <v>4435</v>
      </c>
      <c r="E10" s="1">
        <f>1955+2255</f>
        <v>4210</v>
      </c>
      <c r="F10" s="1">
        <f>955+935</f>
        <v>1890</v>
      </c>
      <c r="G10" s="1">
        <f>1245+2465</f>
        <v>3710</v>
      </c>
      <c r="H10" s="1">
        <f>1400+375</f>
        <v>1775</v>
      </c>
      <c r="I10">
        <f t="shared" si="0"/>
        <v>3316.6666666666665</v>
      </c>
    </row>
    <row r="11" spans="1:10" x14ac:dyDescent="0.45">
      <c r="A11" s="18" t="s">
        <v>35</v>
      </c>
      <c r="B11" s="18" t="s">
        <v>9</v>
      </c>
      <c r="C11" s="18">
        <v>3620</v>
      </c>
      <c r="D11" s="18">
        <v>4355</v>
      </c>
      <c r="E11" s="18">
        <v>4460</v>
      </c>
      <c r="F11" s="18">
        <v>2215</v>
      </c>
      <c r="G11" s="18">
        <v>2865</v>
      </c>
      <c r="H11" s="18">
        <v>2780</v>
      </c>
      <c r="I11" s="19">
        <f t="shared" si="0"/>
        <v>3382.5</v>
      </c>
      <c r="J11" s="20">
        <v>1</v>
      </c>
    </row>
    <row r="12" spans="1:10" x14ac:dyDescent="0.45">
      <c r="A12" s="11" t="s">
        <v>35</v>
      </c>
      <c r="B12" s="16" t="s">
        <v>10</v>
      </c>
      <c r="C12" s="5">
        <f>1950+1815</f>
        <v>3765</v>
      </c>
      <c r="D12" s="5">
        <f>1835+1660</f>
        <v>3495</v>
      </c>
      <c r="E12" s="5">
        <f>1945+2780</f>
        <v>4725</v>
      </c>
      <c r="F12" s="5">
        <f>745+1480</f>
        <v>2225</v>
      </c>
      <c r="G12" s="5">
        <f>1570+1325</f>
        <v>2895</v>
      </c>
      <c r="H12" s="5">
        <f>1970+2010</f>
        <v>3980</v>
      </c>
      <c r="I12">
        <f t="shared" si="0"/>
        <v>3514.1666666666665</v>
      </c>
    </row>
    <row r="13" spans="1:10" x14ac:dyDescent="0.45">
      <c r="A13" s="18" t="s">
        <v>31</v>
      </c>
      <c r="B13" s="18" t="s">
        <v>11</v>
      </c>
      <c r="C13" s="18">
        <v>2570</v>
      </c>
      <c r="D13" s="18">
        <v>2360</v>
      </c>
      <c r="E13" s="18">
        <v>3410</v>
      </c>
      <c r="F13" s="18">
        <v>1310</v>
      </c>
      <c r="G13" s="18">
        <v>1310</v>
      </c>
      <c r="H13" s="18">
        <v>1450</v>
      </c>
      <c r="I13" s="19">
        <f t="shared" si="0"/>
        <v>2068.3333333333335</v>
      </c>
    </row>
    <row r="14" spans="1:10" x14ac:dyDescent="0.45">
      <c r="A14" s="8" t="s">
        <v>31</v>
      </c>
      <c r="B14" s="13" t="s">
        <v>12</v>
      </c>
      <c r="C14" s="1">
        <f>2015+2495</f>
        <v>4510</v>
      </c>
      <c r="D14" s="1">
        <f>2925+2095</f>
        <v>5020</v>
      </c>
      <c r="E14" s="1">
        <f>2525+2605</f>
        <v>5130</v>
      </c>
      <c r="F14" s="1">
        <f>1300+940</f>
        <v>2240</v>
      </c>
      <c r="G14" s="1">
        <f>3415+1540</f>
        <v>4955</v>
      </c>
      <c r="H14" s="1">
        <f>2115+2295</f>
        <v>4410</v>
      </c>
      <c r="I14">
        <f t="shared" si="0"/>
        <v>4377.5</v>
      </c>
      <c r="J14" s="21">
        <v>2</v>
      </c>
    </row>
    <row r="15" spans="1:10" x14ac:dyDescent="0.45">
      <c r="A15" s="18" t="s">
        <v>32</v>
      </c>
      <c r="B15" s="18" t="s">
        <v>14</v>
      </c>
      <c r="C15" s="18">
        <v>3200</v>
      </c>
      <c r="D15" s="18">
        <v>4250</v>
      </c>
      <c r="E15" s="18">
        <v>3935</v>
      </c>
      <c r="F15" s="18">
        <v>1940</v>
      </c>
      <c r="G15" s="18">
        <v>3095</v>
      </c>
      <c r="H15" s="18">
        <v>3200</v>
      </c>
      <c r="I15" s="19">
        <f t="shared" si="0"/>
        <v>3270</v>
      </c>
      <c r="J15" s="20">
        <v>2</v>
      </c>
    </row>
    <row r="16" spans="1:10" x14ac:dyDescent="0.45">
      <c r="A16" s="9" t="s">
        <v>32</v>
      </c>
      <c r="B16" s="14" t="s">
        <v>13</v>
      </c>
      <c r="C16" s="2">
        <f>2605+1900</f>
        <v>4505</v>
      </c>
      <c r="D16" s="2">
        <f>2325+2695</f>
        <v>5020</v>
      </c>
      <c r="E16" s="2">
        <f>1960+3180</f>
        <v>5140</v>
      </c>
      <c r="F16" s="2">
        <f>1060+1220</f>
        <v>2280</v>
      </c>
      <c r="G16" s="2">
        <f>4145+885</f>
        <v>5030</v>
      </c>
      <c r="H16" s="2">
        <f>2215+2180</f>
        <v>4395</v>
      </c>
      <c r="I16">
        <f t="shared" si="0"/>
        <v>4395</v>
      </c>
      <c r="J16" s="21">
        <v>1</v>
      </c>
    </row>
    <row r="17" spans="1:9" x14ac:dyDescent="0.45">
      <c r="A17" s="18" t="s">
        <v>36</v>
      </c>
      <c r="B17" s="18" t="s">
        <v>15</v>
      </c>
      <c r="C17" s="18">
        <v>2465</v>
      </c>
      <c r="D17" s="18">
        <v>1940</v>
      </c>
      <c r="E17" s="18">
        <v>2465</v>
      </c>
      <c r="F17" s="18">
        <v>995</v>
      </c>
      <c r="G17" s="18">
        <v>260</v>
      </c>
      <c r="H17" s="18">
        <v>660</v>
      </c>
      <c r="I17" s="19">
        <f t="shared" si="0"/>
        <v>1464.1666666666667</v>
      </c>
    </row>
    <row r="18" spans="1:9" x14ac:dyDescent="0.45">
      <c r="A18" s="10" t="s">
        <v>36</v>
      </c>
      <c r="B18" s="15" t="s">
        <v>16</v>
      </c>
      <c r="C18" s="4">
        <f>2060+1350</f>
        <v>3410</v>
      </c>
      <c r="D18" s="4">
        <f>1985+1785</f>
        <v>3770</v>
      </c>
      <c r="E18" s="4">
        <f>3210+375</f>
        <v>3585</v>
      </c>
      <c r="F18" s="4">
        <f>1080+1230</f>
        <v>2310</v>
      </c>
      <c r="G18" s="4">
        <f>3650-1190</f>
        <v>2460</v>
      </c>
      <c r="H18" s="4">
        <f>2595+465</f>
        <v>3060</v>
      </c>
      <c r="I18">
        <f t="shared" si="0"/>
        <v>3099.1666666666665</v>
      </c>
    </row>
    <row r="19" spans="1:9" x14ac:dyDescent="0.45">
      <c r="A19" s="18" t="s">
        <v>29</v>
      </c>
      <c r="B19" s="18" t="s">
        <v>17</v>
      </c>
      <c r="C19" s="18">
        <v>3200</v>
      </c>
      <c r="D19" s="18">
        <v>1580</v>
      </c>
      <c r="E19" s="18">
        <v>2885</v>
      </c>
      <c r="F19" s="18">
        <v>905</v>
      </c>
      <c r="G19" s="18">
        <v>395</v>
      </c>
      <c r="H19" s="18">
        <v>885</v>
      </c>
      <c r="I19" s="19">
        <f t="shared" si="0"/>
        <v>1641.6666666666667</v>
      </c>
    </row>
    <row r="20" spans="1:9" x14ac:dyDescent="0.45">
      <c r="A20" s="11" t="s">
        <v>29</v>
      </c>
      <c r="B20" s="16" t="s">
        <v>18</v>
      </c>
      <c r="C20" s="5">
        <f>2865+1110</f>
        <v>3975</v>
      </c>
      <c r="D20" s="5">
        <f>2570+2525</f>
        <v>5095</v>
      </c>
      <c r="E20" s="5">
        <f>2245+3085</f>
        <v>5330</v>
      </c>
      <c r="F20" s="5">
        <f>965+640</f>
        <v>1605</v>
      </c>
      <c r="G20" s="5">
        <f>2865+1145</f>
        <v>4010</v>
      </c>
      <c r="H20" s="5">
        <f>1380+775</f>
        <v>2155</v>
      </c>
      <c r="I20">
        <f t="shared" si="0"/>
        <v>3695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2016-04-15T11:18:43Z</dcterms:modified>
</cp:coreProperties>
</file>