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1f1d5db62a25f/Curso/24/"/>
    </mc:Choice>
  </mc:AlternateContent>
  <xr:revisionPtr revIDLastSave="310" documentId="8_{348C1776-31DC-4754-B0B5-352E98D63005}" xr6:coauthVersionLast="32" xr6:coauthVersionMax="32" xr10:uidLastSave="{33B140EA-1099-475F-A361-47D40E4A2E83}"/>
  <bookViews>
    <workbookView xWindow="0" yWindow="0" windowWidth="15345" windowHeight="4560" firstSheet="1" activeTab="7" xr2:uid="{11A752F1-7794-4A83-AB66-B7FBF0956173}"/>
  </bookViews>
  <sheets>
    <sheet name="SUMAR.SI" sheetId="1" r:id="rId1"/>
    <sheet name="TRANSPONER" sheetId="2" r:id="rId2"/>
    <sheet name="BUSCAR.H" sheetId="3" r:id="rId3"/>
    <sheet name="TEXTO" sheetId="4" r:id="rId4"/>
    <sheet name="LOGICAS" sheetId="5" r:id="rId5"/>
    <sheet name="Filtros" sheetId="6" r:id="rId6"/>
    <sheet name="Subtotales" sheetId="7" r:id="rId7"/>
    <sheet name="Tablas dinamicas" sheetId="8" r:id="rId8"/>
  </sheets>
  <definedNames>
    <definedName name="_xlnm._FilterDatabase" localSheetId="5" hidden="1">Filtros!$A$1:$D$7</definedName>
  </definedNames>
  <calcPr calcId="179017"/>
  <pivotCaches>
    <pivotCache cacheId="1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7" l="1"/>
  <c r="C7" i="7"/>
  <c r="C4" i="7"/>
  <c r="C11" i="7" s="1"/>
  <c r="E7" i="5"/>
  <c r="C2" i="5"/>
  <c r="G2" i="5"/>
  <c r="F3" i="5"/>
  <c r="G3" i="5"/>
  <c r="F2" i="5"/>
  <c r="C3" i="5"/>
  <c r="B3" i="5"/>
  <c r="B2" i="5"/>
  <c r="D3" i="4"/>
  <c r="D2" i="4"/>
  <c r="D1" i="4"/>
  <c r="E9" i="3"/>
  <c r="B9" i="3"/>
  <c r="A8" i="2" a="1"/>
  <c r="A8" i="2" s="1"/>
  <c r="F5" i="1"/>
  <c r="F2" i="1"/>
  <c r="D8" i="2" l="1"/>
  <c r="C9" i="2"/>
  <c r="B9" i="2"/>
  <c r="B8" i="2"/>
  <c r="D9" i="2"/>
  <c r="C8" i="2"/>
  <c r="A9" i="2"/>
</calcChain>
</file>

<file path=xl/sharedStrings.xml><?xml version="1.0" encoding="utf-8"?>
<sst xmlns="http://schemas.openxmlformats.org/spreadsheetml/2006/main" count="125" uniqueCount="57">
  <si>
    <t>Vendedor</t>
  </si>
  <si>
    <t>Mes</t>
  </si>
  <si>
    <t>Ventas</t>
  </si>
  <si>
    <t>Vendedor:</t>
  </si>
  <si>
    <t>Ventas:</t>
  </si>
  <si>
    <t>Juan</t>
  </si>
  <si>
    <t>Alberto</t>
  </si>
  <si>
    <t>Valeria</t>
  </si>
  <si>
    <t>Enero</t>
  </si>
  <si>
    <t>Febrero</t>
  </si>
  <si>
    <t>Marzo</t>
  </si>
  <si>
    <t>Mes:</t>
  </si>
  <si>
    <t>Abril</t>
  </si>
  <si>
    <t>Hugo</t>
  </si>
  <si>
    <t>Paco</t>
  </si>
  <si>
    <t>Luis</t>
  </si>
  <si>
    <t>Mayo</t>
  </si>
  <si>
    <t xml:space="preserve"> </t>
  </si>
  <si>
    <t>Busqueda:</t>
  </si>
  <si>
    <t>Resultado:</t>
  </si>
  <si>
    <t>Resultado de febrero:</t>
  </si>
  <si>
    <t>Resultado de Luis:</t>
  </si>
  <si>
    <t>Murcielago</t>
  </si>
  <si>
    <t>LARGO:</t>
  </si>
  <si>
    <t xml:space="preserve">EXTRAE: </t>
  </si>
  <si>
    <t>SUSTITUIR:</t>
  </si>
  <si>
    <t>OR</t>
  </si>
  <si>
    <t>AND</t>
  </si>
  <si>
    <t>Valor:</t>
  </si>
  <si>
    <t>Apellidos</t>
  </si>
  <si>
    <t>Nombre</t>
  </si>
  <si>
    <t>Población</t>
  </si>
  <si>
    <t>Salario</t>
  </si>
  <si>
    <t>Perez rico</t>
  </si>
  <si>
    <t>Valverde</t>
  </si>
  <si>
    <t>Gonzalez</t>
  </si>
  <si>
    <t>Sanabria</t>
  </si>
  <si>
    <t>Coslada</t>
  </si>
  <si>
    <t>Collazo</t>
  </si>
  <si>
    <t>Ana</t>
  </si>
  <si>
    <t>Pedro</t>
  </si>
  <si>
    <t>Martin</t>
  </si>
  <si>
    <t>Julian</t>
  </si>
  <si>
    <t>Valencia</t>
  </si>
  <si>
    <t>Murcia</t>
  </si>
  <si>
    <t>Etiquetas de fila</t>
  </si>
  <si>
    <t>Total general</t>
  </si>
  <si>
    <t>Etiquetas de columna</t>
  </si>
  <si>
    <t>Departamento</t>
  </si>
  <si>
    <t>Ingresos</t>
  </si>
  <si>
    <t>A</t>
  </si>
  <si>
    <t>B</t>
  </si>
  <si>
    <t>C</t>
  </si>
  <si>
    <t>Total A</t>
  </si>
  <si>
    <t>Total B</t>
  </si>
  <si>
    <t>Total C</t>
  </si>
  <si>
    <t>Suma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</si>
</sst>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NumberFormat="1" applyFont="1"/>
    <xf numFmtId="0" fontId="2" fillId="0" borderId="0" xfId="0" applyFont="1"/>
    <xf numFmtId="165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165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Moneda" xfId="1" builtinId="4"/>
    <cellStyle name="Normal" xfId="0" builtinId="0"/>
    <cellStyle name="Porcentaje" xfId="2" builtinId="5"/>
  </cellStyles>
  <dxfs count="6">
    <dxf>
      <numFmt numFmtId="165" formatCode="_-* #,##0.00\ [$€-C0A]_-;\-* #,##0.00\ [$€-C0A]_-;_-* &quot;-&quot;??\ [$€-C0A]_-;_-@_-"/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ente aleixos" refreshedDate="43212.604383680555" createdVersion="6" refreshedVersion="6" minRefreshableVersion="3" recordCount="8" xr:uid="{1F2EE9C7-9354-4259-AB5B-26C0290385BD}">
  <cacheSource type="worksheet">
    <worksheetSource ref="A1:C9" sheet="Tablas dinamicas"/>
  </cacheSource>
  <cacheFields count="3">
    <cacheField name="Departamento" numFmtId="0">
      <sharedItems count="2">
        <s v="A"/>
        <s v="B"/>
      </sharedItems>
    </cacheField>
    <cacheField name="Mes" numFmtId="0">
      <sharedItems count="4">
        <s v="Enero"/>
        <s v="Febrero"/>
        <s v="Marzo"/>
        <s v="Abril"/>
      </sharedItems>
    </cacheField>
    <cacheField name="Ingresos" numFmtId="0">
      <sharedItems containsSemiMixedTypes="0" containsString="0" containsNumber="1" containsInteger="1" minValue="323" maxValue="12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323"/>
  </r>
  <r>
    <x v="0"/>
    <x v="1"/>
    <n v="3434"/>
  </r>
  <r>
    <x v="0"/>
    <x v="2"/>
    <n v="12312"/>
  </r>
  <r>
    <x v="0"/>
    <x v="3"/>
    <n v="544"/>
  </r>
  <r>
    <x v="1"/>
    <x v="0"/>
    <n v="332"/>
  </r>
  <r>
    <x v="1"/>
    <x v="1"/>
    <n v="4433"/>
  </r>
  <r>
    <x v="1"/>
    <x v="2"/>
    <n v="5533"/>
  </r>
  <r>
    <x v="1"/>
    <x v="3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F6352-E6A4-42DA-A057-6ACB5681C9F9}" name="TablaDinámica6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1:J5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Ingresos" fld="2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24162-3CAF-46A7-98C2-C1CD981A7B19}" name="Tabla3" displayName="Tabla3" ref="A1:D6" totalsRowShown="0" dataDxfId="5">
  <autoFilter ref="A1:D6" xr:uid="{CC33445E-2A7D-4832-AC56-844F891C015F}">
    <filterColumn colId="0" hiddenButton="1"/>
    <filterColumn colId="1" hiddenButton="1"/>
    <filterColumn colId="2" hiddenButton="1"/>
    <filterColumn colId="3" hiddenButton="1"/>
  </autoFilter>
  <tableColumns count="4">
    <tableColumn id="1" xr3:uid="{1E15F6B7-8ECC-476A-B3DA-455DB2001E2F}" name=" " dataDxfId="4"/>
    <tableColumn id="2" xr3:uid="{6091C3A2-8815-4235-9803-2B1BBA0B910C}" name="Hugo" dataDxfId="3"/>
    <tableColumn id="3" xr3:uid="{10B242A5-B937-4FA2-A9E4-C71E54CC1187}" name="Paco" dataDxfId="2"/>
    <tableColumn id="4" xr3:uid="{04EC60EF-51FB-40F3-8586-E139D2B1ECC6}" name="Lui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CC9C-AC62-4FFE-AE2D-8DCA350C9C64}">
  <dimension ref="A1:F20"/>
  <sheetViews>
    <sheetView workbookViewId="0">
      <selection activeCell="D14" sqref="D14"/>
    </sheetView>
  </sheetViews>
  <sheetFormatPr baseColWidth="10" defaultRowHeight="15" x14ac:dyDescent="0.25"/>
  <cols>
    <col min="1" max="1" width="14.5703125" customWidth="1"/>
    <col min="4" max="4" width="15.28515625" customWidth="1"/>
    <col min="6" max="6" width="12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E1" s="3" t="s">
        <v>3</v>
      </c>
      <c r="F1" s="8" t="s">
        <v>6</v>
      </c>
    </row>
    <row r="2" spans="1:6" x14ac:dyDescent="0.25">
      <c r="A2" s="1" t="s">
        <v>5</v>
      </c>
      <c r="B2" t="s">
        <v>8</v>
      </c>
      <c r="C2" s="6">
        <v>6583</v>
      </c>
      <c r="E2" s="3" t="s">
        <v>4</v>
      </c>
      <c r="F2" s="9">
        <f>SUMIF(A2:A10,F1,C2:C10)</f>
        <v>23040</v>
      </c>
    </row>
    <row r="3" spans="1:6" x14ac:dyDescent="0.25">
      <c r="A3" s="1" t="s">
        <v>6</v>
      </c>
      <c r="B3" t="s">
        <v>8</v>
      </c>
      <c r="C3" s="6">
        <v>6536</v>
      </c>
    </row>
    <row r="4" spans="1:6" x14ac:dyDescent="0.25">
      <c r="A4" s="1" t="s">
        <v>7</v>
      </c>
      <c r="B4" t="s">
        <v>8</v>
      </c>
      <c r="C4" s="6">
        <v>7017</v>
      </c>
      <c r="E4" s="3" t="s">
        <v>11</v>
      </c>
      <c r="F4" s="10" t="s">
        <v>10</v>
      </c>
    </row>
    <row r="5" spans="1:6" x14ac:dyDescent="0.25">
      <c r="A5" s="1" t="s">
        <v>5</v>
      </c>
      <c r="B5" t="s">
        <v>9</v>
      </c>
      <c r="C5" s="6">
        <v>6245</v>
      </c>
      <c r="E5" s="3" t="s">
        <v>4</v>
      </c>
      <c r="F5" s="9">
        <f>SUMIF(B2:B10,F4,C2:C10)</f>
        <v>13477</v>
      </c>
    </row>
    <row r="6" spans="1:6" x14ac:dyDescent="0.25">
      <c r="A6" s="1" t="s">
        <v>6</v>
      </c>
      <c r="B6" t="s">
        <v>9</v>
      </c>
      <c r="C6" s="6">
        <v>8032</v>
      </c>
    </row>
    <row r="7" spans="1:6" x14ac:dyDescent="0.25">
      <c r="A7" s="1" t="s">
        <v>7</v>
      </c>
      <c r="B7" t="s">
        <v>9</v>
      </c>
      <c r="C7" s="6">
        <v>8327</v>
      </c>
    </row>
    <row r="8" spans="1:6" x14ac:dyDescent="0.25">
      <c r="A8" s="1" t="s">
        <v>5</v>
      </c>
      <c r="B8" t="s">
        <v>10</v>
      </c>
      <c r="C8" s="6">
        <v>3083</v>
      </c>
    </row>
    <row r="9" spans="1:6" x14ac:dyDescent="0.25">
      <c r="A9" s="1" t="s">
        <v>6</v>
      </c>
      <c r="B9" t="s">
        <v>10</v>
      </c>
      <c r="C9" s="6">
        <v>8472</v>
      </c>
    </row>
    <row r="10" spans="1:6" x14ac:dyDescent="0.25">
      <c r="A10" s="1" t="s">
        <v>7</v>
      </c>
      <c r="B10" t="s">
        <v>10</v>
      </c>
      <c r="C10" s="6">
        <v>1922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5FD1-2574-4665-BD67-844252970425}">
  <dimension ref="A1:D9"/>
  <sheetViews>
    <sheetView workbookViewId="0">
      <selection activeCell="I5" sqref="I5"/>
    </sheetView>
  </sheetViews>
  <sheetFormatPr baseColWidth="10" defaultRowHeight="15" x14ac:dyDescent="0.25"/>
  <sheetData>
    <row r="1" spans="1:4" x14ac:dyDescent="0.25">
      <c r="A1" t="s">
        <v>8</v>
      </c>
      <c r="B1">
        <v>100</v>
      </c>
    </row>
    <row r="2" spans="1:4" x14ac:dyDescent="0.25">
      <c r="A2" t="s">
        <v>9</v>
      </c>
      <c r="B2">
        <v>200</v>
      </c>
    </row>
    <row r="3" spans="1:4" x14ac:dyDescent="0.25">
      <c r="A3" t="s">
        <v>10</v>
      </c>
      <c r="B3">
        <v>150</v>
      </c>
    </row>
    <row r="4" spans="1:4" x14ac:dyDescent="0.25">
      <c r="A4" t="s">
        <v>12</v>
      </c>
      <c r="B4">
        <v>300</v>
      </c>
    </row>
    <row r="8" spans="1:4" x14ac:dyDescent="0.25">
      <c r="A8" t="str">
        <f t="array" ref="A8:D9">TRANSPOSE(A1:B4)</f>
        <v>Enero</v>
      </c>
      <c r="B8" t="str">
        <v>Febrero</v>
      </c>
      <c r="C8" t="str">
        <v>Marzo</v>
      </c>
      <c r="D8" t="str">
        <v>Abril</v>
      </c>
    </row>
    <row r="9" spans="1:4" x14ac:dyDescent="0.25">
      <c r="A9">
        <v>100</v>
      </c>
      <c r="B9">
        <v>200</v>
      </c>
      <c r="C9">
        <v>150</v>
      </c>
      <c r="D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D160-C143-475B-BEB5-189162579804}">
  <dimension ref="A1:E9"/>
  <sheetViews>
    <sheetView workbookViewId="0">
      <selection activeCell="E9" sqref="E9"/>
    </sheetView>
  </sheetViews>
  <sheetFormatPr baseColWidth="10" defaultRowHeight="15" x14ac:dyDescent="0.25"/>
  <cols>
    <col min="1" max="1" width="12" customWidth="1"/>
  </cols>
  <sheetData>
    <row r="1" spans="1:5" x14ac:dyDescent="0.25">
      <c r="A1" t="s">
        <v>17</v>
      </c>
      <c r="B1" s="10" t="s">
        <v>13</v>
      </c>
      <c r="C1" s="10" t="s">
        <v>14</v>
      </c>
      <c r="D1" s="10" t="s">
        <v>15</v>
      </c>
    </row>
    <row r="2" spans="1:5" x14ac:dyDescent="0.25">
      <c r="A2" s="5" t="s">
        <v>8</v>
      </c>
      <c r="B2" s="7">
        <v>190</v>
      </c>
      <c r="C2" s="7">
        <v>294</v>
      </c>
      <c r="D2" s="7">
        <v>107</v>
      </c>
    </row>
    <row r="3" spans="1:5" x14ac:dyDescent="0.25">
      <c r="A3" s="5" t="s">
        <v>9</v>
      </c>
      <c r="B3" s="7">
        <v>382</v>
      </c>
      <c r="C3" s="7">
        <v>201</v>
      </c>
      <c r="D3" s="7">
        <v>494</v>
      </c>
    </row>
    <row r="4" spans="1:5" x14ac:dyDescent="0.25">
      <c r="A4" s="5" t="s">
        <v>10</v>
      </c>
      <c r="B4" s="7">
        <v>202</v>
      </c>
      <c r="C4" s="7">
        <v>374</v>
      </c>
      <c r="D4" s="7">
        <v>496</v>
      </c>
    </row>
    <row r="5" spans="1:5" x14ac:dyDescent="0.25">
      <c r="A5" s="5" t="s">
        <v>12</v>
      </c>
      <c r="B5" s="7">
        <v>144</v>
      </c>
      <c r="C5" s="7">
        <v>138</v>
      </c>
      <c r="D5" s="7">
        <v>477</v>
      </c>
    </row>
    <row r="6" spans="1:5" x14ac:dyDescent="0.25">
      <c r="A6" s="5" t="s">
        <v>16</v>
      </c>
      <c r="B6" s="7">
        <v>413</v>
      </c>
      <c r="C6" s="7">
        <v>410</v>
      </c>
      <c r="D6" s="7">
        <v>208</v>
      </c>
    </row>
    <row r="8" spans="1:5" x14ac:dyDescent="0.25">
      <c r="A8" s="3" t="s">
        <v>18</v>
      </c>
      <c r="B8" s="2" t="s">
        <v>15</v>
      </c>
      <c r="D8" s="11" t="s">
        <v>18</v>
      </c>
      <c r="E8" t="s">
        <v>8</v>
      </c>
    </row>
    <row r="9" spans="1:5" ht="30" x14ac:dyDescent="0.25">
      <c r="A9" s="13" t="s">
        <v>20</v>
      </c>
      <c r="B9">
        <f>HLOOKUP(B8, B1:D6, 3,FALSE)</f>
        <v>494</v>
      </c>
      <c r="D9" s="13" t="s">
        <v>21</v>
      </c>
      <c r="E9">
        <f>VLOOKUP(E8, A2:D6,4, FALSE)</f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D396-3A44-458F-8647-0A5F22178DB3}">
  <dimension ref="A1:D3"/>
  <sheetViews>
    <sheetView workbookViewId="0">
      <selection activeCell="J6" sqref="J6"/>
    </sheetView>
  </sheetViews>
  <sheetFormatPr baseColWidth="10" defaultRowHeight="15" x14ac:dyDescent="0.25"/>
  <cols>
    <col min="4" max="4" width="16" customWidth="1"/>
  </cols>
  <sheetData>
    <row r="1" spans="1:4" x14ac:dyDescent="0.25">
      <c r="A1" t="s">
        <v>22</v>
      </c>
      <c r="C1" s="2" t="s">
        <v>24</v>
      </c>
      <c r="D1" t="str">
        <f>MID(A1,2,4)</f>
        <v>urci</v>
      </c>
    </row>
    <row r="2" spans="1:4" x14ac:dyDescent="0.25">
      <c r="C2" s="2" t="s">
        <v>23</v>
      </c>
      <c r="D2">
        <f>LEN(A1)</f>
        <v>10</v>
      </c>
    </row>
    <row r="3" spans="1:4" x14ac:dyDescent="0.25">
      <c r="C3" t="s">
        <v>25</v>
      </c>
      <c r="D3" t="str">
        <f>SUBSTITUTE(A1,"lago","laguito")</f>
        <v>Murcielaguito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1FAE-6F67-408B-8BD4-3AC96A3D03D8}">
  <dimension ref="A1:G7"/>
  <sheetViews>
    <sheetView workbookViewId="0">
      <selection activeCell="F8" sqref="F8"/>
    </sheetView>
  </sheetViews>
  <sheetFormatPr baseColWidth="10" defaultRowHeight="15" x14ac:dyDescent="0.25"/>
  <cols>
    <col min="1" max="3" width="11.85546875" bestFit="1" customWidth="1"/>
    <col min="5" max="5" width="12.140625" customWidth="1"/>
    <col min="6" max="6" width="12.5703125" customWidth="1"/>
    <col min="7" max="7" width="12.140625" customWidth="1"/>
  </cols>
  <sheetData>
    <row r="1" spans="1:7" x14ac:dyDescent="0.25">
      <c r="A1" s="21" t="s">
        <v>26</v>
      </c>
      <c r="B1" s="22" t="b">
        <v>0</v>
      </c>
      <c r="C1" s="23" t="b">
        <v>1</v>
      </c>
      <c r="E1" s="21" t="s">
        <v>27</v>
      </c>
      <c r="F1" s="22" t="b">
        <v>0</v>
      </c>
      <c r="G1" s="23" t="b">
        <v>1</v>
      </c>
    </row>
    <row r="2" spans="1:7" x14ac:dyDescent="0.25">
      <c r="A2" s="19" t="b">
        <v>0</v>
      </c>
      <c r="B2" s="14" t="b">
        <f>OR(A2,B1)</f>
        <v>0</v>
      </c>
      <c r="C2" s="15" t="b">
        <f>OR(A2,C1)</f>
        <v>1</v>
      </c>
      <c r="E2" s="19" t="b">
        <v>0</v>
      </c>
      <c r="F2" s="14" t="b">
        <f>AND(E2,F1)</f>
        <v>0</v>
      </c>
      <c r="G2" s="15" t="b">
        <f>AND(E2,G1)</f>
        <v>0</v>
      </c>
    </row>
    <row r="3" spans="1:7" x14ac:dyDescent="0.25">
      <c r="A3" s="20" t="b">
        <v>1</v>
      </c>
      <c r="B3" s="17" t="b">
        <f>OR(A3,B1)</f>
        <v>1</v>
      </c>
      <c r="C3" s="18" t="b">
        <f>OR(B3,C1)</f>
        <v>1</v>
      </c>
      <c r="E3" s="20" t="b">
        <v>1</v>
      </c>
      <c r="F3" s="16" t="b">
        <f>AND(E3,F1)</f>
        <v>0</v>
      </c>
      <c r="G3" s="18" t="b">
        <f>AND(E3,G1)</f>
        <v>1</v>
      </c>
    </row>
    <row r="6" spans="1:7" x14ac:dyDescent="0.25">
      <c r="D6" t="s">
        <v>28</v>
      </c>
      <c r="E6">
        <v>11</v>
      </c>
    </row>
    <row r="7" spans="1:7" x14ac:dyDescent="0.25">
      <c r="D7" t="s">
        <v>19</v>
      </c>
      <c r="E7" s="12" t="str">
        <f>IF(MOD(E6,2)=1,"Es impar","Es par")</f>
        <v>Es impar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D6F1-0DD7-41CC-9618-A473B68CECC3}">
  <dimension ref="A1:D7"/>
  <sheetViews>
    <sheetView workbookViewId="0">
      <selection activeCell="F6" sqref="F6"/>
    </sheetView>
  </sheetViews>
  <sheetFormatPr baseColWidth="10" defaultRowHeight="15" x14ac:dyDescent="0.25"/>
  <cols>
    <col min="1" max="1" width="25.5703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33</v>
      </c>
      <c r="B2" t="s">
        <v>42</v>
      </c>
      <c r="C2" t="s">
        <v>43</v>
      </c>
      <c r="D2" s="6">
        <v>4480</v>
      </c>
    </row>
    <row r="3" spans="1:4" x14ac:dyDescent="0.25">
      <c r="A3" t="s">
        <v>34</v>
      </c>
      <c r="B3" t="s">
        <v>5</v>
      </c>
      <c r="C3" t="s">
        <v>43</v>
      </c>
      <c r="D3" s="6">
        <v>3944</v>
      </c>
    </row>
    <row r="4" spans="1:4" x14ac:dyDescent="0.25">
      <c r="A4" t="s">
        <v>35</v>
      </c>
      <c r="B4" t="s">
        <v>41</v>
      </c>
      <c r="C4" t="s">
        <v>44</v>
      </c>
      <c r="D4" s="6">
        <v>2384</v>
      </c>
    </row>
    <row r="5" spans="1:4" x14ac:dyDescent="0.25">
      <c r="A5" t="s">
        <v>36</v>
      </c>
      <c r="B5" t="s">
        <v>40</v>
      </c>
      <c r="C5" t="s">
        <v>44</v>
      </c>
      <c r="D5" s="6">
        <v>5944</v>
      </c>
    </row>
    <row r="6" spans="1:4" x14ac:dyDescent="0.25">
      <c r="A6" t="s">
        <v>37</v>
      </c>
      <c r="B6" t="s">
        <v>5</v>
      </c>
      <c r="C6" t="s">
        <v>43</v>
      </c>
      <c r="D6" s="6">
        <v>2394</v>
      </c>
    </row>
    <row r="7" spans="1:4" x14ac:dyDescent="0.25">
      <c r="A7" t="s">
        <v>38</v>
      </c>
      <c r="B7" t="s">
        <v>39</v>
      </c>
      <c r="C7" t="s">
        <v>44</v>
      </c>
      <c r="D7" s="6">
        <v>2312</v>
      </c>
    </row>
  </sheetData>
  <autoFilter ref="A1:D7" xr:uid="{BB3ABF37-343F-4375-9A21-FA029A2D422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E55B-0B9F-4753-892A-2AC827EAC2AF}">
  <dimension ref="A1:C11"/>
  <sheetViews>
    <sheetView workbookViewId="0">
      <selection activeCell="D6" sqref="D6"/>
    </sheetView>
  </sheetViews>
  <sheetFormatPr baseColWidth="10" defaultRowHeight="15" outlineLevelRow="2" x14ac:dyDescent="0.25"/>
  <cols>
    <col min="3" max="3" width="16.28515625" customWidth="1"/>
  </cols>
  <sheetData>
    <row r="1" spans="1:3" x14ac:dyDescent="0.25">
      <c r="A1" t="s">
        <v>48</v>
      </c>
      <c r="B1" t="s">
        <v>1</v>
      </c>
      <c r="C1" t="s">
        <v>49</v>
      </c>
    </row>
    <row r="2" spans="1:3" outlineLevel="2" x14ac:dyDescent="0.25">
      <c r="A2" t="s">
        <v>50</v>
      </c>
      <c r="B2" t="s">
        <v>8</v>
      </c>
      <c r="C2" s="24">
        <v>2323</v>
      </c>
    </row>
    <row r="3" spans="1:3" outlineLevel="2" x14ac:dyDescent="0.25">
      <c r="A3" t="s">
        <v>50</v>
      </c>
      <c r="B3" t="s">
        <v>9</v>
      </c>
      <c r="C3" s="24">
        <v>434</v>
      </c>
    </row>
    <row r="4" spans="1:3" outlineLevel="1" x14ac:dyDescent="0.25">
      <c r="A4" s="5" t="s">
        <v>53</v>
      </c>
      <c r="C4" s="24">
        <f>SUBTOTAL(9,C2:C3)</f>
        <v>2757</v>
      </c>
    </row>
    <row r="5" spans="1:3" outlineLevel="2" x14ac:dyDescent="0.25">
      <c r="A5" t="s">
        <v>51</v>
      </c>
      <c r="B5" t="s">
        <v>8</v>
      </c>
      <c r="C5" s="24">
        <v>545</v>
      </c>
    </row>
    <row r="6" spans="1:3" outlineLevel="2" x14ac:dyDescent="0.25">
      <c r="A6" t="s">
        <v>51</v>
      </c>
      <c r="B6" t="s">
        <v>9</v>
      </c>
      <c r="C6" s="24">
        <v>6565</v>
      </c>
    </row>
    <row r="7" spans="1:3" outlineLevel="1" x14ac:dyDescent="0.25">
      <c r="A7" s="5" t="s">
        <v>54</v>
      </c>
      <c r="C7" s="24">
        <f>SUBTOTAL(9,C5:C6)</f>
        <v>7110</v>
      </c>
    </row>
    <row r="8" spans="1:3" outlineLevel="2" x14ac:dyDescent="0.25">
      <c r="A8" t="s">
        <v>52</v>
      </c>
      <c r="B8" t="s">
        <v>8</v>
      </c>
      <c r="C8" s="24">
        <v>767</v>
      </c>
    </row>
    <row r="9" spans="1:3" outlineLevel="2" x14ac:dyDescent="0.25">
      <c r="A9" t="s">
        <v>52</v>
      </c>
      <c r="B9" t="s">
        <v>9</v>
      </c>
      <c r="C9" s="24">
        <v>442</v>
      </c>
    </row>
    <row r="10" spans="1:3" outlineLevel="1" x14ac:dyDescent="0.25">
      <c r="A10" s="5" t="s">
        <v>55</v>
      </c>
      <c r="C10" s="24">
        <f>SUBTOTAL(9,C8:C9)</f>
        <v>1209</v>
      </c>
    </row>
    <row r="11" spans="1:3" x14ac:dyDescent="0.25">
      <c r="A11" s="5" t="s">
        <v>46</v>
      </c>
      <c r="C11" s="24">
        <f>SUBTOTAL(9,C2:C9)</f>
        <v>11076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C8F4-3993-409C-A594-739F33ECDE66}">
  <dimension ref="A1:J9"/>
  <sheetViews>
    <sheetView tabSelected="1" workbookViewId="0">
      <selection activeCell="F10" sqref="F10"/>
    </sheetView>
  </sheetViews>
  <sheetFormatPr baseColWidth="10" defaultRowHeight="15" x14ac:dyDescent="0.25"/>
  <cols>
    <col min="1" max="1" width="15.140625" customWidth="1"/>
    <col min="3" max="3" width="12" bestFit="1" customWidth="1"/>
    <col min="5" max="5" width="17.5703125" bestFit="1" customWidth="1"/>
    <col min="6" max="6" width="22.5703125" bestFit="1" customWidth="1"/>
    <col min="7" max="7" width="11" bestFit="1" customWidth="1"/>
    <col min="8" max="8" width="12" bestFit="1" customWidth="1"/>
    <col min="9" max="9" width="11" bestFit="1" customWidth="1"/>
    <col min="10" max="10" width="12.7109375" bestFit="1" customWidth="1"/>
  </cols>
  <sheetData>
    <row r="1" spans="1:10" x14ac:dyDescent="0.25">
      <c r="A1" t="s">
        <v>48</v>
      </c>
      <c r="B1" t="s">
        <v>1</v>
      </c>
      <c r="C1" t="s">
        <v>49</v>
      </c>
      <c r="E1" s="25" t="s">
        <v>56</v>
      </c>
      <c r="F1" s="25" t="s">
        <v>47</v>
      </c>
    </row>
    <row r="2" spans="1:10" x14ac:dyDescent="0.25">
      <c r="A2" t="s">
        <v>50</v>
      </c>
      <c r="B2" t="s">
        <v>8</v>
      </c>
      <c r="C2" s="6">
        <v>323</v>
      </c>
      <c r="E2" s="25" t="s">
        <v>45</v>
      </c>
      <c r="F2" t="s">
        <v>8</v>
      </c>
      <c r="G2" t="s">
        <v>9</v>
      </c>
      <c r="H2" t="s">
        <v>10</v>
      </c>
      <c r="I2" t="s">
        <v>12</v>
      </c>
      <c r="J2" t="s">
        <v>46</v>
      </c>
    </row>
    <row r="3" spans="1:10" x14ac:dyDescent="0.25">
      <c r="A3" t="s">
        <v>50</v>
      </c>
      <c r="B3" t="s">
        <v>9</v>
      </c>
      <c r="C3" s="6">
        <v>3434</v>
      </c>
      <c r="E3" s="26" t="s">
        <v>50</v>
      </c>
      <c r="F3" s="6">
        <v>323</v>
      </c>
      <c r="G3" s="6">
        <v>3434</v>
      </c>
      <c r="H3" s="6">
        <v>12312</v>
      </c>
      <c r="I3" s="6">
        <v>544</v>
      </c>
      <c r="J3" s="6">
        <v>16613</v>
      </c>
    </row>
    <row r="4" spans="1:10" x14ac:dyDescent="0.25">
      <c r="A4" t="s">
        <v>50</v>
      </c>
      <c r="B4" t="s">
        <v>10</v>
      </c>
      <c r="C4" s="6">
        <v>12312</v>
      </c>
      <c r="E4" s="26" t="s">
        <v>51</v>
      </c>
      <c r="F4" s="6">
        <v>332</v>
      </c>
      <c r="G4" s="6">
        <v>4433</v>
      </c>
      <c r="H4" s="6">
        <v>5533</v>
      </c>
      <c r="I4" s="6">
        <v>1000</v>
      </c>
      <c r="J4" s="6">
        <v>11298</v>
      </c>
    </row>
    <row r="5" spans="1:10" x14ac:dyDescent="0.25">
      <c r="A5" t="s">
        <v>50</v>
      </c>
      <c r="B5" t="s">
        <v>12</v>
      </c>
      <c r="C5" s="6">
        <v>544</v>
      </c>
      <c r="E5" s="26" t="s">
        <v>46</v>
      </c>
      <c r="F5" s="6">
        <v>655</v>
      </c>
      <c r="G5" s="6">
        <v>7867</v>
      </c>
      <c r="H5" s="6">
        <v>17845</v>
      </c>
      <c r="I5" s="6">
        <v>1544</v>
      </c>
      <c r="J5" s="6">
        <v>27911</v>
      </c>
    </row>
    <row r="6" spans="1:10" x14ac:dyDescent="0.25">
      <c r="A6" t="s">
        <v>51</v>
      </c>
      <c r="B6" t="s">
        <v>8</v>
      </c>
      <c r="C6" s="6">
        <v>332</v>
      </c>
    </row>
    <row r="7" spans="1:10" x14ac:dyDescent="0.25">
      <c r="A7" t="s">
        <v>51</v>
      </c>
      <c r="B7" t="s">
        <v>9</v>
      </c>
      <c r="C7" s="6">
        <v>4433</v>
      </c>
    </row>
    <row r="8" spans="1:10" x14ac:dyDescent="0.25">
      <c r="A8" t="s">
        <v>51</v>
      </c>
      <c r="B8" t="s">
        <v>10</v>
      </c>
      <c r="C8" s="6">
        <v>5533</v>
      </c>
    </row>
    <row r="9" spans="1:10" x14ac:dyDescent="0.25">
      <c r="A9" t="s">
        <v>51</v>
      </c>
      <c r="B9" t="s">
        <v>12</v>
      </c>
      <c r="C9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SUMAR.SI</vt:lpstr>
      <vt:lpstr>TRANSPONER</vt:lpstr>
      <vt:lpstr>BUSCAR.H</vt:lpstr>
      <vt:lpstr>TEXTO</vt:lpstr>
      <vt:lpstr>LOGICAS</vt:lpstr>
      <vt:lpstr>Filtros</vt:lpstr>
      <vt:lpstr>Subtotales</vt:lpstr>
      <vt:lpstr>Tablas dinamicas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aleixos</dc:creator>
  <cp:lastModifiedBy>vicente aleixos</cp:lastModifiedBy>
  <dcterms:created xsi:type="dcterms:W3CDTF">2018-04-22T10:28:44Z</dcterms:created>
  <dcterms:modified xsi:type="dcterms:W3CDTF">2018-04-22T12:32:32Z</dcterms:modified>
</cp:coreProperties>
</file>