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cuments\"/>
    </mc:Choice>
  </mc:AlternateContent>
  <xr:revisionPtr revIDLastSave="0" documentId="8_{853F2682-EE3E-4569-BF7B-4CBE5FDAFD34}" xr6:coauthVersionLast="36" xr6:coauthVersionMax="36" xr10:uidLastSave="{00000000-0000-0000-0000-000000000000}"/>
  <bookViews>
    <workbookView xWindow="0" yWindow="0" windowWidth="21570" windowHeight="7980" activeTab="2" xr2:uid="{0594AC8B-600B-4C64-B998-C7C4D6ECD8BD}"/>
  </bookViews>
  <sheets>
    <sheet name="Ejercicio28" sheetId="1" r:id="rId1"/>
    <sheet name="Ejercicio29" sheetId="2" r:id="rId2"/>
    <sheet name="Ejercicio3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22" i="2"/>
  <c r="D27" i="2"/>
  <c r="D26" i="2"/>
  <c r="D25" i="2"/>
  <c r="D24" i="2"/>
  <c r="D23" i="2"/>
  <c r="C19" i="2"/>
  <c r="D12" i="2"/>
  <c r="D18" i="2"/>
  <c r="D17" i="2"/>
  <c r="D16" i="2"/>
  <c r="D15" i="2"/>
  <c r="D14" i="2"/>
  <c r="D13" i="2"/>
  <c r="C12" i="1"/>
  <c r="C11" i="1"/>
  <c r="F8" i="1"/>
  <c r="F5" i="1"/>
  <c r="F7" i="1"/>
  <c r="F6" i="1"/>
  <c r="F3" i="1"/>
  <c r="F4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<sst xmlns="http://schemas.openxmlformats.org/spreadsheetml/2006/main" count="73" uniqueCount="55">
  <si>
    <t>Alumno</t>
  </si>
  <si>
    <t>Nota1</t>
  </si>
  <si>
    <t>Nota2</t>
  </si>
  <si>
    <t>Nota3</t>
  </si>
  <si>
    <t>Promedio</t>
  </si>
  <si>
    <t>Promoción</t>
  </si>
  <si>
    <t>Camila</t>
  </si>
  <si>
    <t>Matias</t>
  </si>
  <si>
    <t>Manuela</t>
  </si>
  <si>
    <t>Maximiliano</t>
  </si>
  <si>
    <t>Damaris</t>
  </si>
  <si>
    <t>Stacy</t>
  </si>
  <si>
    <t>Sebastian</t>
  </si>
  <si>
    <t>Mayor calificación</t>
  </si>
  <si>
    <t>Menor calificación</t>
  </si>
  <si>
    <t>SHUL TRAVEL´S</t>
  </si>
  <si>
    <t>SECTOR</t>
  </si>
  <si>
    <t>COMISIÓN</t>
  </si>
  <si>
    <t>Internacional</t>
  </si>
  <si>
    <t>Nacional</t>
  </si>
  <si>
    <t>EMPLEADOS</t>
  </si>
  <si>
    <t>MONTO DE VENTAS</t>
  </si>
  <si>
    <t>TOTALES</t>
  </si>
  <si>
    <t>Cant.empleados</t>
  </si>
  <si>
    <t>Cant.empleados Sector Internacional</t>
  </si>
  <si>
    <t>Cant.empleados Sector Nacional</t>
  </si>
  <si>
    <t>Monto de ventas promedio</t>
  </si>
  <si>
    <t>Mayor comisión obtenida</t>
  </si>
  <si>
    <t>Menor comisión obtenida</t>
  </si>
  <si>
    <t>Meolans Jose</t>
  </si>
  <si>
    <t>Messi Lionel</t>
  </si>
  <si>
    <t>Coria Guillermo</t>
  </si>
  <si>
    <t>Casán Moria</t>
  </si>
  <si>
    <t>Carrio Elisa</t>
  </si>
  <si>
    <t>Macri Mauricio</t>
  </si>
  <si>
    <t>Filmus Daniel</t>
  </si>
  <si>
    <t>Pergolini Mario</t>
  </si>
  <si>
    <t>Recargo con tarjeta</t>
  </si>
  <si>
    <t>Descuento pago al contado</t>
  </si>
  <si>
    <t>Artículo</t>
  </si>
  <si>
    <t>Precio de lista</t>
  </si>
  <si>
    <t>Forma de pago</t>
  </si>
  <si>
    <t>Precio de venta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</si>
  <si>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</si>
  <si>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</si>
  <si>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</si>
  <si>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</si>
  <si>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</si>
  <si>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</si>
  <si>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</si>
  <si>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</si>
  <si>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</si>
  <si>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</si>
  <si>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Tarjeta</t>
  </si>
  <si>
    <t>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</si>
</sst>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1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2" fontId="3" fillId="4" borderId="1" xfId="0" applyNumberFormat="1" applyFont="1" applyFill="1" applyBorder="1" applyAlignment="1">
      <alignment wrapText="1"/>
    </xf>
    <xf numFmtId="2" fontId="3" fillId="3" borderId="1" xfId="0" applyNumberFormat="1" applyFont="1" applyFill="1" applyBorder="1"/>
    <xf numFmtId="0" fontId="0" fillId="5" borderId="0" xfId="0" applyFill="1"/>
    <xf numFmtId="2" fontId="0" fillId="5" borderId="0" xfId="0" applyNumberFormat="1" applyFill="1"/>
    <xf numFmtId="0" fontId="4" fillId="2" borderId="1" xfId="0" applyFont="1" applyFill="1" applyBorder="1" applyAlignment="1">
      <alignment horizontal="center" wrapText="1"/>
    </xf>
    <xf numFmtId="9" fontId="0" fillId="0" borderId="1" xfId="0" applyNumberFormat="1" applyBorder="1"/>
    <xf numFmtId="0" fontId="2" fillId="2" borderId="1" xfId="0" applyFont="1" applyFill="1" applyBorder="1"/>
    <xf numFmtId="0" fontId="2" fillId="0" borderId="2" xfId="0" applyFont="1" applyBorder="1"/>
    <xf numFmtId="0" fontId="5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171" fontId="0" fillId="0" borderId="1" xfId="1" applyNumberFormat="1" applyFont="1" applyBorder="1"/>
    <xf numFmtId="171" fontId="0" fillId="0" borderId="7" xfId="1" applyNumberFormat="1" applyFont="1" applyBorder="1"/>
    <xf numFmtId="0" fontId="2" fillId="2" borderId="8" xfId="0" applyFont="1" applyFill="1" applyBorder="1"/>
    <xf numFmtId="171" fontId="0" fillId="0" borderId="1" xfId="0" applyNumberFormat="1" applyBorder="1"/>
    <xf numFmtId="171" fontId="0" fillId="2" borderId="2" xfId="0" applyNumberFormat="1" applyFill="1" applyBorder="1" applyAlignment="1"/>
    <xf numFmtId="171" fontId="0" fillId="2" borderId="6" xfId="0" applyNumberFormat="1" applyFill="1" applyBorder="1" applyAlignment="1"/>
    <xf numFmtId="171" fontId="0" fillId="0" borderId="1" xfId="0" applyNumberFormat="1" applyBorder="1" applyAlignment="1">
      <alignment horizontal="center"/>
    </xf>
    <xf numFmtId="9" fontId="2" fillId="6" borderId="1" xfId="0" applyNumberFormat="1" applyFont="1" applyFill="1" applyBorder="1" applyAlignment="1">
      <alignment wrapText="1"/>
    </xf>
    <xf numFmtId="9" fontId="2" fillId="6" borderId="1" xfId="0" applyNumberFormat="1" applyFont="1" applyFill="1" applyBorder="1"/>
  </cellXfs>
  <cellStyles count="2">
    <cellStyle name="Moneda" xfId="1" builtinId="4"/>
    <cellStyle name="Normal" xfId="0" builtinId="0"/>
  </cellStyles>
  <dxfs count="4">
    <dxf>
      <font>
        <b/>
        <i/>
        <color theme="9" tint="-0.499984740745262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9B586-43EC-4717-80C3-30D3FA0792B1}">
  <dimension ref="A1:I21"/>
  <sheetViews>
    <sheetView workbookViewId="0">
      <selection activeCell="O14" sqref="O14"/>
    </sheetView>
  </sheetViews>
  <sheetFormatPr baseColWidth="10" defaultRowHeight="15" x14ac:dyDescent="0.25"/>
  <cols>
    <col min="1" max="1" width="13.140625" customWidth="1"/>
    <col min="2" max="2" width="11.85546875" bestFit="1" customWidth="1"/>
    <col min="3" max="3" width="15.8554687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/>
      <c r="H1" s="9"/>
    </row>
    <row r="2" spans="1:9" x14ac:dyDescent="0.25">
      <c r="A2" s="3" t="s">
        <v>12</v>
      </c>
      <c r="B2" s="4">
        <v>0.95762625074367747</v>
      </c>
      <c r="C2" s="4">
        <v>2.699558196437442</v>
      </c>
      <c r="D2" s="4">
        <v>4.5423088500285296</v>
      </c>
      <c r="E2" s="4">
        <f>AVERAGE(B2:D2)</f>
        <v>2.7331644324032163</v>
      </c>
      <c r="F2" s="5" t="str">
        <f>IF(E2&gt;=3,"Promovido","Recupera")</f>
        <v>Recupera</v>
      </c>
      <c r="G2" s="9"/>
      <c r="H2" s="9"/>
    </row>
    <row r="3" spans="1:9" x14ac:dyDescent="0.25">
      <c r="A3" s="3" t="s">
        <v>6</v>
      </c>
      <c r="B3" s="4">
        <v>4.7444491539422966</v>
      </c>
      <c r="C3" s="4">
        <v>2.1348100032400219</v>
      </c>
      <c r="D3" s="4">
        <v>3.5</v>
      </c>
      <c r="E3" s="4">
        <f t="shared" ref="E3:E8" si="0">AVERAGE(B3:D3)</f>
        <v>3.459753052394106</v>
      </c>
      <c r="F3" s="5" t="str">
        <f>IF(E3&gt;=3,"Promovido","Recupera")</f>
        <v>Promovido</v>
      </c>
      <c r="G3" s="9"/>
      <c r="H3" s="9"/>
    </row>
    <row r="4" spans="1:9" x14ac:dyDescent="0.25">
      <c r="A4" s="3" t="s">
        <v>7</v>
      </c>
      <c r="B4" s="4">
        <v>3.3253724330166516</v>
      </c>
      <c r="C4" s="4">
        <v>0.82223060676842963</v>
      </c>
      <c r="D4" s="4">
        <v>2.7245548888375968</v>
      </c>
      <c r="E4" s="4">
        <f t="shared" si="0"/>
        <v>2.2907193095408926</v>
      </c>
      <c r="F4" s="5" t="str">
        <f>IF(E4&gt;=3,"Promovido","Recupera")</f>
        <v>Recupera</v>
      </c>
      <c r="G4" s="9"/>
      <c r="H4" s="9"/>
    </row>
    <row r="5" spans="1:9" x14ac:dyDescent="0.25">
      <c r="A5" s="3" t="s">
        <v>8</v>
      </c>
      <c r="B5" s="4">
        <v>2.0905704183461671</v>
      </c>
      <c r="C5" s="4">
        <v>1.504798818743136</v>
      </c>
      <c r="D5" s="4">
        <v>1.6209049394439277</v>
      </c>
      <c r="E5" s="4">
        <f t="shared" si="0"/>
        <v>1.7387580588444103</v>
      </c>
      <c r="F5" s="5" t="str">
        <f>IF(E5&gt;=3,"Promovido","Recupera")</f>
        <v>Recupera</v>
      </c>
      <c r="G5" s="9"/>
      <c r="H5" s="9"/>
    </row>
    <row r="6" spans="1:9" x14ac:dyDescent="0.25">
      <c r="A6" s="3" t="s">
        <v>9</v>
      </c>
      <c r="B6" s="4">
        <v>3.7016253906328798</v>
      </c>
      <c r="C6" s="4">
        <v>2.1428803597714143</v>
      </c>
      <c r="D6" s="4">
        <v>4.6198547759209649</v>
      </c>
      <c r="E6" s="4">
        <f t="shared" si="0"/>
        <v>3.4881201754417526</v>
      </c>
      <c r="F6" s="5" t="str">
        <f>IF(E6&gt;=3,"Promovido","Recupera")</f>
        <v>Promovido</v>
      </c>
      <c r="G6" s="9"/>
      <c r="H6" s="9"/>
    </row>
    <row r="7" spans="1:9" x14ac:dyDescent="0.25">
      <c r="A7" s="3" t="s">
        <v>10</v>
      </c>
      <c r="B7" s="4">
        <v>3.6624452549571092</v>
      </c>
      <c r="C7" s="4">
        <v>1.021110570611762</v>
      </c>
      <c r="D7" s="4">
        <v>3.5093115968106816</v>
      </c>
      <c r="E7" s="4">
        <f t="shared" si="0"/>
        <v>2.7309558074598512</v>
      </c>
      <c r="F7" s="5" t="str">
        <f>IF(E7&gt;=3,"Promovido","Recupera")</f>
        <v>Recupera</v>
      </c>
      <c r="G7" s="9"/>
      <c r="H7" s="9"/>
    </row>
    <row r="8" spans="1:9" x14ac:dyDescent="0.25">
      <c r="A8" s="3" t="s">
        <v>11</v>
      </c>
      <c r="B8" s="4">
        <v>3.6378743634067909</v>
      </c>
      <c r="C8" s="4">
        <v>3.4974507924364722</v>
      </c>
      <c r="D8" s="4">
        <v>3.3519659515972933</v>
      </c>
      <c r="E8" s="4">
        <f t="shared" si="0"/>
        <v>3.4957637024801858</v>
      </c>
      <c r="F8" s="5" t="str">
        <f>IF(E8&gt;=3,"Promovido","Recupera")</f>
        <v>Promovido</v>
      </c>
      <c r="G8" s="9"/>
      <c r="H8" s="9"/>
    </row>
    <row r="9" spans="1:9" x14ac:dyDescent="0.25">
      <c r="A9" s="9"/>
      <c r="B9" s="9"/>
      <c r="C9" s="9"/>
      <c r="D9" s="9"/>
      <c r="E9" s="9"/>
      <c r="F9" s="9"/>
      <c r="G9" s="9"/>
      <c r="H9" s="9"/>
    </row>
    <row r="10" spans="1:9" x14ac:dyDescent="0.25">
      <c r="A10" s="9"/>
      <c r="B10" s="9"/>
      <c r="C10" s="9"/>
      <c r="D10" s="9"/>
      <c r="E10" s="9"/>
      <c r="F10" s="9"/>
      <c r="G10" s="9"/>
      <c r="H10" s="9"/>
    </row>
    <row r="11" spans="1:9" ht="31.5" x14ac:dyDescent="0.35">
      <c r="A11" s="9"/>
      <c r="B11" s="6" t="s">
        <v>13</v>
      </c>
      <c r="C11" s="7">
        <f>MAX(E2:E8)</f>
        <v>3.4957637024801858</v>
      </c>
      <c r="D11" s="9"/>
      <c r="E11" s="9"/>
      <c r="F11" s="9"/>
      <c r="G11" s="9"/>
      <c r="H11" s="9"/>
    </row>
    <row r="12" spans="1:9" ht="31.5" x14ac:dyDescent="0.35">
      <c r="A12" s="9"/>
      <c r="B12" s="6" t="s">
        <v>14</v>
      </c>
      <c r="C12" s="8">
        <f>MIN(E2:E8)</f>
        <v>1.7387580588444103</v>
      </c>
      <c r="D12" s="9"/>
      <c r="E12" s="9"/>
      <c r="F12" s="9"/>
      <c r="G12" s="9"/>
      <c r="H12" s="9"/>
    </row>
    <row r="13" spans="1:9" x14ac:dyDescent="0.25">
      <c r="A13" s="9"/>
      <c r="B13" s="9"/>
      <c r="C13" s="9"/>
      <c r="D13" s="9"/>
      <c r="E13" s="9"/>
      <c r="F13" s="9"/>
      <c r="G13" s="9"/>
      <c r="H13" s="9"/>
    </row>
    <row r="14" spans="1:9" x14ac:dyDescent="0.25">
      <c r="A14" s="9"/>
      <c r="B14" s="9"/>
      <c r="C14" s="9"/>
      <c r="D14" s="9"/>
      <c r="E14" s="9"/>
      <c r="F14" s="9"/>
      <c r="G14" s="9"/>
      <c r="H14" s="9"/>
    </row>
    <row r="15" spans="1:9" x14ac:dyDescent="0.25">
      <c r="A15" s="9"/>
      <c r="B15" s="9"/>
      <c r="C15" s="9"/>
      <c r="D15" s="9"/>
      <c r="E15" s="9"/>
      <c r="F15" s="9"/>
      <c r="G15" s="10"/>
      <c r="H15" s="10"/>
      <c r="I15" s="1"/>
    </row>
    <row r="16" spans="1:9" x14ac:dyDescent="0.25">
      <c r="A16" s="9"/>
      <c r="B16" s="9"/>
      <c r="C16" s="9"/>
      <c r="D16" s="9"/>
      <c r="E16" s="9"/>
      <c r="F16" s="9"/>
      <c r="G16" s="10"/>
      <c r="H16" s="10"/>
      <c r="I16" s="1"/>
    </row>
    <row r="17" spans="1:9" x14ac:dyDescent="0.25">
      <c r="B17" s="9"/>
      <c r="C17" s="9"/>
      <c r="D17" s="9"/>
      <c r="E17" s="9"/>
      <c r="F17" s="9"/>
      <c r="G17" s="10"/>
      <c r="H17" s="10"/>
      <c r="I17" s="1"/>
    </row>
    <row r="18" spans="1:9" x14ac:dyDescent="0.25">
      <c r="A18" s="9"/>
      <c r="B18" s="9"/>
      <c r="C18" s="9"/>
      <c r="D18" s="9"/>
      <c r="E18" s="9"/>
      <c r="F18" s="9"/>
      <c r="G18" s="10"/>
      <c r="H18" s="10"/>
      <c r="I18" s="1"/>
    </row>
    <row r="19" spans="1:9" x14ac:dyDescent="0.25">
      <c r="G19" s="1"/>
      <c r="H19" s="1"/>
      <c r="I19" s="1"/>
    </row>
    <row r="20" spans="1:9" x14ac:dyDescent="0.25">
      <c r="G20" s="1"/>
      <c r="H20" s="1"/>
      <c r="I20" s="1"/>
    </row>
    <row r="21" spans="1:9" x14ac:dyDescent="0.25">
      <c r="G21" s="1"/>
      <c r="H21" s="1"/>
      <c r="I21" s="1"/>
    </row>
  </sheetData>
  <conditionalFormatting sqref="F2:F8">
    <cfRule type="cellIs" dxfId="3" priority="1" operator="equal">
      <formula>"Recupera"</formula>
    </cfRule>
    <cfRule type="cellIs" dxfId="2" priority="2" operator="equal">
      <formula>"Reprobado"</formula>
    </cfRule>
    <cfRule type="cellIs" dxfId="1" priority="3" operator="equal">
      <formula>"Promovido"</formula>
    </cfRule>
    <cfRule type="cellIs" dxfId="0" priority="4" operator="equal">
      <formula>"Promovido"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A938-7107-4EFA-B6C1-FAB7C62346EC}">
  <dimension ref="A1:F27"/>
  <sheetViews>
    <sheetView workbookViewId="0">
      <selection activeCell="J16" sqref="J16"/>
    </sheetView>
  </sheetViews>
  <sheetFormatPr baseColWidth="10" defaultRowHeight="15" x14ac:dyDescent="0.25"/>
  <cols>
    <col min="1" max="1" width="33.85546875" customWidth="1"/>
    <col min="2" max="2" width="13.42578125" customWidth="1"/>
    <col min="3" max="3" width="19.5703125" customWidth="1"/>
    <col min="5" max="5" width="0.42578125" customWidth="1"/>
  </cols>
  <sheetData>
    <row r="1" spans="1:5" ht="30" customHeight="1" x14ac:dyDescent="0.45">
      <c r="A1" s="11" t="s">
        <v>15</v>
      </c>
      <c r="B1" s="11"/>
      <c r="C1" s="11"/>
      <c r="D1" s="11"/>
      <c r="E1" s="11"/>
    </row>
    <row r="3" spans="1:5" x14ac:dyDescent="0.25">
      <c r="A3" s="13" t="s">
        <v>16</v>
      </c>
      <c r="B3" s="2" t="s">
        <v>17</v>
      </c>
    </row>
    <row r="4" spans="1:5" x14ac:dyDescent="0.25">
      <c r="A4" s="15" t="s">
        <v>18</v>
      </c>
      <c r="B4" s="12">
        <v>0.05</v>
      </c>
    </row>
    <row r="5" spans="1:5" x14ac:dyDescent="0.25">
      <c r="A5" s="15" t="s">
        <v>19</v>
      </c>
      <c r="B5" s="12">
        <v>0.03</v>
      </c>
    </row>
    <row r="10" spans="1:5" x14ac:dyDescent="0.25">
      <c r="A10" s="2" t="s">
        <v>20</v>
      </c>
      <c r="B10" s="2" t="s">
        <v>16</v>
      </c>
      <c r="C10" s="2" t="s">
        <v>21</v>
      </c>
      <c r="D10" s="2" t="s">
        <v>17</v>
      </c>
    </row>
    <row r="11" spans="1:5" x14ac:dyDescent="0.25">
      <c r="A11" s="5" t="s">
        <v>29</v>
      </c>
      <c r="B11" s="5" t="s">
        <v>18</v>
      </c>
      <c r="C11" s="19">
        <v>25600</v>
      </c>
      <c r="D11" s="22">
        <f>C11*B4</f>
        <v>1280</v>
      </c>
    </row>
    <row r="12" spans="1:5" x14ac:dyDescent="0.25">
      <c r="A12" s="5" t="s">
        <v>30</v>
      </c>
      <c r="B12" s="5" t="s">
        <v>19</v>
      </c>
      <c r="C12" s="19">
        <v>12890</v>
      </c>
      <c r="D12" s="22">
        <f>C12*B5</f>
        <v>386.7</v>
      </c>
    </row>
    <row r="13" spans="1:5" x14ac:dyDescent="0.25">
      <c r="A13" s="5" t="s">
        <v>31</v>
      </c>
      <c r="B13" s="5" t="s">
        <v>18</v>
      </c>
      <c r="C13" s="19">
        <v>32000</v>
      </c>
      <c r="D13" s="22">
        <f>C13*B4</f>
        <v>1600</v>
      </c>
    </row>
    <row r="14" spans="1:5" x14ac:dyDescent="0.25">
      <c r="A14" s="5" t="s">
        <v>32</v>
      </c>
      <c r="B14" s="5" t="s">
        <v>19</v>
      </c>
      <c r="C14" s="19">
        <v>8950</v>
      </c>
      <c r="D14" s="22">
        <f>C14*B4</f>
        <v>447.5</v>
      </c>
    </row>
    <row r="15" spans="1:5" x14ac:dyDescent="0.25">
      <c r="A15" s="5" t="s">
        <v>33</v>
      </c>
      <c r="B15" s="5" t="s">
        <v>19</v>
      </c>
      <c r="C15" s="19">
        <v>9600</v>
      </c>
      <c r="D15" s="22">
        <f t="shared" ref="D15:D18" si="0">C15*B5</f>
        <v>288</v>
      </c>
    </row>
    <row r="16" spans="1:5" x14ac:dyDescent="0.25">
      <c r="A16" s="5" t="s">
        <v>34</v>
      </c>
      <c r="B16" s="5" t="s">
        <v>18</v>
      </c>
      <c r="C16" s="19">
        <v>16890</v>
      </c>
      <c r="D16" s="22">
        <f>C16*B4</f>
        <v>844.5</v>
      </c>
    </row>
    <row r="17" spans="1:4" x14ac:dyDescent="0.25">
      <c r="A17" s="5" t="s">
        <v>35</v>
      </c>
      <c r="B17" s="5" t="s">
        <v>19</v>
      </c>
      <c r="C17" s="19">
        <v>5980</v>
      </c>
      <c r="D17" s="22">
        <f>C17*B5</f>
        <v>179.4</v>
      </c>
    </row>
    <row r="18" spans="1:4" x14ac:dyDescent="0.25">
      <c r="A18" s="5" t="s">
        <v>36</v>
      </c>
      <c r="B18" s="5" t="s">
        <v>18</v>
      </c>
      <c r="C18" s="20">
        <v>39000</v>
      </c>
      <c r="D18" s="22">
        <f>C18*B4</f>
        <v>1950</v>
      </c>
    </row>
    <row r="19" spans="1:4" x14ac:dyDescent="0.25">
      <c r="B19" s="14" t="s">
        <v>22</v>
      </c>
      <c r="C19" s="23">
        <f>SUM(C11:C18)</f>
        <v>150910</v>
      </c>
      <c r="D19" s="24"/>
    </row>
    <row r="22" spans="1:4" x14ac:dyDescent="0.25">
      <c r="A22" s="2" t="s">
        <v>23</v>
      </c>
      <c r="B22" s="16"/>
      <c r="C22" s="17"/>
      <c r="D22" s="3">
        <f>COUNTA(A11:A18)</f>
        <v>8</v>
      </c>
    </row>
    <row r="23" spans="1:4" x14ac:dyDescent="0.25">
      <c r="A23" s="21" t="s">
        <v>24</v>
      </c>
      <c r="B23" s="13"/>
      <c r="C23" s="13"/>
      <c r="D23" s="3">
        <f>COUNTIF(B11:B18,"internacional")</f>
        <v>4</v>
      </c>
    </row>
    <row r="24" spans="1:4" x14ac:dyDescent="0.25">
      <c r="A24" s="13" t="s">
        <v>25</v>
      </c>
      <c r="B24" s="13"/>
      <c r="C24" s="13"/>
      <c r="D24" s="3">
        <f>COUNTIF(B11:B18,"nacional")</f>
        <v>4</v>
      </c>
    </row>
    <row r="25" spans="1:4" x14ac:dyDescent="0.25">
      <c r="A25" s="13" t="s">
        <v>26</v>
      </c>
      <c r="B25" s="13"/>
      <c r="C25" s="13"/>
      <c r="D25" s="25">
        <f>SUM(C11:C18)</f>
        <v>150910</v>
      </c>
    </row>
    <row r="26" spans="1:4" x14ac:dyDescent="0.25">
      <c r="A26" s="13" t="s">
        <v>27</v>
      </c>
      <c r="B26" s="13"/>
      <c r="C26" s="13"/>
      <c r="D26" s="25">
        <f>MAX(D11:D18)</f>
        <v>1950</v>
      </c>
    </row>
    <row r="27" spans="1:4" x14ac:dyDescent="0.25">
      <c r="A27" s="13" t="s">
        <v>28</v>
      </c>
      <c r="B27" s="13"/>
      <c r="C27" s="18"/>
      <c r="D27" s="25">
        <f>MIN(D11:D18)</f>
        <v>179.4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AF68-173E-4EAE-B922-4ED4A2B09256}">
  <dimension ref="A1:D17"/>
  <sheetViews>
    <sheetView tabSelected="1" workbookViewId="0">
      <selection activeCell="N24" sqref="N24"/>
    </sheetView>
  </sheetViews>
  <sheetFormatPr baseColWidth="10" defaultRowHeight="15" x14ac:dyDescent="0.25"/>
  <cols>
    <col min="1" max="2" width="15.7109375" customWidth="1"/>
    <col min="3" max="3" width="14" customWidth="1"/>
    <col min="4" max="4" width="15.140625" customWidth="1"/>
  </cols>
  <sheetData>
    <row r="1" spans="1:4" ht="34.5" customHeight="1" x14ac:dyDescent="0.25">
      <c r="A1" s="6" t="s">
        <v>37</v>
      </c>
      <c r="B1" s="26">
        <v>0.1</v>
      </c>
    </row>
    <row r="2" spans="1:4" ht="32.25" customHeight="1" x14ac:dyDescent="0.25">
      <c r="A2" s="6" t="s">
        <v>38</v>
      </c>
      <c r="B2" s="27">
        <v>0.05</v>
      </c>
    </row>
    <row r="7" spans="1:4" x14ac:dyDescent="0.25">
      <c r="A7" s="13" t="s">
        <v>39</v>
      </c>
      <c r="B7" s="13" t="s">
        <v>40</v>
      </c>
      <c r="C7" s="13" t="s">
        <v>41</v>
      </c>
      <c r="D7" s="13" t="s">
        <v>42</v>
      </c>
    </row>
    <row r="8" spans="1:4" x14ac:dyDescent="0.25">
      <c r="A8" s="3" t="s">
        <v>43</v>
      </c>
      <c r="B8" s="19">
        <v>50</v>
      </c>
      <c r="C8" s="3" t="s">
        <v>53</v>
      </c>
      <c r="D8" s="22"/>
    </row>
    <row r="9" spans="1:4" x14ac:dyDescent="0.25">
      <c r="A9" s="3" t="s">
        <v>44</v>
      </c>
      <c r="B9" s="19">
        <v>32</v>
      </c>
      <c r="C9" s="3" t="s">
        <v>54</v>
      </c>
      <c r="D9" s="5"/>
    </row>
    <row r="10" spans="1:4" x14ac:dyDescent="0.25">
      <c r="A10" s="3" t="s">
        <v>45</v>
      </c>
      <c r="B10" s="19">
        <v>18</v>
      </c>
      <c r="C10" s="3" t="s">
        <v>54</v>
      </c>
      <c r="D10" s="5"/>
    </row>
    <row r="11" spans="1:4" x14ac:dyDescent="0.25">
      <c r="A11" s="3" t="s">
        <v>46</v>
      </c>
      <c r="B11" s="19">
        <v>125</v>
      </c>
      <c r="C11" s="3" t="s">
        <v>53</v>
      </c>
      <c r="D11" s="5"/>
    </row>
    <row r="12" spans="1:4" x14ac:dyDescent="0.25">
      <c r="A12" s="3" t="s">
        <v>47</v>
      </c>
      <c r="B12" s="19">
        <v>230</v>
      </c>
      <c r="C12" s="3" t="s">
        <v>53</v>
      </c>
      <c r="D12" s="5"/>
    </row>
    <row r="13" spans="1:4" x14ac:dyDescent="0.25">
      <c r="A13" s="3" t="s">
        <v>48</v>
      </c>
      <c r="B13" s="19">
        <v>48</v>
      </c>
      <c r="C13" s="3" t="s">
        <v>53</v>
      </c>
      <c r="D13" s="5"/>
    </row>
    <row r="14" spans="1:4" x14ac:dyDescent="0.25">
      <c r="A14" s="3" t="s">
        <v>49</v>
      </c>
      <c r="B14" s="19">
        <v>44</v>
      </c>
      <c r="C14" s="3" t="s">
        <v>54</v>
      </c>
      <c r="D14" s="5"/>
    </row>
    <row r="15" spans="1:4" x14ac:dyDescent="0.25">
      <c r="A15" s="3" t="s">
        <v>50</v>
      </c>
      <c r="B15" s="19">
        <v>20</v>
      </c>
      <c r="C15" s="3" t="s">
        <v>54</v>
      </c>
      <c r="D15" s="5"/>
    </row>
    <row r="16" spans="1:4" x14ac:dyDescent="0.25">
      <c r="A16" s="3" t="s">
        <v>51</v>
      </c>
      <c r="B16" s="19">
        <v>12</v>
      </c>
      <c r="C16" s="3" t="s">
        <v>54</v>
      </c>
      <c r="D16" s="5"/>
    </row>
    <row r="17" spans="1:4" x14ac:dyDescent="0.25">
      <c r="A17" s="3" t="s">
        <v>52</v>
      </c>
      <c r="B17" s="19">
        <v>140</v>
      </c>
      <c r="C17" s="3" t="s">
        <v>53</v>
      </c>
      <c r="D1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Ejercicio28</vt:lpstr>
      <vt:lpstr>Ejercicio29</vt:lpstr>
      <vt:lpstr>Ejercicio30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2024-06-07T15:14:43Z</dcterms:created>
  <dcterms:modified xsi:type="dcterms:W3CDTF">2024-06-07T16:38:43Z</dcterms:modified>
</cp:coreProperties>
</file>