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xr:revisionPtr revIDLastSave="0" documentId="13_ncr:1_{84B3818B-997B-4066-9F8F-9E553D7DEC1E}" xr6:coauthVersionLast="36" xr6:coauthVersionMax="47" xr10:uidLastSave="{00000000-0000-0000-0000-000000000000}"/>
  <bookViews>
    <workbookView xWindow="0" yWindow="0" windowWidth="28800" windowHeight="12225" activeTab="1" xr2:uid="{00000000-000D-0000-FFFF-FFFF00000000}"/>
  </bookViews>
  <sheets>
    <sheet name="Promedio Ponderado" sheetId="1" r:id="rId1"/>
    <sheet name="camiset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2" l="1"/>
  <c r="M12" i="2"/>
  <c r="K12" i="2"/>
  <c r="J12" i="2"/>
  <c r="I12" i="2"/>
  <c r="L11" i="2"/>
  <c r="M11" i="2"/>
  <c r="K11" i="2"/>
  <c r="G11" i="2"/>
  <c r="L10" i="2"/>
  <c r="M10" i="2"/>
  <c r="K10" i="2"/>
  <c r="J10" i="2"/>
  <c r="I10" i="2"/>
  <c r="L9" i="2"/>
  <c r="K9" i="2"/>
  <c r="G9" i="2"/>
  <c r="M9" i="2" s="1"/>
  <c r="F9" i="2"/>
  <c r="L8" i="2"/>
  <c r="M8" i="2"/>
  <c r="K8" i="2"/>
  <c r="G8" i="2"/>
  <c r="L7" i="2"/>
  <c r="M7" i="2"/>
  <c r="K7" i="2"/>
  <c r="J7" i="2"/>
  <c r="I7" i="2"/>
  <c r="L6" i="2"/>
  <c r="M6" i="2"/>
  <c r="K6" i="2"/>
  <c r="J6" i="2"/>
  <c r="I6" i="2"/>
  <c r="M5" i="2"/>
  <c r="L5" i="2"/>
  <c r="K5" i="2"/>
  <c r="G5" i="2"/>
  <c r="L9" i="1"/>
  <c r="M9" i="1"/>
  <c r="K9" i="1"/>
  <c r="J9" i="1"/>
  <c r="I9" i="1"/>
  <c r="L8" i="1"/>
  <c r="M8" i="1"/>
  <c r="K8" i="1"/>
  <c r="G8" i="1"/>
  <c r="F8" i="1"/>
  <c r="M7" i="1" l="1"/>
  <c r="L7" i="1"/>
  <c r="K7" i="1"/>
  <c r="L6" i="1"/>
  <c r="G7" i="1"/>
  <c r="M6" i="1"/>
  <c r="K6" i="1"/>
  <c r="J6" i="1"/>
  <c r="I6" i="1"/>
  <c r="M5" i="1"/>
  <c r="G5" i="1"/>
</calcChain>
</file>

<file path=xl/sharedStrings.xml><?xml version="1.0" encoding="utf-8"?>
<sst xmlns="http://schemas.openxmlformats.org/spreadsheetml/2006/main" count="53" uniqueCount="20">
  <si>
    <t>Fecha</t>
  </si>
  <si>
    <t>Detalle</t>
  </si>
  <si>
    <t>Concepto</t>
  </si>
  <si>
    <t>Entradas</t>
  </si>
  <si>
    <t>Cantidad</t>
  </si>
  <si>
    <t>Salidas</t>
  </si>
  <si>
    <t>Saldos</t>
  </si>
  <si>
    <t>No Doc</t>
  </si>
  <si>
    <t>Costo Unitario</t>
  </si>
  <si>
    <t>Costo total</t>
  </si>
  <si>
    <t xml:space="preserve">Artículo: </t>
  </si>
  <si>
    <t>Referencia:</t>
  </si>
  <si>
    <t>Código: 1435</t>
  </si>
  <si>
    <t>Todo se maneja con el costo</t>
  </si>
  <si>
    <t>Compra mercancías</t>
  </si>
  <si>
    <t>Venta mercancías</t>
  </si>
  <si>
    <t>Devolucion  mercancías</t>
  </si>
  <si>
    <t>Artículo: Camisetas</t>
  </si>
  <si>
    <t>Referencia:Tipo polo</t>
  </si>
  <si>
    <t xml:space="preserve">Devolucion mercancias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</si>
</sst>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.00_-;\-&quot;$&quot;* #,##0.00_-;_-&quot;$&quot;* &quot;-&quot;_-;_-@_-"/>
    <numFmt numFmtId="165" formatCode="dd/mm/yyyy;@"/>
    <numFmt numFmtId="167" formatCode="_-* #,##0_-;\-* #,##0_-;_-* &quot;-&quot;??_-;_-@_-"/>
    <numFmt numFmtId="169" formatCode="_-&quot;$&quot;* #,##0_-;\-&quot;$&quot;* #,##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0" xfId="0" applyNumberFormat="1"/>
    <xf numFmtId="42" fontId="0" fillId="0" borderId="4" xfId="1" applyFont="1" applyFill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42" fontId="2" fillId="0" borderId="4" xfId="0" applyNumberFormat="1" applyFont="1" applyBorder="1"/>
    <xf numFmtId="42" fontId="2" fillId="0" borderId="6" xfId="0" applyNumberFormat="1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5" fontId="2" fillId="0" borderId="11" xfId="0" applyNumberFormat="1" applyFont="1" applyBorder="1"/>
    <xf numFmtId="0" fontId="2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2" fontId="0" fillId="0" borderId="10" xfId="1" applyFont="1" applyFill="1" applyBorder="1"/>
    <xf numFmtId="42" fontId="0" fillId="0" borderId="12" xfId="0" applyNumberFormat="1" applyBorder="1"/>
    <xf numFmtId="42" fontId="0" fillId="0" borderId="4" xfId="0" applyNumberFormat="1" applyBorder="1"/>
    <xf numFmtId="42" fontId="4" fillId="0" borderId="4" xfId="0" applyNumberFormat="1" applyFont="1" applyBorder="1"/>
    <xf numFmtId="42" fontId="0" fillId="0" borderId="6" xfId="0" applyNumberForma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2" fontId="5" fillId="0" borderId="10" xfId="1" applyFont="1" applyFill="1" applyBorder="1"/>
    <xf numFmtId="42" fontId="0" fillId="0" borderId="10" xfId="0" applyNumberFormat="1" applyFont="1" applyBorder="1"/>
    <xf numFmtId="42" fontId="0" fillId="0" borderId="4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167" fontId="0" fillId="0" borderId="10" xfId="2" applyNumberFormat="1" applyFont="1" applyBorder="1"/>
    <xf numFmtId="169" fontId="0" fillId="0" borderId="4" xfId="3" applyNumberFormat="1" applyFont="1" applyBorder="1"/>
    <xf numFmtId="169" fontId="0" fillId="0" borderId="4" xfId="0" applyNumberFormat="1" applyBorder="1"/>
  </cellXfs>
  <cellStyles count="4">
    <cellStyle name="Millares" xfId="2" builtinId="3"/>
    <cellStyle name="Moneda" xfId="3" builtinId="4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6"/>
  <sheetViews>
    <sheetView zoomScale="165" zoomScaleNormal="165" workbookViewId="0">
      <selection activeCell="K11" sqref="K11"/>
    </sheetView>
  </sheetViews>
  <sheetFormatPr baseColWidth="10" defaultRowHeight="15" x14ac:dyDescent="0.25"/>
  <cols>
    <col min="1" max="1" width="1" customWidth="1"/>
    <col min="3" max="3" width="22.28515625" bestFit="1" customWidth="1"/>
    <col min="4" max="4" width="7.5703125" customWidth="1"/>
    <col min="6" max="6" width="13.28515625" bestFit="1" customWidth="1"/>
    <col min="7" max="7" width="12.42578125" bestFit="1" customWidth="1"/>
    <col min="9" max="9" width="13.28515625" bestFit="1" customWidth="1"/>
    <col min="10" max="10" width="12.42578125" bestFit="1" customWidth="1"/>
    <col min="12" max="12" width="19.7109375" customWidth="1"/>
    <col min="13" max="13" width="16.7109375" customWidth="1"/>
    <col min="15" max="15" width="12.5703125" bestFit="1" customWidth="1"/>
  </cols>
  <sheetData>
    <row r="1" spans="2:15" ht="15.75" thickBot="1" x14ac:dyDescent="0.3"/>
    <row r="2" spans="2:15" ht="25.9" customHeight="1" x14ac:dyDescent="0.25">
      <c r="B2" s="31" t="s">
        <v>10</v>
      </c>
      <c r="C2" s="32"/>
      <c r="D2" s="32"/>
      <c r="E2" s="32"/>
      <c r="F2" s="32" t="s">
        <v>11</v>
      </c>
      <c r="G2" s="32"/>
      <c r="H2" s="32"/>
      <c r="I2" s="32"/>
      <c r="J2" s="32" t="s">
        <v>12</v>
      </c>
      <c r="K2" s="32"/>
      <c r="L2" s="32"/>
      <c r="M2" s="33"/>
    </row>
    <row r="3" spans="2:15" ht="25.9" customHeight="1" x14ac:dyDescent="0.25">
      <c r="B3" s="35" t="s">
        <v>0</v>
      </c>
      <c r="C3" s="34" t="s">
        <v>1</v>
      </c>
      <c r="D3" s="34"/>
      <c r="E3" s="34" t="s">
        <v>3</v>
      </c>
      <c r="F3" s="34"/>
      <c r="G3" s="34"/>
      <c r="H3" s="34" t="s">
        <v>5</v>
      </c>
      <c r="I3" s="34"/>
      <c r="J3" s="34"/>
      <c r="K3" s="34" t="s">
        <v>6</v>
      </c>
      <c r="L3" s="34"/>
      <c r="M3" s="36"/>
    </row>
    <row r="4" spans="2:15" ht="25.9" customHeight="1" x14ac:dyDescent="0.25">
      <c r="B4" s="35"/>
      <c r="C4" s="11" t="s">
        <v>2</v>
      </c>
      <c r="D4" s="11" t="s">
        <v>7</v>
      </c>
      <c r="E4" s="11" t="s">
        <v>4</v>
      </c>
      <c r="F4" s="11" t="s">
        <v>8</v>
      </c>
      <c r="G4" s="11" t="s">
        <v>9</v>
      </c>
      <c r="H4" s="20" t="s">
        <v>4</v>
      </c>
      <c r="I4" s="11" t="s">
        <v>8</v>
      </c>
      <c r="J4" s="11" t="s">
        <v>9</v>
      </c>
      <c r="K4" s="11" t="s">
        <v>4</v>
      </c>
      <c r="L4" s="11" t="s">
        <v>8</v>
      </c>
      <c r="M4" s="19" t="s">
        <v>9</v>
      </c>
    </row>
    <row r="5" spans="2:15" ht="25.9" customHeight="1" x14ac:dyDescent="0.25">
      <c r="B5" s="18">
        <v>45483</v>
      </c>
      <c r="C5" s="8" t="s">
        <v>14</v>
      </c>
      <c r="D5" s="8"/>
      <c r="E5" s="8">
        <v>100</v>
      </c>
      <c r="F5" s="21">
        <v>170000</v>
      </c>
      <c r="G5" s="29">
        <f>E5*F5</f>
        <v>17000000</v>
      </c>
      <c r="H5" s="8"/>
      <c r="I5" s="8"/>
      <c r="J5" s="8"/>
      <c r="K5" s="8">
        <v>100</v>
      </c>
      <c r="L5" s="28">
        <v>170000</v>
      </c>
      <c r="M5" s="22">
        <f>K5*L5</f>
        <v>17000000</v>
      </c>
    </row>
    <row r="6" spans="2:15" ht="25.9" customHeight="1" x14ac:dyDescent="0.25">
      <c r="B6" s="18">
        <v>45488</v>
      </c>
      <c r="C6" s="1" t="s">
        <v>15</v>
      </c>
      <c r="D6" s="8"/>
      <c r="E6" s="1"/>
      <c r="F6" s="10"/>
      <c r="G6" s="23"/>
      <c r="H6" s="1">
        <v>70</v>
      </c>
      <c r="I6" s="23">
        <f>L5</f>
        <v>170000</v>
      </c>
      <c r="J6" s="30">
        <f>H6*I6</f>
        <v>11900000</v>
      </c>
      <c r="K6" s="1">
        <f>K5-H6</f>
        <v>30</v>
      </c>
      <c r="L6" s="28">
        <f>M6/K6</f>
        <v>170000</v>
      </c>
      <c r="M6" s="25">
        <f>M5-J6</f>
        <v>5100000</v>
      </c>
    </row>
    <row r="7" spans="2:15" ht="25.9" customHeight="1" x14ac:dyDescent="0.25">
      <c r="B7" s="18">
        <v>45489</v>
      </c>
      <c r="C7" s="8" t="s">
        <v>14</v>
      </c>
      <c r="D7" s="8"/>
      <c r="E7" s="1">
        <v>80</v>
      </c>
      <c r="F7" s="21">
        <v>190000</v>
      </c>
      <c r="G7" s="23">
        <f>E7*F7</f>
        <v>15200000</v>
      </c>
      <c r="H7" s="1"/>
      <c r="I7" s="23"/>
      <c r="J7" s="13"/>
      <c r="K7" s="1">
        <f>K6+E7</f>
        <v>110</v>
      </c>
      <c r="L7" s="28">
        <f>M7/K7</f>
        <v>184545.45454545456</v>
      </c>
      <c r="M7" s="25">
        <f>M6+G7</f>
        <v>20300000</v>
      </c>
    </row>
    <row r="8" spans="2:15" ht="25.9" customHeight="1" x14ac:dyDescent="0.25">
      <c r="B8" s="18">
        <v>45496</v>
      </c>
      <c r="C8" s="8" t="s">
        <v>16</v>
      </c>
      <c r="D8" s="8"/>
      <c r="E8" s="1">
        <v>-20</v>
      </c>
      <c r="F8" s="10">
        <f>F5</f>
        <v>170000</v>
      </c>
      <c r="G8" s="23">
        <f>E8*F8</f>
        <v>-3400000</v>
      </c>
      <c r="H8" s="1"/>
      <c r="I8" s="1"/>
      <c r="J8" s="1"/>
      <c r="K8" s="12">
        <f>K7+E8</f>
        <v>90</v>
      </c>
      <c r="L8" s="28">
        <f>M8/K8</f>
        <v>187777.77777777778</v>
      </c>
      <c r="M8" s="14">
        <f>M7+G8</f>
        <v>16900000</v>
      </c>
    </row>
    <row r="9" spans="2:15" ht="25.9" customHeight="1" x14ac:dyDescent="0.25">
      <c r="B9" s="18">
        <v>45499</v>
      </c>
      <c r="C9" s="1" t="s">
        <v>15</v>
      </c>
      <c r="D9" s="8"/>
      <c r="E9" s="1"/>
      <c r="F9" s="10"/>
      <c r="G9" s="23"/>
      <c r="H9" s="1">
        <v>60</v>
      </c>
      <c r="I9" s="23">
        <f>L8</f>
        <v>187777.77777777778</v>
      </c>
      <c r="J9" s="23">
        <f>H9*I9</f>
        <v>11266666.666666666</v>
      </c>
      <c r="K9" s="1">
        <f>K8-H9</f>
        <v>30</v>
      </c>
      <c r="L9" s="28">
        <f>M9/K9</f>
        <v>187777.77777777781</v>
      </c>
      <c r="M9" s="25">
        <f>M8-J9</f>
        <v>5633333.333333334</v>
      </c>
    </row>
    <row r="10" spans="2:15" ht="25.9" customHeight="1" x14ac:dyDescent="0.25">
      <c r="B10" s="18"/>
      <c r="C10" s="18"/>
      <c r="D10" s="8"/>
      <c r="E10" s="1"/>
      <c r="F10" s="1"/>
      <c r="G10" s="1"/>
      <c r="H10" s="1"/>
      <c r="I10" s="23"/>
      <c r="J10" s="13"/>
      <c r="K10" s="1"/>
      <c r="L10" s="24"/>
      <c r="M10" s="25"/>
    </row>
    <row r="11" spans="2:15" ht="25.9" customHeight="1" x14ac:dyDescent="0.25">
      <c r="B11" s="2"/>
      <c r="C11" s="1"/>
      <c r="D11" s="1"/>
      <c r="E11" s="1"/>
      <c r="F11" s="1"/>
      <c r="G11" s="1"/>
      <c r="H11" s="1"/>
      <c r="I11" s="10"/>
      <c r="J11" s="23"/>
      <c r="K11" s="1"/>
      <c r="L11" s="23"/>
      <c r="M11" s="25"/>
    </row>
    <row r="12" spans="2:15" ht="25.9" customHeight="1" x14ac:dyDescent="0.25"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</row>
    <row r="13" spans="2:15" ht="25.9" customHeight="1" x14ac:dyDescent="0.25">
      <c r="B13" s="4"/>
      <c r="C13" s="12"/>
      <c r="D13" s="12"/>
      <c r="E13" s="12"/>
      <c r="F13" s="12"/>
      <c r="G13" s="12"/>
      <c r="H13" s="12"/>
      <c r="I13" s="12"/>
      <c r="J13" s="12"/>
      <c r="K13" s="12"/>
      <c r="L13" s="13"/>
      <c r="M13" s="14"/>
    </row>
    <row r="14" spans="2:15" ht="25.9" customHeight="1" x14ac:dyDescent="0.25"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O14" s="9"/>
    </row>
    <row r="15" spans="2:15" ht="25.9" customHeight="1" x14ac:dyDescent="0.25"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</row>
    <row r="16" spans="2:15" ht="25.9" customHeight="1" x14ac:dyDescent="0.25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</row>
    <row r="17" spans="2:13" ht="25.9" customHeight="1" x14ac:dyDescent="0.25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</row>
    <row r="18" spans="2:13" ht="25.9" customHeight="1" x14ac:dyDescent="0.25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</row>
    <row r="19" spans="2:13" ht="25.9" customHeight="1" x14ac:dyDescent="0.25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</row>
    <row r="20" spans="2:13" ht="25.9" customHeight="1" x14ac:dyDescent="0.25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</row>
    <row r="21" spans="2:13" ht="25.9" customHeight="1" x14ac:dyDescent="0.25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</row>
    <row r="22" spans="2:13" ht="25.9" customHeight="1" x14ac:dyDescent="0.25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7"/>
    </row>
    <row r="23" spans="2:13" ht="25.9" customHeight="1" thickBot="1" x14ac:dyDescent="0.3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6" spans="2:13" x14ac:dyDescent="0.25">
      <c r="C26" t="s">
        <v>13</v>
      </c>
    </row>
  </sheetData>
  <mergeCells count="8">
    <mergeCell ref="B2:E2"/>
    <mergeCell ref="F2:I2"/>
    <mergeCell ref="J2:M2"/>
    <mergeCell ref="C3:D3"/>
    <mergeCell ref="B3:B4"/>
    <mergeCell ref="E3:G3"/>
    <mergeCell ref="H3:J3"/>
    <mergeCell ref="K3:M3"/>
  </mergeCells>
  <pageMargins left="0.7" right="0.7" top="0.75" bottom="0.75" header="0.3" footer="0.3"/>
  <pageSetup paperSize="9" scale="80" orientation="landscape" r:id="rId1"/>
  <ignoredErrors>
    <ignoredError sqref="L6:L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9D44-FC29-44AC-825C-E1E1FCBCF83E}">
  <dimension ref="B1:O26"/>
  <sheetViews>
    <sheetView tabSelected="1" zoomScale="148" zoomScaleNormal="148" workbookViewId="0">
      <selection activeCell="K10" sqref="K10"/>
    </sheetView>
  </sheetViews>
  <sheetFormatPr baseColWidth="10" defaultRowHeight="15" x14ac:dyDescent="0.25"/>
  <cols>
    <col min="1" max="1" width="1" customWidth="1"/>
    <col min="3" max="3" width="22.28515625" bestFit="1" customWidth="1"/>
    <col min="4" max="4" width="7.5703125" customWidth="1"/>
    <col min="6" max="6" width="13.28515625" bestFit="1" customWidth="1"/>
    <col min="7" max="7" width="14.5703125" bestFit="1" customWidth="1"/>
    <col min="9" max="9" width="13.28515625" bestFit="1" customWidth="1"/>
    <col min="10" max="10" width="12.42578125" bestFit="1" customWidth="1"/>
    <col min="12" max="12" width="19.7109375" customWidth="1"/>
    <col min="13" max="13" width="16.7109375" customWidth="1"/>
    <col min="15" max="15" width="12.5703125" bestFit="1" customWidth="1"/>
  </cols>
  <sheetData>
    <row r="1" spans="2:15" ht="15.75" thickBot="1" x14ac:dyDescent="0.3"/>
    <row r="2" spans="2:15" ht="25.9" customHeight="1" x14ac:dyDescent="0.25">
      <c r="B2" s="31" t="s">
        <v>17</v>
      </c>
      <c r="C2" s="32"/>
      <c r="D2" s="32"/>
      <c r="E2" s="32"/>
      <c r="F2" s="32" t="s">
        <v>18</v>
      </c>
      <c r="G2" s="32"/>
      <c r="H2" s="32"/>
      <c r="I2" s="32"/>
      <c r="J2" s="32" t="s">
        <v>12</v>
      </c>
      <c r="K2" s="32"/>
      <c r="L2" s="32"/>
      <c r="M2" s="33"/>
    </row>
    <row r="3" spans="2:15" ht="25.9" customHeight="1" x14ac:dyDescent="0.25">
      <c r="B3" s="35" t="s">
        <v>0</v>
      </c>
      <c r="C3" s="34" t="s">
        <v>1</v>
      </c>
      <c r="D3" s="34"/>
      <c r="E3" s="34" t="s">
        <v>3</v>
      </c>
      <c r="F3" s="34"/>
      <c r="G3" s="34"/>
      <c r="H3" s="34" t="s">
        <v>5</v>
      </c>
      <c r="I3" s="34"/>
      <c r="J3" s="34"/>
      <c r="K3" s="34" t="s">
        <v>6</v>
      </c>
      <c r="L3" s="34"/>
      <c r="M3" s="36"/>
    </row>
    <row r="4" spans="2:15" ht="25.9" customHeight="1" x14ac:dyDescent="0.25">
      <c r="B4" s="35"/>
      <c r="C4" s="26" t="s">
        <v>2</v>
      </c>
      <c r="D4" s="26" t="s">
        <v>7</v>
      </c>
      <c r="E4" s="26" t="s">
        <v>4</v>
      </c>
      <c r="F4" s="26" t="s">
        <v>8</v>
      </c>
      <c r="G4" s="26" t="s">
        <v>9</v>
      </c>
      <c r="H4" s="20" t="s">
        <v>4</v>
      </c>
      <c r="I4" s="26" t="s">
        <v>8</v>
      </c>
      <c r="J4" s="26" t="s">
        <v>9</v>
      </c>
      <c r="K4" s="26" t="s">
        <v>4</v>
      </c>
      <c r="L4" s="26" t="s">
        <v>8</v>
      </c>
      <c r="M4" s="27" t="s">
        <v>9</v>
      </c>
    </row>
    <row r="5" spans="2:15" ht="25.9" customHeight="1" x14ac:dyDescent="0.25">
      <c r="B5" s="18">
        <v>45478</v>
      </c>
      <c r="C5" s="8" t="s">
        <v>14</v>
      </c>
      <c r="D5" s="8"/>
      <c r="E5" s="8">
        <v>500</v>
      </c>
      <c r="F5" s="21">
        <v>35000</v>
      </c>
      <c r="G5" s="37">
        <f>F5*E5</f>
        <v>17500000</v>
      </c>
      <c r="H5" s="8"/>
      <c r="I5" s="8"/>
      <c r="J5" s="8"/>
      <c r="K5" s="8">
        <f>E5</f>
        <v>500</v>
      </c>
      <c r="L5" s="28">
        <f>F5</f>
        <v>35000</v>
      </c>
      <c r="M5" s="22">
        <f>G5</f>
        <v>17500000</v>
      </c>
    </row>
    <row r="6" spans="2:15" ht="25.9" customHeight="1" x14ac:dyDescent="0.25">
      <c r="B6" s="18">
        <v>45480</v>
      </c>
      <c r="C6" s="1" t="s">
        <v>15</v>
      </c>
      <c r="D6" s="8"/>
      <c r="E6" s="1"/>
      <c r="F6" s="10"/>
      <c r="G6" s="23"/>
      <c r="H6" s="1">
        <v>250</v>
      </c>
      <c r="I6" s="23">
        <f>L5</f>
        <v>35000</v>
      </c>
      <c r="J6" s="30">
        <f>H6*I6</f>
        <v>8750000</v>
      </c>
      <c r="K6" s="1">
        <f>K5-H6</f>
        <v>250</v>
      </c>
      <c r="L6" s="28">
        <f>M6/K6</f>
        <v>35000</v>
      </c>
      <c r="M6" s="25">
        <f>M5-J6</f>
        <v>8750000</v>
      </c>
    </row>
    <row r="7" spans="2:15" ht="25.9" customHeight="1" x14ac:dyDescent="0.25">
      <c r="B7" s="18">
        <v>45485</v>
      </c>
      <c r="C7" s="1" t="s">
        <v>15</v>
      </c>
      <c r="D7" s="8"/>
      <c r="E7" s="1"/>
      <c r="F7" s="21"/>
      <c r="G7" s="23"/>
      <c r="H7" s="1">
        <v>150</v>
      </c>
      <c r="I7" s="23">
        <f>L6</f>
        <v>35000</v>
      </c>
      <c r="J7" s="13">
        <f>H7*I7</f>
        <v>5250000</v>
      </c>
      <c r="K7" s="1">
        <f>K6-H7</f>
        <v>100</v>
      </c>
      <c r="L7" s="28">
        <f>M7/K7</f>
        <v>35000</v>
      </c>
      <c r="M7" s="25">
        <f>M6-J7</f>
        <v>3500000</v>
      </c>
    </row>
    <row r="8" spans="2:15" ht="25.9" customHeight="1" x14ac:dyDescent="0.25">
      <c r="B8" s="18">
        <v>45488</v>
      </c>
      <c r="C8" s="8" t="s">
        <v>14</v>
      </c>
      <c r="D8" s="8"/>
      <c r="E8" s="1">
        <v>200</v>
      </c>
      <c r="F8" s="10">
        <v>40000</v>
      </c>
      <c r="G8" s="23">
        <f>E8*F8</f>
        <v>8000000</v>
      </c>
      <c r="H8" s="1"/>
      <c r="I8" s="1"/>
      <c r="J8" s="1"/>
      <c r="K8" s="12">
        <f>K7+E8</f>
        <v>300</v>
      </c>
      <c r="L8" s="28">
        <f>M8/K8</f>
        <v>38333.333333333336</v>
      </c>
      <c r="M8" s="14">
        <f>M7+G8</f>
        <v>11500000</v>
      </c>
    </row>
    <row r="9" spans="2:15" ht="25.9" customHeight="1" x14ac:dyDescent="0.25">
      <c r="B9" s="18">
        <v>45493</v>
      </c>
      <c r="C9" s="1" t="s">
        <v>19</v>
      </c>
      <c r="D9" s="8"/>
      <c r="E9" s="1">
        <v>-50</v>
      </c>
      <c r="F9" s="10">
        <f>F5</f>
        <v>35000</v>
      </c>
      <c r="G9" s="23">
        <f>F9*E9</f>
        <v>-1750000</v>
      </c>
      <c r="H9" s="1"/>
      <c r="I9" s="23"/>
      <c r="J9" s="23"/>
      <c r="K9" s="1">
        <f>K8+E9</f>
        <v>250</v>
      </c>
      <c r="L9" s="28">
        <f>M9/K9</f>
        <v>39000</v>
      </c>
      <c r="M9" s="25">
        <f>M8+G9</f>
        <v>9750000</v>
      </c>
    </row>
    <row r="10" spans="2:15" ht="25.9" customHeight="1" x14ac:dyDescent="0.25">
      <c r="B10" s="18">
        <v>45496</v>
      </c>
      <c r="C10" s="1" t="s">
        <v>15</v>
      </c>
      <c r="D10" s="8"/>
      <c r="E10" s="1"/>
      <c r="F10" s="1"/>
      <c r="G10" s="1"/>
      <c r="H10" s="1">
        <v>100</v>
      </c>
      <c r="I10" s="23">
        <f>L9</f>
        <v>39000</v>
      </c>
      <c r="J10" s="13">
        <f>I10*H10</f>
        <v>3900000</v>
      </c>
      <c r="K10" s="1">
        <f>K9-H10</f>
        <v>150</v>
      </c>
      <c r="L10" s="28">
        <f>M10/K10</f>
        <v>39000</v>
      </c>
      <c r="M10" s="25">
        <f>M9-J10</f>
        <v>5850000</v>
      </c>
    </row>
    <row r="11" spans="2:15" ht="25.9" customHeight="1" x14ac:dyDescent="0.25">
      <c r="B11" s="18">
        <v>45499</v>
      </c>
      <c r="C11" s="8" t="s">
        <v>14</v>
      </c>
      <c r="D11" s="1"/>
      <c r="E11" s="1">
        <v>150</v>
      </c>
      <c r="F11" s="38">
        <v>42000</v>
      </c>
      <c r="G11" s="39">
        <f>F11*E11</f>
        <v>6300000</v>
      </c>
      <c r="H11" s="1"/>
      <c r="I11" s="10"/>
      <c r="J11" s="23"/>
      <c r="K11" s="1">
        <f>K10+E11</f>
        <v>300</v>
      </c>
      <c r="L11" s="23">
        <f>M11/K11</f>
        <v>40500</v>
      </c>
      <c r="M11" s="25">
        <f>M10+G11</f>
        <v>12150000</v>
      </c>
    </row>
    <row r="12" spans="2:15" ht="25.9" customHeight="1" x14ac:dyDescent="0.25">
      <c r="B12" s="18">
        <v>45503</v>
      </c>
      <c r="C12" s="1" t="s">
        <v>15</v>
      </c>
      <c r="D12" s="1"/>
      <c r="E12" s="1"/>
      <c r="F12" s="1"/>
      <c r="G12" s="1"/>
      <c r="H12" s="1">
        <v>80</v>
      </c>
      <c r="I12" s="23">
        <f>L11</f>
        <v>40500</v>
      </c>
      <c r="J12" s="23">
        <f>I12*H12</f>
        <v>3240000</v>
      </c>
      <c r="K12" s="1">
        <f>K11-H12</f>
        <v>220</v>
      </c>
      <c r="L12" s="23">
        <f>M12/K12</f>
        <v>40500</v>
      </c>
      <c r="M12" s="25">
        <f>M11-J12</f>
        <v>8910000</v>
      </c>
    </row>
    <row r="13" spans="2:15" ht="25.9" customHeight="1" x14ac:dyDescent="0.25">
      <c r="B13" s="4"/>
      <c r="C13" s="12"/>
      <c r="D13" s="12"/>
      <c r="E13" s="12"/>
      <c r="F13" s="12"/>
      <c r="G13" s="12"/>
      <c r="H13" s="12"/>
      <c r="I13" s="12"/>
      <c r="J13" s="12"/>
      <c r="K13" s="12"/>
      <c r="L13" s="13"/>
      <c r="M13" s="14"/>
    </row>
    <row r="14" spans="2:15" ht="25.9" customHeight="1" x14ac:dyDescent="0.25"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O14" s="9"/>
    </row>
    <row r="15" spans="2:15" ht="25.9" customHeight="1" x14ac:dyDescent="0.25"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</row>
    <row r="16" spans="2:15" ht="25.9" customHeight="1" x14ac:dyDescent="0.25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</row>
    <row r="17" spans="2:13" ht="25.9" customHeight="1" x14ac:dyDescent="0.25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</row>
    <row r="18" spans="2:13" ht="25.9" customHeight="1" x14ac:dyDescent="0.25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</row>
    <row r="19" spans="2:13" ht="25.9" customHeight="1" x14ac:dyDescent="0.25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</row>
    <row r="20" spans="2:13" ht="25.9" customHeight="1" x14ac:dyDescent="0.25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</row>
    <row r="21" spans="2:13" ht="25.9" customHeight="1" x14ac:dyDescent="0.25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</row>
    <row r="22" spans="2:13" ht="25.9" customHeight="1" x14ac:dyDescent="0.25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7"/>
    </row>
    <row r="23" spans="2:13" ht="25.9" customHeight="1" thickBot="1" x14ac:dyDescent="0.3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6" spans="2:13" x14ac:dyDescent="0.25">
      <c r="C26" t="s">
        <v>13</v>
      </c>
    </row>
  </sheetData>
  <mergeCells count="8">
    <mergeCell ref="B2:E2"/>
    <mergeCell ref="F2:I2"/>
    <mergeCell ref="J2:M2"/>
    <mergeCell ref="B3:B4"/>
    <mergeCell ref="C3:D3"/>
    <mergeCell ref="E3:G3"/>
    <mergeCell ref="H3:J3"/>
    <mergeCell ref="K3:M3"/>
  </mergeCells>
  <pageMargins left="0.7" right="0.7" top="0.75" bottom="0.75" header="0.3" footer="0.3"/>
  <ignoredErrors>
    <ignoredError sqref="L6:L12 K1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Promedio Ponderado</vt:lpstr>
      <vt:lpstr>camisetas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desarrollo</cp:lastModifiedBy>
  <cp:lastPrinted>2024-06-14T17:12:10Z</cp:lastPrinted>
  <dcterms:created xsi:type="dcterms:W3CDTF">2020-06-16T22:09:22Z</dcterms:created>
  <dcterms:modified xsi:type="dcterms:W3CDTF">2024-08-09T16:25:41Z</dcterms:modified>
</cp:coreProperties>
</file>