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2"/>
  <workbookPr codeName="ThisWorkbook" hidePivotFieldList="1" defaultThemeVersion="124226"/>
  <mc:AlternateContent xmlns:mc="http://schemas.openxmlformats.org/markup-compatibility/2006">
    <mc:Choice Requires="x15">
      <x15ac:absPath xmlns:x15ac="http://schemas.microsoft.com/office/spreadsheetml/2010/11/ac" url="C:\Users\desarrollo\Downloads\"/>
    </mc:Choice>
  </mc:AlternateContent>
  <xr:revisionPtr revIDLastSave="0" documentId="8_{40D9545F-4E38-4545-B14B-F4DF943FB297}" xr6:coauthVersionLast="36" xr6:coauthVersionMax="36" xr10:uidLastSave="{00000000-0000-0000-0000-000000000000}"/>
  <bookViews>
    <workbookView xWindow="0" yWindow="0" windowWidth="28800" windowHeight="12225" tabRatio="791" activeTab="7" xr2:uid="{00000000-000D-0000-FFFF-FFFF00000000}"/>
  </bookViews>
  <sheets>
    <sheet name="Consianpirito" sheetId="14" r:id="rId1"/>
    <sheet name="reglas de celdas" sheetId="1" r:id="rId2"/>
    <sheet name="reglas de celda" sheetId="2" r:id="rId3"/>
    <sheet name="duplicados" sheetId="3" r:id="rId4"/>
    <sheet name="Regla Superior - Inferior" sheetId="4" r:id="rId5"/>
    <sheet name="Barra de datos" sheetId="5" r:id="rId6"/>
    <sheet name="Escala de valores" sheetId="6" r:id="rId7"/>
    <sheet name="conjunto de iconos" sheetId="7" r:id="rId8"/>
    <sheet name="si.conjunto" sheetId="9" r:id="rId9"/>
    <sheet name="cambiar" sheetId="10" r:id="rId10"/>
    <sheet name="FuncionPago" sheetId="8" r:id="rId11"/>
  </sheets>
  <definedNames>
    <definedName name="_xlnm._FilterDatabase" localSheetId="2" hidden="1">'reglas de celda'!$A$3:$M$51</definedName>
    <definedName name="_xlnm._FilterDatabase" localSheetId="1" hidden="1">'reglas de celdas'!$A$3:$M$51</definedName>
    <definedName name="Z_EAD86F4E_655E_48EC_A626_ABAFF822061D_.wvu.FilterData" localSheetId="2" hidden="1">'reglas de celda'!$A$3:$M$51</definedName>
    <definedName name="Z_F41DE5B8_CCE4_4A29_A9DB_7F43FF057899_.wvu.FilterData" localSheetId="2" hidden="1">'reglas de celda'!$A$3:$M$51</definedName>
  </definedNames>
  <calcPr calcId="191029"/>
  <customWorkbookViews>
    <customWorkbookView name="andres giron - Vista personalizada" guid="{F41DE5B8-CCE4-4A29-A9DB-7F43FF057899}" mergeInterval="0" personalView="1" maximized="1" xWindow="-8" yWindow="-8" windowWidth="1382" windowHeight="744" tabRatio="791" activeSheetId="7"/>
    <customWorkbookView name="Cristian - Vista personalizada" guid="{EAD86F4E-655E-48EC-A626-ABAFF822061D}" mergeInterval="0" personalView="1" maximized="1" windowWidth="1362" windowHeight="503" tabRatio="791" activeSheetId="7" showComments="commIndAndComment"/>
  </customWorkbookViews>
  <fileRecoveryPr autoRecover="0"/>
</workbook>
</file>

<file path=xl/calcChain.xml><?xml version="1.0" encoding="utf-8"?>
<calcChain xmlns="http://schemas.openxmlformats.org/spreadsheetml/2006/main">
  <c r="T6" i="7" l="1"/>
  <c r="T7" i="7"/>
  <c r="T8" i="7"/>
  <c r="T9" i="7"/>
  <c r="T10" i="7"/>
  <c r="T11" i="7"/>
  <c r="T12" i="7"/>
  <c r="T13" i="7"/>
  <c r="T14" i="7"/>
  <c r="T15" i="7"/>
  <c r="T16" i="7"/>
  <c r="T17" i="7"/>
  <c r="T18" i="7"/>
  <c r="T19" i="7"/>
  <c r="T5" i="7"/>
  <c r="S6" i="7"/>
  <c r="S7" i="7"/>
  <c r="S8" i="7"/>
  <c r="S9" i="7"/>
  <c r="S10" i="7"/>
  <c r="S11" i="7"/>
  <c r="S12" i="7"/>
  <c r="S13" i="7"/>
  <c r="S14" i="7"/>
  <c r="S15" i="7"/>
  <c r="S16" i="7"/>
  <c r="S17" i="7"/>
  <c r="S18" i="7"/>
  <c r="S19" i="7"/>
  <c r="S5" i="7"/>
  <c r="R6" i="7"/>
  <c r="R7" i="7"/>
  <c r="R8" i="7"/>
  <c r="R9" i="7"/>
  <c r="R10" i="7"/>
  <c r="R11" i="7"/>
  <c r="R12" i="7"/>
  <c r="R13" i="7"/>
  <c r="R14" i="7"/>
  <c r="R15" i="7"/>
  <c r="R16" i="7"/>
  <c r="R17" i="7"/>
  <c r="R18" i="7"/>
  <c r="R19" i="7"/>
  <c r="R5" i="7"/>
  <c r="T5" i="14"/>
  <c r="T6" i="14"/>
  <c r="T7" i="14"/>
  <c r="T8" i="14"/>
  <c r="T9" i="14"/>
  <c r="T10" i="14"/>
  <c r="T11" i="14"/>
  <c r="T12" i="14"/>
  <c r="T13" i="14"/>
  <c r="T14" i="14"/>
  <c r="T15" i="14"/>
  <c r="T16" i="14"/>
  <c r="T17" i="14"/>
  <c r="T18" i="14"/>
  <c r="T19" i="14"/>
  <c r="S19" i="14" l="1"/>
  <c r="R19" i="14"/>
  <c r="S18" i="14"/>
  <c r="R18" i="14"/>
  <c r="S17" i="14"/>
  <c r="R17" i="14"/>
  <c r="S16" i="14"/>
  <c r="R16" i="14"/>
  <c r="S15" i="14"/>
  <c r="R15" i="14"/>
  <c r="S14" i="14"/>
  <c r="R14" i="14"/>
  <c r="S13" i="14"/>
  <c r="R13" i="14"/>
  <c r="S12" i="14"/>
  <c r="R12" i="14"/>
  <c r="S11" i="14"/>
  <c r="R11" i="14"/>
  <c r="S10" i="14"/>
  <c r="R10" i="14"/>
  <c r="S9" i="14"/>
  <c r="R9" i="14"/>
  <c r="S8" i="14"/>
  <c r="R8" i="14"/>
  <c r="S7" i="14"/>
  <c r="R7" i="14"/>
  <c r="S6" i="14"/>
  <c r="R6" i="14"/>
  <c r="S5" i="14"/>
  <c r="R5" i="14"/>
  <c r="H6" i="10"/>
  <c r="F2" i="8" l="1"/>
  <c r="F4" i="8" s="1"/>
  <c r="G3" i="9"/>
  <c r="F3" i="9"/>
  <c r="F2" i="10" l="1"/>
  <c r="G2" i="10"/>
  <c r="H14" i="10" l="1"/>
  <c r="G14" i="10"/>
  <c r="F14" i="10"/>
  <c r="H13" i="10"/>
  <c r="G13" i="10"/>
  <c r="F13" i="10"/>
  <c r="H12" i="10"/>
  <c r="G12" i="10"/>
  <c r="F12" i="10"/>
  <c r="H11" i="10"/>
  <c r="G11" i="10"/>
  <c r="F11" i="10"/>
  <c r="H10" i="10"/>
  <c r="G10" i="10"/>
  <c r="F10" i="10"/>
  <c r="H9" i="10"/>
  <c r="G9" i="10"/>
  <c r="F9" i="10"/>
  <c r="H8" i="10"/>
  <c r="G8" i="10"/>
  <c r="F8" i="10"/>
  <c r="H7" i="10"/>
  <c r="G7" i="10"/>
  <c r="F7" i="10"/>
  <c r="G6" i="10"/>
  <c r="F6" i="10"/>
  <c r="H5" i="10"/>
  <c r="G5" i="10"/>
  <c r="F5" i="10"/>
  <c r="H4" i="10"/>
  <c r="G4" i="10"/>
  <c r="F4" i="10"/>
  <c r="H3" i="10"/>
  <c r="G3" i="10"/>
  <c r="F3" i="10"/>
  <c r="H2" i="10"/>
  <c r="G15" i="9"/>
  <c r="F15" i="9"/>
  <c r="G14" i="9"/>
  <c r="F14" i="9"/>
  <c r="G13" i="9"/>
  <c r="F13" i="9"/>
  <c r="G12" i="9"/>
  <c r="F12" i="9"/>
  <c r="G11" i="9"/>
  <c r="F11" i="9"/>
  <c r="G10" i="9"/>
  <c r="F10" i="9"/>
  <c r="G9" i="9"/>
  <c r="F9" i="9"/>
  <c r="G8" i="9"/>
  <c r="F8" i="9"/>
  <c r="G7" i="9"/>
  <c r="F7" i="9"/>
  <c r="G6" i="9"/>
  <c r="F6" i="9"/>
  <c r="G5" i="9"/>
  <c r="F5" i="9"/>
  <c r="G4" i="9"/>
  <c r="F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Laboratorio</author>
  </authors>
  <commentList>
    <comment ref="B6" authorId="0" shapeId="0" xr:uid="{EED064A0-0928-4731-A133-8E38CF1AB1A7}">
      <text>
        <r>
          <rPr>
            <b/>
            <sz val="9"/>
            <color indexed="81"/>
            <rFont val="Tahoma"/>
            <family val="2"/>
          </rPr>
          <t>Laboratorio:</t>
        </r>
        <r>
          <rPr>
            <sz val="9"/>
            <color indexed="81"/>
            <rFont val="Tahoma"/>
            <family val="2"/>
          </rPr>
          <t xml:space="preserve">
Con igual, colocamos el valor del capital o monto</t>
        </r>
      </text>
    </comment>
  </commentList>
</comments>
</file>

<file path=xl/sharedStrings.xml><?xml version="1.0" encoding="utf-8"?>
<sst xmlns="http://schemas.openxmlformats.org/spreadsheetml/2006/main" count="2804" uniqueCount="257">
  <si>
    <t>TITULO</t>
  </si>
  <si>
    <t>NOMBRE</t>
  </si>
  <si>
    <t>CARGO</t>
  </si>
  <si>
    <t>EMPRESA</t>
  </si>
  <si>
    <t>DIRECCION</t>
  </si>
  <si>
    <t>CIUDAD</t>
  </si>
  <si>
    <t>Señor</t>
  </si>
  <si>
    <t>Gerente</t>
  </si>
  <si>
    <t>CONCONCRETO S.A.</t>
  </si>
  <si>
    <t>Cra29 calle 30</t>
  </si>
  <si>
    <t>Envigado</t>
  </si>
  <si>
    <t>Doctora</t>
  </si>
  <si>
    <t>Subsecretaria</t>
  </si>
  <si>
    <t>Ingeniero</t>
  </si>
  <si>
    <t>Presidente</t>
  </si>
  <si>
    <t>A.I.A.</t>
  </si>
  <si>
    <t>CRA 38 No. 20 - 86</t>
  </si>
  <si>
    <t>Abogado</t>
  </si>
  <si>
    <t>Gerente Comercial</t>
  </si>
  <si>
    <t>HACEB S.A.</t>
  </si>
  <si>
    <t>CALLE 30 No. 28-52</t>
  </si>
  <si>
    <t>Copacabana</t>
  </si>
  <si>
    <t>Señora</t>
  </si>
  <si>
    <t>Secretaria General</t>
  </si>
  <si>
    <t xml:space="preserve">Doctor </t>
  </si>
  <si>
    <t>Gerente Administrativo</t>
  </si>
  <si>
    <t>CLINICA SOMA</t>
  </si>
  <si>
    <t>CRA. 46 CALLE 52</t>
  </si>
  <si>
    <t>Gerente Operativa</t>
  </si>
  <si>
    <t>Director</t>
  </si>
  <si>
    <t>CASA DE LA CULTURA POBLADO</t>
  </si>
  <si>
    <t>CRA 43A No.12 - 20</t>
  </si>
  <si>
    <t>Diretora</t>
  </si>
  <si>
    <t>CORPORACION TALLER DE LA MUSICA</t>
  </si>
  <si>
    <t>APELLIDO</t>
  </si>
  <si>
    <t>Aristizabal</t>
  </si>
  <si>
    <t>Carlos</t>
  </si>
  <si>
    <t>Juanita</t>
  </si>
  <si>
    <t>Andres</t>
  </si>
  <si>
    <t>Posada</t>
  </si>
  <si>
    <t>Acosta</t>
  </si>
  <si>
    <t>Andrea</t>
  </si>
  <si>
    <t>Palacio</t>
  </si>
  <si>
    <t>Saavedra</t>
  </si>
  <si>
    <t>Sandra</t>
  </si>
  <si>
    <t>Pelaez</t>
  </si>
  <si>
    <t>Augusto</t>
  </si>
  <si>
    <t>Serna</t>
  </si>
  <si>
    <t>Claudia</t>
  </si>
  <si>
    <t>Zapata</t>
  </si>
  <si>
    <t>Peña</t>
  </si>
  <si>
    <t>Azucena</t>
  </si>
  <si>
    <t>Cordoba</t>
  </si>
  <si>
    <t>Doctor</t>
  </si>
  <si>
    <t>Andrés</t>
  </si>
  <si>
    <t>Juan Carlos</t>
  </si>
  <si>
    <t>Mario</t>
  </si>
  <si>
    <t>Angela</t>
  </si>
  <si>
    <t>Carlos Mario</t>
  </si>
  <si>
    <t>Humberto</t>
  </si>
  <si>
    <t>Camila</t>
  </si>
  <si>
    <t>Pedro</t>
  </si>
  <si>
    <t>Samanta</t>
  </si>
  <si>
    <t>Santiago</t>
  </si>
  <si>
    <t>Estefania</t>
  </si>
  <si>
    <t>Bernardo</t>
  </si>
  <si>
    <t>Ana Maria</t>
  </si>
  <si>
    <t>Orlando</t>
  </si>
  <si>
    <t>Berenice</t>
  </si>
  <si>
    <t>Hector Hugo</t>
  </si>
  <si>
    <t>Camilo</t>
  </si>
  <si>
    <t>Tatiana</t>
  </si>
  <si>
    <t>Luis Felipe</t>
  </si>
  <si>
    <t>Anastasia</t>
  </si>
  <si>
    <t>Edilberto</t>
  </si>
  <si>
    <t>Moncada</t>
  </si>
  <si>
    <t>Restrepo</t>
  </si>
  <si>
    <t>Bejarano</t>
  </si>
  <si>
    <t>Puerta</t>
  </si>
  <si>
    <t>Bedoya</t>
  </si>
  <si>
    <t>Arango</t>
  </si>
  <si>
    <t>Araque</t>
  </si>
  <si>
    <t>Buendia</t>
  </si>
  <si>
    <t>Ospina</t>
  </si>
  <si>
    <t>Aguirre</t>
  </si>
  <si>
    <t>Gutierrez</t>
  </si>
  <si>
    <t>Hernandez</t>
  </si>
  <si>
    <t>Jaramillo</t>
  </si>
  <si>
    <t>Moya</t>
  </si>
  <si>
    <t>Piedrahita</t>
  </si>
  <si>
    <t>Anzola</t>
  </si>
  <si>
    <t>Hinestroza</t>
  </si>
  <si>
    <t>SantaMaria</t>
  </si>
  <si>
    <t>De los Rios</t>
  </si>
  <si>
    <t>Jimenez</t>
  </si>
  <si>
    <t>Solano</t>
  </si>
  <si>
    <t>Secretario</t>
  </si>
  <si>
    <t>Auditora</t>
  </si>
  <si>
    <t>Directora Comercial</t>
  </si>
  <si>
    <t>Gerente de Mercadeo</t>
  </si>
  <si>
    <t>Administradora</t>
  </si>
  <si>
    <t>Asesor Comercial</t>
  </si>
  <si>
    <t>Representante</t>
  </si>
  <si>
    <t>Jefe de Cuenta</t>
  </si>
  <si>
    <t>Administrador</t>
  </si>
  <si>
    <t>Recepcionista</t>
  </si>
  <si>
    <t>Coordinador</t>
  </si>
  <si>
    <t>Despachadora</t>
  </si>
  <si>
    <t>Jefe de Compras</t>
  </si>
  <si>
    <t>Auxiliar Administrativa</t>
  </si>
  <si>
    <t>Gerente General</t>
  </si>
  <si>
    <t>Gerente de Infraestructura</t>
  </si>
  <si>
    <t>Auxiliar Administrativo</t>
  </si>
  <si>
    <t>Coordinadora</t>
  </si>
  <si>
    <t>CEMENTOS ARGOS</t>
  </si>
  <si>
    <t>CEMENTOS EL CAIRO</t>
  </si>
  <si>
    <t>SANCHEZ Y CIA</t>
  </si>
  <si>
    <t>ARRENDAMIENTOS NUTIBARA</t>
  </si>
  <si>
    <t>Bello</t>
  </si>
  <si>
    <t>sabaneta</t>
  </si>
  <si>
    <t>CEDULA</t>
  </si>
  <si>
    <t>SEXO</t>
  </si>
  <si>
    <t>M</t>
  </si>
  <si>
    <t>F</t>
  </si>
  <si>
    <t>EDAD</t>
  </si>
  <si>
    <t>EST. CIVIL</t>
  </si>
  <si>
    <t>Soltero (a)</t>
  </si>
  <si>
    <t>Viudo (a)</t>
  </si>
  <si>
    <t>Casado (a)</t>
  </si>
  <si>
    <t>Divorciado (a)</t>
  </si>
  <si>
    <t>Separado (a)</t>
  </si>
  <si>
    <t>Unión Libre</t>
  </si>
  <si>
    <t>TELEFONO</t>
  </si>
  <si>
    <t>Eduardo</t>
  </si>
  <si>
    <t>Roberto</t>
  </si>
  <si>
    <t>Francisca</t>
  </si>
  <si>
    <t>Arnoldo</t>
  </si>
  <si>
    <t>Astrid</t>
  </si>
  <si>
    <t>Benjamin</t>
  </si>
  <si>
    <t>Edelmira</t>
  </si>
  <si>
    <t>Mauricio</t>
  </si>
  <si>
    <t>Marleny</t>
  </si>
  <si>
    <t>SALARIO</t>
  </si>
  <si>
    <t>FECHA DE NACIMIENTO</t>
  </si>
  <si>
    <t>Cristian David</t>
  </si>
  <si>
    <t>Martínez Vera</t>
  </si>
  <si>
    <t>C-1</t>
  </si>
  <si>
    <t>C-2</t>
  </si>
  <si>
    <t>C-3</t>
  </si>
  <si>
    <t>C-4</t>
  </si>
  <si>
    <t>C-5</t>
  </si>
  <si>
    <t>C-6</t>
  </si>
  <si>
    <t>C-7</t>
  </si>
  <si>
    <t>C-8</t>
  </si>
  <si>
    <t>C-9</t>
  </si>
  <si>
    <t>C-10</t>
  </si>
  <si>
    <t>C-11</t>
  </si>
  <si>
    <t>C-12</t>
  </si>
  <si>
    <t>C-13</t>
  </si>
  <si>
    <t>C-14</t>
  </si>
  <si>
    <t>C-15</t>
  </si>
  <si>
    <t>ASISTENCIAS</t>
  </si>
  <si>
    <t>FALTAS</t>
  </si>
  <si>
    <t>JUSTIFICACION</t>
  </si>
  <si>
    <t>Medellín</t>
  </si>
  <si>
    <t>Juan Guillermo</t>
  </si>
  <si>
    <t>Gaviria Lopez</t>
  </si>
  <si>
    <t>Carmen Cecilia</t>
  </si>
  <si>
    <t>Limonar Roa</t>
  </si>
  <si>
    <t>Oscar</t>
  </si>
  <si>
    <t>Oscar Ivan</t>
  </si>
  <si>
    <t>Iver Gomez</t>
  </si>
  <si>
    <t>Maria Claudia</t>
  </si>
  <si>
    <t>Clavijo Florez</t>
  </si>
  <si>
    <t>Clara Inés</t>
  </si>
  <si>
    <t>Iriarte Rodriguez</t>
  </si>
  <si>
    <t>Constanza</t>
  </si>
  <si>
    <t>Huertas M.</t>
  </si>
  <si>
    <t>Vanegas Velez</t>
  </si>
  <si>
    <t>Rodolfo</t>
  </si>
  <si>
    <t>Kling Fernandez</t>
  </si>
  <si>
    <t>Martha</t>
  </si>
  <si>
    <t>Uribe Lopez</t>
  </si>
  <si>
    <t>Janeth</t>
  </si>
  <si>
    <t>Bohorquez Gala</t>
  </si>
  <si>
    <t>Cortes Arango</t>
  </si>
  <si>
    <t>Olga Liliana</t>
  </si>
  <si>
    <t>Romero Ramirez</t>
  </si>
  <si>
    <t>Henrry</t>
  </si>
  <si>
    <t>Galindo Cubides</t>
  </si>
  <si>
    <t>Maria Isabel</t>
  </si>
  <si>
    <t>Iñaqui Ortiz</t>
  </si>
  <si>
    <t>Carlos Andrés</t>
  </si>
  <si>
    <t>Amaya Poveda</t>
  </si>
  <si>
    <t>NOMBRES ALUMNOS</t>
  </si>
  <si>
    <t>APELLIDOS ALUMNOS</t>
  </si>
  <si>
    <r>
      <t xml:space="preserve">Seleccione la columna A </t>
    </r>
    <r>
      <rPr>
        <b/>
        <sz val="11"/>
        <color theme="1"/>
        <rFont val="Calibri"/>
        <family val="2"/>
        <scheme val="minor"/>
      </rPr>
      <t>(CÉDULA)</t>
    </r>
    <r>
      <rPr>
        <sz val="11"/>
        <color theme="1"/>
        <rFont val="Calibri"/>
        <family val="2"/>
        <scheme val="minor"/>
      </rPr>
      <t xml:space="preserve"> y aplique  formato condicional a las cédulas duplicados, color de relleno rosado claro y fuente azul oscura</t>
    </r>
  </si>
  <si>
    <t>CÉDULA</t>
  </si>
  <si>
    <r>
      <t xml:space="preserve">Seleccione la columna M </t>
    </r>
    <r>
      <rPr>
        <b/>
        <sz val="11"/>
        <color theme="1"/>
        <rFont val="Calibri"/>
        <family val="2"/>
        <scheme val="minor"/>
      </rPr>
      <t>(SALARIO)</t>
    </r>
    <r>
      <rPr>
        <sz val="11"/>
        <color theme="1"/>
        <rFont val="Calibri"/>
        <family val="2"/>
        <scheme val="minor"/>
      </rPr>
      <t xml:space="preserve"> y aplique  los siguientes formatos condicionales:
1. Resalte con  color de relleno amarillo los salarios que sean iguales a 828116
2. Resalte con color de relleno Azul los salario entre 1.000.000 y 3.000.000  
3. Resalte con color de relleno  rojo los salario mayor de 4.000.000</t>
    </r>
  </si>
  <si>
    <r>
      <t xml:space="preserve">Seleccione la colunma H </t>
    </r>
    <r>
      <rPr>
        <b/>
        <sz val="11"/>
        <color theme="1"/>
        <rFont val="Calibri"/>
        <family val="2"/>
        <scheme val="minor"/>
      </rPr>
      <t>(CARGOS)</t>
    </r>
    <r>
      <rPr>
        <sz val="11"/>
        <color theme="1"/>
        <rFont val="Calibri"/>
        <family val="2"/>
        <scheme val="minor"/>
      </rPr>
      <t xml:space="preserve"> y aplique los siguientes formatos condiciales a los textos que contienen: 
1. Color de relleno rosado a los Cargo Gerente
2. Color de relleno naranja a los cargos secretaria General
3. Color de relleno violeta a los cargos Recepcionista 
Seleccione la columna E</t>
    </r>
    <r>
      <rPr>
        <b/>
        <sz val="11"/>
        <color theme="1"/>
        <rFont val="Calibri"/>
        <family val="2"/>
        <scheme val="minor"/>
      </rPr>
      <t xml:space="preserve"> (FECHA DE NACIMIENTO)</t>
    </r>
    <r>
      <rPr>
        <sz val="11"/>
        <color theme="1"/>
        <rFont val="Calibri"/>
        <family val="2"/>
        <scheme val="minor"/>
      </rPr>
      <t xml:space="preserve"> y aplique el siguiente formato condicional:
1. Color de relleno verde a las fechas  entre 1/1/1971 a 05/11/1980</t>
    </r>
  </si>
  <si>
    <r>
      <t xml:space="preserve">1. Seleccione la columna M </t>
    </r>
    <r>
      <rPr>
        <b/>
        <sz val="11"/>
        <color theme="1"/>
        <rFont val="Calibri"/>
        <family val="2"/>
        <scheme val="minor"/>
      </rPr>
      <t>(SALARIO),</t>
    </r>
    <r>
      <rPr>
        <sz val="11"/>
        <color theme="1"/>
        <rFont val="Calibri"/>
        <family val="2"/>
        <scheme val="minor"/>
      </rPr>
      <t xml:space="preserve"> aplicar formato condicional a los 10 salarios superiores, color de relleno a su gusto
2. Seleccione la columna M </t>
    </r>
    <r>
      <rPr>
        <b/>
        <sz val="11"/>
        <color theme="1"/>
        <rFont val="Calibri"/>
        <family val="2"/>
        <scheme val="minor"/>
      </rPr>
      <t>(SALARIO),</t>
    </r>
    <r>
      <rPr>
        <sz val="11"/>
        <color theme="1"/>
        <rFont val="Calibri"/>
        <family val="2"/>
        <scheme val="minor"/>
      </rPr>
      <t xml:space="preserve"> aplicar formato condicional a Los 15 salarios inferiores, color de relleno a su gusto</t>
    </r>
  </si>
  <si>
    <r>
      <t>1. Seleccione la columna M</t>
    </r>
    <r>
      <rPr>
        <b/>
        <sz val="11"/>
        <color theme="1"/>
        <rFont val="Calibri"/>
        <family val="2"/>
        <scheme val="minor"/>
      </rPr>
      <t xml:space="preserve"> (SALARIOS)</t>
    </r>
    <r>
      <rPr>
        <sz val="11"/>
        <color theme="1"/>
        <rFont val="Calibri"/>
        <family val="2"/>
        <scheme val="minor"/>
      </rPr>
      <t xml:space="preserve"> y aplicar un formato condicional barra de datos (el color a su gusto)
2.  ubicarse en cualquier celda de la columna M y orden ascendentemente, (no se debe seleccionar la columna, solamente ubicarse en cualquier dato)</t>
    </r>
  </si>
  <si>
    <t>Aplicar formato condicional conjuto de iconos así:</t>
  </si>
  <si>
    <r>
      <t xml:space="preserve">1. Seleccione la columna N </t>
    </r>
    <r>
      <rPr>
        <b/>
        <sz val="11"/>
        <color theme="1"/>
        <rFont val="Calibri"/>
        <family val="2"/>
        <scheme val="minor"/>
      </rPr>
      <t>(SALARIOS)</t>
    </r>
    <r>
      <rPr>
        <sz val="11"/>
        <color theme="1"/>
        <rFont val="Calibri"/>
        <family val="2"/>
        <scheme val="minor"/>
      </rPr>
      <t xml:space="preserve"> y aplicar un formato condicional escala de valores (el color a su gusto)
2.  ubicarse en cualquier celda de la columna N y orden descendentemente, (no se debe seleccionar la columna, solamente ubicarse en cualquier dato)
3.  Cree una tabla dinámica con la información de esta hoja (No asigne nombre de tabla, ni de rango)</t>
    </r>
  </si>
  <si>
    <t xml:space="preserve">   </t>
  </si>
  <si>
    <t>Funcion Pago  =PAGO(tasa;nper;Va)</t>
  </si>
  <si>
    <t>Cuota No</t>
  </si>
  <si>
    <t>Capital</t>
  </si>
  <si>
    <t>Cuota</t>
  </si>
  <si>
    <t>Intereses</t>
  </si>
  <si>
    <t>Abono Capital</t>
  </si>
  <si>
    <t>Nuevo Saldo</t>
  </si>
  <si>
    <t>Monto</t>
  </si>
  <si>
    <t>Cant Cuotas</t>
  </si>
  <si>
    <t>Val cuota</t>
  </si>
  <si>
    <t>Interes/Tasa</t>
  </si>
  <si>
    <t>Abonos</t>
  </si>
  <si>
    <t>Valor Abono</t>
  </si>
  <si>
    <t>Mostrar en verde, cuando capital sea menor a cero</t>
  </si>
  <si>
    <t>Funcion:</t>
  </si>
  <si>
    <t>SI</t>
  </si>
  <si>
    <t>Cambiar</t>
  </si>
  <si>
    <t>Regla</t>
  </si>
  <si>
    <t>Nombre</t>
  </si>
  <si>
    <t>Puntuación</t>
  </si>
  <si>
    <t>Descripcion</t>
  </si>
  <si>
    <t>Descripción</t>
  </si>
  <si>
    <t>Excelente</t>
  </si>
  <si>
    <t>Alberto Farro</t>
  </si>
  <si>
    <t>Muy bien</t>
  </si>
  <si>
    <t>Luana Caceres</t>
  </si>
  <si>
    <t>Bien</t>
  </si>
  <si>
    <t>Beatriz Montenegro</t>
  </si>
  <si>
    <t>Malo</t>
  </si>
  <si>
    <t>Mariana Carmona</t>
  </si>
  <si>
    <t>Muy malo</t>
  </si>
  <si>
    <t>Eliana Melendez</t>
  </si>
  <si>
    <t>Luiza Reymond</t>
  </si>
  <si>
    <t>Adriana Jara</t>
  </si>
  <si>
    <t>Alicia Avila</t>
  </si>
  <si>
    <t>Andrea Sousa</t>
  </si>
  <si>
    <t>Alexandra Machado</t>
  </si>
  <si>
    <t>Alexandrina Martins</t>
  </si>
  <si>
    <t>Alice Cavalcante</t>
  </si>
  <si>
    <t>Amanda Fernandes</t>
  </si>
  <si>
    <t>Tipo</t>
  </si>
  <si>
    <t>Licencia</t>
  </si>
  <si>
    <t>BuscarV</t>
  </si>
  <si>
    <t>Si.conjunto</t>
  </si>
  <si>
    <t>A</t>
  </si>
  <si>
    <t>Motocicleta</t>
  </si>
  <si>
    <t>B</t>
  </si>
  <si>
    <t>Auto</t>
  </si>
  <si>
    <t>C</t>
  </si>
  <si>
    <t>Camion</t>
  </si>
  <si>
    <t>D</t>
  </si>
  <si>
    <t>Porque sale el error y como lo soluciono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</si>
</sst>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 #,##0.00;[Red]\-&quot;$&quot;\ #,##0.00"/>
    <numFmt numFmtId="165" formatCode="_-&quot;$&quot;\ * #,##0.00_-;\-&quot;$&quot;\ * #,##0.00_-;_-&quot;$&quot;\ * &quot;-&quot;??_-;_-@_-"/>
    <numFmt numFmtId="166" formatCode="[$$-240A]#,##0"/>
    <numFmt numFmtId="167" formatCode="dd/mm/yyyy;@"/>
    <numFmt numFmtId="168" formatCode="_(&quot;$&quot;* #,##0.00_);_(&quot;$&quot;* \(#,##0.00\);_(&quot;$&quot;* &quot;-&quot;??_);_(@_)"/>
    <numFmt numFmtId="169" formatCode="0.0%"/>
  </numFmts>
  <fonts count="9" x14ac:knownFonts="1">
    <font>
      <sz val="11"/>
      <color theme="1"/>
      <name val="Calibri"/>
      <family val="2"/>
      <scheme val="minor"/>
    </font>
    <font>
      <b/>
      <sz val="11"/>
      <color theme="1"/>
      <name val="Calibri"/>
      <family val="2"/>
      <scheme val="minor"/>
    </font>
    <font>
      <sz val="10"/>
      <name val="Arial"/>
      <family val="2"/>
    </font>
    <font>
      <sz val="9"/>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sz val="11"/>
      <color rgb="FF7030A0"/>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rgb="FFE6F8BE"/>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2" fillId="0" borderId="0"/>
    <xf numFmtId="168" fontId="2"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cellStyleXfs>
  <cellXfs count="61">
    <xf numFmtId="0" fontId="0" fillId="0" borderId="0" xfId="0"/>
    <xf numFmtId="166" fontId="0" fillId="0" borderId="0" xfId="0" applyNumberFormat="1"/>
    <xf numFmtId="166" fontId="0" fillId="0" borderId="1" xfId="0" applyNumberFormat="1" applyBorder="1"/>
    <xf numFmtId="0" fontId="0" fillId="0" borderId="1" xfId="0" applyBorder="1"/>
    <xf numFmtId="0" fontId="0" fillId="0" borderId="0" xfId="0" applyAlignment="1">
      <alignment horizontal="center"/>
    </xf>
    <xf numFmtId="167" fontId="0" fillId="0" borderId="0" xfId="0" applyNumberFormat="1"/>
    <xf numFmtId="167" fontId="0" fillId="0" borderId="1" xfId="0" applyNumberFormat="1" applyBorder="1" applyAlignment="1">
      <alignment wrapText="1"/>
    </xf>
    <xf numFmtId="167" fontId="0" fillId="0" borderId="1" xfId="0" applyNumberFormat="1" applyBorder="1"/>
    <xf numFmtId="3" fontId="0" fillId="0" borderId="0" xfId="0" applyNumberFormat="1"/>
    <xf numFmtId="3" fontId="0" fillId="0" borderId="1" xfId="0" applyNumberFormat="1" applyBorder="1"/>
    <xf numFmtId="0" fontId="0" fillId="3" borderId="1" xfId="0" applyFill="1" applyBorder="1" applyAlignment="1">
      <alignment horizontal="center"/>
    </xf>
    <xf numFmtId="0" fontId="0" fillId="0" borderId="1" xfId="0" applyBorder="1" applyAlignment="1">
      <alignment horizontal="center"/>
    </xf>
    <xf numFmtId="0" fontId="1" fillId="2" borderId="1" xfId="0" applyFont="1" applyFill="1"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left" vertical="top" wrapText="1"/>
    </xf>
    <xf numFmtId="3"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7" fontId="1" fillId="4" borderId="1" xfId="0" applyNumberFormat="1" applyFont="1" applyFill="1" applyBorder="1" applyAlignment="1">
      <alignment horizontal="center" vertical="center" wrapText="1"/>
    </xf>
    <xf numFmtId="166" fontId="0" fillId="4" borderId="1" xfId="0" applyNumberFormat="1" applyFill="1" applyBorder="1" applyAlignment="1">
      <alignment horizontal="center" vertical="center"/>
    </xf>
    <xf numFmtId="0" fontId="1" fillId="4" borderId="3" xfId="0" applyFont="1" applyFill="1" applyBorder="1" applyAlignment="1">
      <alignment horizontal="center" vertical="center"/>
    </xf>
    <xf numFmtId="167" fontId="1" fillId="4" borderId="3" xfId="0" applyNumberFormat="1" applyFont="1" applyFill="1" applyBorder="1" applyAlignment="1">
      <alignment horizontal="center" vertical="center" wrapText="1"/>
    </xf>
    <xf numFmtId="166" fontId="0" fillId="4" borderId="3" xfId="0" applyNumberFormat="1" applyFill="1" applyBorder="1" applyAlignment="1">
      <alignment horizontal="center" vertical="center"/>
    </xf>
    <xf numFmtId="0" fontId="3" fillId="0" borderId="0" xfId="0" applyFont="1" applyAlignment="1">
      <alignment horizontal="left" vertical="top" wrapText="1"/>
    </xf>
    <xf numFmtId="0" fontId="3" fillId="0" borderId="0" xfId="0" applyFont="1" applyAlignment="1">
      <alignment horizontal="left" vertical="top"/>
    </xf>
    <xf numFmtId="3" fontId="1" fillId="4" borderId="3" xfId="0" applyNumberFormat="1" applyFont="1" applyFill="1" applyBorder="1" applyAlignment="1">
      <alignment horizontal="center" vertical="center"/>
    </xf>
    <xf numFmtId="0" fontId="0" fillId="0" borderId="0" xfId="0" applyAlignment="1">
      <alignment horizontal="left" vertical="top"/>
    </xf>
    <xf numFmtId="164" fontId="0" fillId="0" borderId="0" xfId="0" applyNumberFormat="1"/>
    <xf numFmtId="0" fontId="0" fillId="5" borderId="4" xfId="0" applyFill="1" applyBorder="1"/>
    <xf numFmtId="0" fontId="0" fillId="5" borderId="6" xfId="0" applyFill="1" applyBorder="1"/>
    <xf numFmtId="0" fontId="1" fillId="5" borderId="0" xfId="0" applyFont="1" applyFill="1"/>
    <xf numFmtId="0" fontId="1" fillId="7" borderId="0" xfId="0" applyFont="1" applyFill="1"/>
    <xf numFmtId="0" fontId="0" fillId="0" borderId="0" xfId="0" applyAlignment="1">
      <alignment horizontal="center" vertical="center" wrapText="1"/>
    </xf>
    <xf numFmtId="0" fontId="0" fillId="0" borderId="0" xfId="0" applyAlignment="1">
      <alignment vertical="center" wrapText="1"/>
    </xf>
    <xf numFmtId="0" fontId="0" fillId="5" borderId="0" xfId="0" applyFill="1"/>
    <xf numFmtId="0" fontId="0" fillId="8" borderId="0" xfId="0" applyFill="1"/>
    <xf numFmtId="0" fontId="8" fillId="6" borderId="5" xfId="0" applyFont="1" applyFill="1" applyBorder="1"/>
    <xf numFmtId="169" fontId="8" fillId="6" borderId="7" xfId="3" applyNumberFormat="1" applyFont="1" applyFill="1" applyBorder="1"/>
    <xf numFmtId="0" fontId="0" fillId="5" borderId="10" xfId="0" applyFill="1" applyBorder="1"/>
    <xf numFmtId="0" fontId="8" fillId="6" borderId="11" xfId="0" applyFont="1" applyFill="1" applyBorder="1"/>
    <xf numFmtId="164" fontId="0" fillId="6" borderId="9" xfId="0" applyNumberFormat="1" applyFill="1" applyBorder="1"/>
    <xf numFmtId="165" fontId="0" fillId="0" borderId="0" xfId="4" applyFont="1"/>
    <xf numFmtId="165" fontId="0" fillId="0" borderId="0" xfId="0" applyNumberFormat="1"/>
    <xf numFmtId="0" fontId="3" fillId="0" borderId="0" xfId="0" applyFont="1" applyAlignment="1">
      <alignment horizontal="left" vertical="top" wrapText="1"/>
    </xf>
    <xf numFmtId="0" fontId="3"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2" xfId="0" applyBorder="1" applyAlignment="1">
      <alignment horizontal="left" vertical="top" wrapText="1"/>
    </xf>
    <xf numFmtId="0" fontId="0" fillId="0" borderId="2" xfId="0" applyBorder="1" applyAlignment="1">
      <alignment horizontal="left" vertical="top"/>
    </xf>
    <xf numFmtId="0" fontId="1" fillId="7" borderId="0" xfId="0" applyFont="1" applyFill="1" applyAlignment="1">
      <alignment horizontal="center" vertical="center" wrapText="1"/>
    </xf>
    <xf numFmtId="0" fontId="0" fillId="0" borderId="0" xfId="0" applyAlignment="1">
      <alignment horizontal="center"/>
    </xf>
    <xf numFmtId="0" fontId="7" fillId="8" borderId="0" xfId="0" applyFont="1" applyFill="1" applyAlignment="1">
      <alignment horizontal="center" vertical="center"/>
    </xf>
    <xf numFmtId="0" fontId="0" fillId="0" borderId="8" xfId="0" applyBorder="1" applyAlignment="1">
      <alignment horizontal="center"/>
    </xf>
    <xf numFmtId="0" fontId="0" fillId="0" borderId="12" xfId="0" applyBorder="1"/>
    <xf numFmtId="166" fontId="0" fillId="0" borderId="13" xfId="0" applyNumberFormat="1" applyBorder="1"/>
    <xf numFmtId="0" fontId="1" fillId="4" borderId="14" xfId="0" applyFont="1" applyFill="1" applyBorder="1" applyAlignment="1">
      <alignment horizontal="center" vertical="center"/>
    </xf>
    <xf numFmtId="166" fontId="0" fillId="4" borderId="15" xfId="0" applyNumberFormat="1" applyFill="1" applyBorder="1" applyAlignment="1">
      <alignment horizontal="center" vertical="center"/>
    </xf>
    <xf numFmtId="0" fontId="0" fillId="0" borderId="16" xfId="0" applyBorder="1"/>
    <xf numFmtId="0" fontId="0" fillId="0" borderId="17" xfId="0" applyBorder="1"/>
    <xf numFmtId="167" fontId="0" fillId="0" borderId="17" xfId="0" applyNumberFormat="1" applyBorder="1" applyAlignment="1">
      <alignment wrapText="1"/>
    </xf>
    <xf numFmtId="166" fontId="0" fillId="0" borderId="18" xfId="0" applyNumberFormat="1" applyBorder="1"/>
  </cellXfs>
  <cellStyles count="5">
    <cellStyle name="Moneda" xfId="4" builtinId="4"/>
    <cellStyle name="Moneda 2" xfId="2" xr:uid="{00000000-0005-0000-0000-000000000000}"/>
    <cellStyle name="Normal" xfId="0" builtinId="0"/>
    <cellStyle name="Normal 2" xfId="1" xr:uid="{00000000-0005-0000-0000-000002000000}"/>
    <cellStyle name="Porcentaje" xfId="3" builtinId="5"/>
  </cellStyles>
  <dxfs count="39">
    <dxf>
      <font>
        <b/>
        <i val="0"/>
        <strike val="0"/>
        <condense val="0"/>
        <extend val="0"/>
        <outline val="0"/>
        <shadow val="0"/>
        <u val="none"/>
        <vertAlign val="baseline"/>
        <sz val="11"/>
        <color theme="1"/>
        <name val="Calibri"/>
        <family val="2"/>
        <scheme val="minor"/>
      </font>
      <fill>
        <patternFill patternType="solid">
          <fgColor indexed="64"/>
          <bgColor rgb="FFE6F8BE"/>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166" formatCode="[$$-240A]#,##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7" formatCode="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color auto="1"/>
      </font>
      <fill>
        <patternFill>
          <bgColor theme="3" tint="0.59996337778862885"/>
        </patternFill>
      </fill>
    </dxf>
    <dxf>
      <font>
        <color auto="1"/>
      </font>
      <fill>
        <patternFill>
          <bgColor theme="6" tint="0.39994506668294322"/>
        </patternFill>
      </fill>
    </dxf>
    <dxf>
      <font>
        <color auto="1"/>
      </font>
      <fill>
        <patternFill>
          <bgColor theme="3" tint="0.59996337778862885"/>
        </patternFill>
      </fill>
    </dxf>
    <dxf>
      <font>
        <color theme="4"/>
      </font>
      <fill>
        <patternFill>
          <bgColor rgb="FFFFC7CE"/>
        </patternFill>
      </fill>
    </dxf>
    <dxf>
      <font>
        <color rgb="FF9C0006"/>
      </font>
      <fill>
        <patternFill>
          <bgColor theme="6" tint="-0.24994659260841701"/>
        </patternFill>
      </fill>
    </dxf>
    <dxf>
      <font>
        <color rgb="FF9C0006"/>
      </font>
      <fill>
        <patternFill>
          <bgColor theme="7" tint="-0.24994659260841701"/>
        </patternFill>
      </fill>
    </dxf>
    <dxf>
      <font>
        <color rgb="FF9C0006"/>
      </font>
      <fill>
        <patternFill>
          <bgColor theme="9"/>
        </patternFill>
      </fill>
    </dxf>
    <dxf>
      <font>
        <color rgb="FF9C0006"/>
      </font>
      <fill>
        <patternFill>
          <bgColor rgb="FFFFC7CE"/>
        </patternFill>
      </fill>
    </dxf>
    <dxf>
      <font>
        <color rgb="FF9C0006"/>
      </font>
      <fill>
        <patternFill>
          <bgColor theme="7" tint="-0.24994659260841701"/>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theme="4"/>
        </patternFill>
      </fill>
    </dxf>
    <dxf>
      <font>
        <color auto="1"/>
      </font>
      <fill>
        <patternFill>
          <bgColor rgb="FFFF0000"/>
        </patternFill>
      </fill>
    </dxf>
    <dxf>
      <font>
        <color rgb="FF9C0006"/>
      </font>
      <fill>
        <patternFill>
          <bgColor theme="4"/>
        </patternFill>
      </fill>
    </dxf>
    <dxf>
      <font>
        <color rgb="FF9C5700"/>
      </font>
      <fill>
        <patternFill>
          <bgColor rgb="FFFFEB9C"/>
        </patternFill>
      </fill>
    </dxf>
    <dxf>
      <font>
        <color rgb="FF9C5700"/>
      </font>
      <fill>
        <patternFill>
          <bgColor rgb="FFFFEB9C"/>
        </patternFill>
      </fill>
    </dxf>
    <dxf>
      <font>
        <color theme="0"/>
      </font>
      <fill>
        <patternFill>
          <bgColor rgb="FF00B050"/>
        </patternFill>
      </fill>
    </dxf>
  </dxfs>
  <tableStyles count="0" defaultTableStyle="TableStyleMedium9" defaultPivotStyle="PivotStyleLight16"/>
  <colors>
    <mruColors>
      <color rgb="FFE6F8BE"/>
      <color rgb="FFD856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91108</xdr:colOff>
      <xdr:row>0</xdr:row>
      <xdr:rowOff>57979</xdr:rowOff>
    </xdr:from>
    <xdr:to>
      <xdr:col>5</xdr:col>
      <xdr:colOff>298951</xdr:colOff>
      <xdr:row>1</xdr:row>
      <xdr:rowOff>223631</xdr:rowOff>
    </xdr:to>
    <xdr:pic>
      <xdr:nvPicPr>
        <xdr:cNvPr id="2" name="1 Imagen">
          <a:extLst>
            <a:ext uri="{FF2B5EF4-FFF2-40B4-BE49-F238E27FC236}">
              <a16:creationId xmlns:a16="http://schemas.microsoft.com/office/drawing/2014/main" id="{215E7BF3-1842-4666-B14C-825F8CDA42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24733" y="57979"/>
          <a:ext cx="874593" cy="4895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91108</xdr:colOff>
      <xdr:row>0</xdr:row>
      <xdr:rowOff>57979</xdr:rowOff>
    </xdr:from>
    <xdr:to>
      <xdr:col>5</xdr:col>
      <xdr:colOff>298951</xdr:colOff>
      <xdr:row>1</xdr:row>
      <xdr:rowOff>223631</xdr:rowOff>
    </xdr:to>
    <xdr:pic>
      <xdr:nvPicPr>
        <xdr:cNvPr id="2" name="1 Imagen">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26804" y="57979"/>
          <a:ext cx="870451" cy="4886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0DA91F-C0D5-46C8-97E3-2C0ACF359FFC}" name="Tabla1" displayName="Tabla1" ref="A3:N51" totalsRowShown="0" headerRowDxfId="0" headerRowBorderDxfId="16" tableBorderDxfId="17" totalsRowBorderDxfId="15">
  <autoFilter ref="A3:N51" xr:uid="{4FD369C7-F7C5-40AE-A3A3-FB91B259556F}"/>
  <tableColumns count="14">
    <tableColumn id="1" xr3:uid="{615C35B8-E7B8-40DC-A337-9DFB1DF609A9}" name="CEDULA" dataDxfId="14"/>
    <tableColumn id="2" xr3:uid="{63B6AD70-B182-4DD8-9F53-E95899B5C1A9}" name="TITULO" dataDxfId="13"/>
    <tableColumn id="3" xr3:uid="{276E914E-34F4-443A-AF35-98858DFAE058}" name="NOMBRE" dataDxfId="12"/>
    <tableColumn id="4" xr3:uid="{7CA98E75-2F06-4C5C-8713-E15C56DDC632}" name="APELLIDO" dataDxfId="11"/>
    <tableColumn id="5" xr3:uid="{E61F8E7F-BF32-4C7F-BFF8-0BC399A09C97}" name="FECHA DE NACIMIENTO" dataDxfId="10"/>
    <tableColumn id="6" xr3:uid="{7B9EA15E-046E-4B96-9482-EB9F5953C3DF}" name="SEXO" dataDxfId="9"/>
    <tableColumn id="7" xr3:uid="{74254192-B5B4-4439-A4C7-2054B65375D1}" name="EDAD" dataDxfId="8"/>
    <tableColumn id="8" xr3:uid="{B7CFEADE-A94F-4A5E-9BCA-EFFB66B1B739}" name="EST. CIVIL" dataDxfId="7"/>
    <tableColumn id="9" xr3:uid="{24FA87A0-C716-4ACE-A453-8F043F0B557C}" name="CARGO" dataDxfId="6"/>
    <tableColumn id="10" xr3:uid="{90AEB94A-A9C2-44AA-8508-AA9FAF618925}" name="EMPRESA" dataDxfId="5"/>
    <tableColumn id="11" xr3:uid="{512D901F-FBF8-492C-A5FF-8305BF029FFE}" name="DIRECCION" dataDxfId="4"/>
    <tableColumn id="12" xr3:uid="{B8F8580C-A65D-4844-BE65-6DD2E0092AD6}" name="TELEFONO" dataDxfId="3"/>
    <tableColumn id="13" xr3:uid="{9844FB5F-F070-4E74-927B-84196324563B}" name="CIUDAD" dataDxfId="2"/>
    <tableColumn id="14" xr3:uid="{ACE0C9E3-8A8E-4978-AC59-55B8D08F8AC6}" name="SALARIO" dataDxfId="1"/>
  </tableColumns>
  <tableStyleInfo name="TableStyleLight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53FF6-AAB3-4BD8-8329-9C0F204248A8}">
  <dimension ref="A1:Y20"/>
  <sheetViews>
    <sheetView zoomScale="140" zoomScaleNormal="140" workbookViewId="0">
      <selection activeCell="U6" sqref="U6"/>
    </sheetView>
  </sheetViews>
  <sheetFormatPr baseColWidth="10" defaultRowHeight="15" x14ac:dyDescent="0.25"/>
  <cols>
    <col min="1" max="1" width="14.28515625" bestFit="1" customWidth="1"/>
    <col min="2" max="2" width="15.7109375" bestFit="1" customWidth="1"/>
    <col min="3" max="17" width="5" customWidth="1"/>
    <col min="18" max="18" width="12.85546875" customWidth="1"/>
    <col min="20" max="20" width="14.28515625" customWidth="1"/>
  </cols>
  <sheetData>
    <row r="1" spans="1:25" ht="25.5" customHeight="1" x14ac:dyDescent="0.25">
      <c r="A1" s="43" t="s">
        <v>202</v>
      </c>
      <c r="B1" s="44"/>
      <c r="C1" s="44"/>
      <c r="D1" s="44"/>
      <c r="E1" s="44"/>
      <c r="F1" s="44"/>
      <c r="G1" s="44"/>
      <c r="H1" s="44"/>
      <c r="I1" s="44"/>
      <c r="J1" s="44"/>
      <c r="K1" s="44"/>
      <c r="L1" s="44"/>
      <c r="M1" s="44"/>
      <c r="N1" s="44"/>
      <c r="O1" s="44"/>
      <c r="P1" s="44"/>
      <c r="Q1" s="44"/>
      <c r="R1" s="44"/>
      <c r="S1" s="44"/>
    </row>
    <row r="2" spans="1:25" ht="25.5" customHeight="1" x14ac:dyDescent="0.25">
      <c r="A2" s="23"/>
      <c r="B2" s="24"/>
      <c r="C2" s="24"/>
      <c r="D2" s="24"/>
      <c r="E2" s="24"/>
      <c r="F2" s="24"/>
      <c r="G2" s="24"/>
      <c r="H2" s="24"/>
      <c r="I2" s="24"/>
      <c r="J2" s="24"/>
      <c r="K2" s="24"/>
      <c r="L2" s="24"/>
      <c r="M2" s="24"/>
      <c r="N2" s="24"/>
      <c r="O2" s="24"/>
      <c r="P2" s="24"/>
      <c r="Q2" s="24"/>
      <c r="R2" s="24"/>
      <c r="S2" s="24"/>
    </row>
    <row r="3" spans="1:25" ht="12" customHeight="1" x14ac:dyDescent="0.25">
      <c r="A3" s="23"/>
      <c r="B3" s="24"/>
      <c r="C3" s="24"/>
      <c r="D3" s="24"/>
      <c r="E3" s="24"/>
      <c r="F3" s="24"/>
      <c r="G3" s="24"/>
      <c r="H3" s="24"/>
      <c r="I3" s="24"/>
      <c r="J3" s="24"/>
      <c r="K3" s="24"/>
      <c r="L3" s="24"/>
      <c r="M3" s="24"/>
      <c r="N3" s="24"/>
      <c r="O3" s="24"/>
      <c r="P3" s="24"/>
      <c r="Q3" s="24"/>
      <c r="R3" s="24"/>
      <c r="S3" s="24"/>
    </row>
    <row r="4" spans="1:25" ht="35.25" customHeight="1" x14ac:dyDescent="0.25">
      <c r="A4" s="12" t="s">
        <v>194</v>
      </c>
      <c r="B4" s="12" t="s">
        <v>195</v>
      </c>
      <c r="C4" s="12" t="s">
        <v>146</v>
      </c>
      <c r="D4" s="12" t="s">
        <v>147</v>
      </c>
      <c r="E4" s="12" t="s">
        <v>148</v>
      </c>
      <c r="F4" s="12" t="s">
        <v>149</v>
      </c>
      <c r="G4" s="12" t="s">
        <v>150</v>
      </c>
      <c r="H4" s="12" t="s">
        <v>151</v>
      </c>
      <c r="I4" s="12" t="s">
        <v>152</v>
      </c>
      <c r="J4" s="12" t="s">
        <v>153</v>
      </c>
      <c r="K4" s="12" t="s">
        <v>154</v>
      </c>
      <c r="L4" s="12" t="s">
        <v>155</v>
      </c>
      <c r="M4" s="12" t="s">
        <v>156</v>
      </c>
      <c r="N4" s="12" t="s">
        <v>157</v>
      </c>
      <c r="O4" s="12" t="s">
        <v>158</v>
      </c>
      <c r="P4" s="12" t="s">
        <v>159</v>
      </c>
      <c r="Q4" s="12" t="s">
        <v>160</v>
      </c>
      <c r="R4" s="12" t="s">
        <v>161</v>
      </c>
      <c r="S4" s="12" t="s">
        <v>162</v>
      </c>
      <c r="T4" s="12" t="s">
        <v>163</v>
      </c>
      <c r="U4" s="4"/>
    </row>
    <row r="5" spans="1:25" x14ac:dyDescent="0.25">
      <c r="A5" s="3" t="s">
        <v>165</v>
      </c>
      <c r="B5" s="3" t="s">
        <v>166</v>
      </c>
      <c r="C5" s="11">
        <v>1</v>
      </c>
      <c r="D5" s="11">
        <v>0</v>
      </c>
      <c r="E5" s="11">
        <v>2</v>
      </c>
      <c r="F5" s="11">
        <v>1</v>
      </c>
      <c r="G5" s="11">
        <v>1</v>
      </c>
      <c r="H5" s="11">
        <v>1</v>
      </c>
      <c r="I5" s="11">
        <v>0</v>
      </c>
      <c r="J5" s="11">
        <v>2</v>
      </c>
      <c r="K5" s="11">
        <v>0</v>
      </c>
      <c r="L5" s="11">
        <v>0</v>
      </c>
      <c r="M5" s="11">
        <v>0</v>
      </c>
      <c r="N5" s="11">
        <v>0</v>
      </c>
      <c r="O5" s="11">
        <v>1</v>
      </c>
      <c r="P5" s="11">
        <v>0</v>
      </c>
      <c r="Q5" s="11">
        <v>0</v>
      </c>
      <c r="R5" s="10">
        <f>COUNTIF(C5:Q5,1)</f>
        <v>5</v>
      </c>
      <c r="S5" s="10">
        <f>COUNTIF(C5:Q5,0)</f>
        <v>8</v>
      </c>
      <c r="T5" s="10">
        <f>COUNTIF(C5:Q5,2)</f>
        <v>2</v>
      </c>
      <c r="U5" s="4"/>
    </row>
    <row r="6" spans="1:25" x14ac:dyDescent="0.25">
      <c r="A6" s="3" t="s">
        <v>167</v>
      </c>
      <c r="B6" s="3" t="s">
        <v>168</v>
      </c>
      <c r="C6" s="11">
        <v>2</v>
      </c>
      <c r="D6" s="11">
        <v>2</v>
      </c>
      <c r="E6" s="11">
        <v>0</v>
      </c>
      <c r="F6" s="11">
        <v>1</v>
      </c>
      <c r="G6" s="11">
        <v>1</v>
      </c>
      <c r="H6" s="11">
        <v>2</v>
      </c>
      <c r="I6" s="11">
        <v>2</v>
      </c>
      <c r="J6" s="11">
        <v>1</v>
      </c>
      <c r="K6" s="11">
        <v>0</v>
      </c>
      <c r="L6" s="11">
        <v>0</v>
      </c>
      <c r="M6" s="11">
        <v>2</v>
      </c>
      <c r="N6" s="11">
        <v>1</v>
      </c>
      <c r="O6" s="11">
        <v>1</v>
      </c>
      <c r="P6" s="11">
        <v>2</v>
      </c>
      <c r="Q6" s="11">
        <v>0</v>
      </c>
      <c r="R6" s="10">
        <f t="shared" ref="R6:R19" si="0">COUNTIF(C6:Q6,1)</f>
        <v>5</v>
      </c>
      <c r="S6" s="10">
        <f t="shared" ref="S6:S19" si="1">COUNTIF(C6:Q6,0)</f>
        <v>4</v>
      </c>
      <c r="T6" s="10">
        <f t="shared" ref="T6:T19" si="2">COUNTIF(C6:Q6,2)</f>
        <v>6</v>
      </c>
      <c r="U6" s="4"/>
    </row>
    <row r="7" spans="1:25" x14ac:dyDescent="0.25">
      <c r="A7" s="3" t="s">
        <v>170</v>
      </c>
      <c r="B7" s="3" t="s">
        <v>171</v>
      </c>
      <c r="C7" s="11">
        <v>0</v>
      </c>
      <c r="D7" s="11">
        <v>0</v>
      </c>
      <c r="E7" s="11">
        <v>0</v>
      </c>
      <c r="F7" s="11">
        <v>2</v>
      </c>
      <c r="G7" s="11">
        <v>2</v>
      </c>
      <c r="H7" s="11">
        <v>1</v>
      </c>
      <c r="I7" s="11">
        <v>0</v>
      </c>
      <c r="J7" s="11">
        <v>2</v>
      </c>
      <c r="K7" s="11">
        <v>0</v>
      </c>
      <c r="L7" s="11">
        <v>1</v>
      </c>
      <c r="M7" s="11">
        <v>1</v>
      </c>
      <c r="N7" s="11">
        <v>0</v>
      </c>
      <c r="O7" s="11">
        <v>1</v>
      </c>
      <c r="P7" s="11">
        <v>0</v>
      </c>
      <c r="Q7" s="11">
        <v>2</v>
      </c>
      <c r="R7" s="10">
        <f t="shared" si="0"/>
        <v>4</v>
      </c>
      <c r="S7" s="10">
        <f t="shared" si="1"/>
        <v>7</v>
      </c>
      <c r="T7" s="10">
        <f t="shared" si="2"/>
        <v>4</v>
      </c>
      <c r="U7" s="4"/>
    </row>
    <row r="8" spans="1:25" x14ac:dyDescent="0.25">
      <c r="A8" s="3" t="s">
        <v>172</v>
      </c>
      <c r="B8" s="3" t="s">
        <v>173</v>
      </c>
      <c r="C8" s="11">
        <v>2</v>
      </c>
      <c r="D8" s="11">
        <v>0</v>
      </c>
      <c r="E8" s="11">
        <v>2</v>
      </c>
      <c r="F8" s="11">
        <v>0</v>
      </c>
      <c r="G8" s="11">
        <v>1</v>
      </c>
      <c r="H8" s="11">
        <v>1</v>
      </c>
      <c r="I8" s="11">
        <v>2</v>
      </c>
      <c r="J8" s="11">
        <v>0</v>
      </c>
      <c r="K8" s="11">
        <v>1</v>
      </c>
      <c r="L8" s="11">
        <v>2</v>
      </c>
      <c r="M8" s="11">
        <v>0</v>
      </c>
      <c r="N8" s="11">
        <v>1</v>
      </c>
      <c r="O8" s="11">
        <v>0</v>
      </c>
      <c r="P8" s="11">
        <v>0</v>
      </c>
      <c r="Q8" s="11">
        <v>1</v>
      </c>
      <c r="R8" s="10">
        <f t="shared" si="0"/>
        <v>5</v>
      </c>
      <c r="S8" s="10">
        <f t="shared" si="1"/>
        <v>6</v>
      </c>
      <c r="T8" s="10">
        <f t="shared" si="2"/>
        <v>4</v>
      </c>
      <c r="U8" s="4"/>
    </row>
    <row r="9" spans="1:25" x14ac:dyDescent="0.25">
      <c r="A9" s="3" t="s">
        <v>174</v>
      </c>
      <c r="B9" s="3" t="s">
        <v>175</v>
      </c>
      <c r="C9" s="11">
        <v>0</v>
      </c>
      <c r="D9" s="11">
        <v>2</v>
      </c>
      <c r="E9" s="11">
        <v>1</v>
      </c>
      <c r="F9" s="11">
        <v>2</v>
      </c>
      <c r="G9" s="11">
        <v>0</v>
      </c>
      <c r="H9" s="11">
        <v>2</v>
      </c>
      <c r="I9" s="11">
        <v>2</v>
      </c>
      <c r="J9" s="11">
        <v>1</v>
      </c>
      <c r="K9" s="11">
        <v>2</v>
      </c>
      <c r="L9" s="11">
        <v>0</v>
      </c>
      <c r="M9" s="11">
        <v>1</v>
      </c>
      <c r="N9" s="11">
        <v>1</v>
      </c>
      <c r="O9" s="11">
        <v>0</v>
      </c>
      <c r="P9" s="11">
        <v>2</v>
      </c>
      <c r="Q9" s="11">
        <v>0</v>
      </c>
      <c r="R9" s="10">
        <f t="shared" si="0"/>
        <v>4</v>
      </c>
      <c r="S9" s="10">
        <f t="shared" si="1"/>
        <v>5</v>
      </c>
      <c r="T9" s="10">
        <f t="shared" si="2"/>
        <v>6</v>
      </c>
      <c r="U9" s="4"/>
    </row>
    <row r="10" spans="1:25" x14ac:dyDescent="0.25">
      <c r="A10" s="3" t="s">
        <v>55</v>
      </c>
      <c r="B10" s="3" t="s">
        <v>178</v>
      </c>
      <c r="C10" s="11">
        <v>0</v>
      </c>
      <c r="D10" s="11">
        <v>2</v>
      </c>
      <c r="E10" s="11">
        <v>1</v>
      </c>
      <c r="F10" s="11">
        <v>0</v>
      </c>
      <c r="G10" s="11">
        <v>0</v>
      </c>
      <c r="H10" s="11">
        <v>0</v>
      </c>
      <c r="I10" s="11">
        <v>0</v>
      </c>
      <c r="J10" s="11">
        <v>1</v>
      </c>
      <c r="K10" s="11">
        <v>2</v>
      </c>
      <c r="L10" s="11">
        <v>2</v>
      </c>
      <c r="M10" s="11">
        <v>1</v>
      </c>
      <c r="N10" s="11">
        <v>2</v>
      </c>
      <c r="O10" s="11">
        <v>1</v>
      </c>
      <c r="P10" s="11">
        <v>2</v>
      </c>
      <c r="Q10" s="11">
        <v>1</v>
      </c>
      <c r="R10" s="10">
        <f t="shared" si="0"/>
        <v>5</v>
      </c>
      <c r="S10" s="10">
        <f t="shared" si="1"/>
        <v>5</v>
      </c>
      <c r="T10" s="10">
        <f t="shared" si="2"/>
        <v>5</v>
      </c>
      <c r="U10" s="4"/>
    </row>
    <row r="11" spans="1:25" x14ac:dyDescent="0.25">
      <c r="A11" s="3" t="s">
        <v>179</v>
      </c>
      <c r="B11" s="3" t="s">
        <v>180</v>
      </c>
      <c r="C11" s="11">
        <v>1</v>
      </c>
      <c r="D11" s="11">
        <v>2</v>
      </c>
      <c r="E11" s="11">
        <v>2</v>
      </c>
      <c r="F11" s="11">
        <v>1</v>
      </c>
      <c r="G11" s="11">
        <v>1</v>
      </c>
      <c r="H11" s="11">
        <v>0</v>
      </c>
      <c r="I11" s="11">
        <v>1</v>
      </c>
      <c r="J11" s="11">
        <v>2</v>
      </c>
      <c r="K11" s="11">
        <v>1</v>
      </c>
      <c r="L11" s="11">
        <v>1</v>
      </c>
      <c r="M11" s="11">
        <v>0</v>
      </c>
      <c r="N11" s="11">
        <v>2</v>
      </c>
      <c r="O11" s="11">
        <v>0</v>
      </c>
      <c r="P11" s="11">
        <v>1</v>
      </c>
      <c r="Q11" s="11">
        <v>2</v>
      </c>
      <c r="R11" s="10">
        <f t="shared" si="0"/>
        <v>7</v>
      </c>
      <c r="S11" s="10">
        <f t="shared" si="1"/>
        <v>3</v>
      </c>
      <c r="T11" s="10">
        <f t="shared" si="2"/>
        <v>5</v>
      </c>
      <c r="U11" s="4"/>
    </row>
    <row r="12" spans="1:25" x14ac:dyDescent="0.25">
      <c r="A12" s="3" t="s">
        <v>186</v>
      </c>
      <c r="B12" s="3" t="s">
        <v>187</v>
      </c>
      <c r="C12" s="11">
        <v>1</v>
      </c>
      <c r="D12" s="11">
        <v>0</v>
      </c>
      <c r="E12" s="11">
        <v>1</v>
      </c>
      <c r="F12" s="11">
        <v>0</v>
      </c>
      <c r="G12" s="11">
        <v>0</v>
      </c>
      <c r="H12" s="11">
        <v>0</v>
      </c>
      <c r="I12" s="11">
        <v>2</v>
      </c>
      <c r="J12" s="11">
        <v>0</v>
      </c>
      <c r="K12" s="11">
        <v>2</v>
      </c>
      <c r="L12" s="11">
        <v>2</v>
      </c>
      <c r="M12" s="11">
        <v>1</v>
      </c>
      <c r="N12" s="11">
        <v>2</v>
      </c>
      <c r="O12" s="11">
        <v>2</v>
      </c>
      <c r="P12" s="11">
        <v>1</v>
      </c>
      <c r="Q12" s="11">
        <v>1</v>
      </c>
      <c r="R12" s="10">
        <f t="shared" si="0"/>
        <v>5</v>
      </c>
      <c r="S12" s="10">
        <f t="shared" si="1"/>
        <v>5</v>
      </c>
      <c r="T12" s="10">
        <f t="shared" si="2"/>
        <v>5</v>
      </c>
      <c r="U12" s="4"/>
      <c r="W12" s="4"/>
      <c r="X12" s="4"/>
      <c r="Y12" s="4"/>
    </row>
    <row r="13" spans="1:25" x14ac:dyDescent="0.25">
      <c r="A13" s="3" t="s">
        <v>190</v>
      </c>
      <c r="B13" s="3" t="s">
        <v>191</v>
      </c>
      <c r="C13" s="11">
        <v>2</v>
      </c>
      <c r="D13" s="11">
        <v>1</v>
      </c>
      <c r="E13" s="11">
        <v>1</v>
      </c>
      <c r="F13" s="11">
        <v>1</v>
      </c>
      <c r="G13" s="11">
        <v>2</v>
      </c>
      <c r="H13" s="11">
        <v>1</v>
      </c>
      <c r="I13" s="11">
        <v>0</v>
      </c>
      <c r="J13" s="11">
        <v>1</v>
      </c>
      <c r="K13" s="11">
        <v>0</v>
      </c>
      <c r="L13" s="11">
        <v>1</v>
      </c>
      <c r="M13" s="11">
        <v>2</v>
      </c>
      <c r="N13" s="11">
        <v>1</v>
      </c>
      <c r="O13" s="11">
        <v>2</v>
      </c>
      <c r="P13" s="11">
        <v>2</v>
      </c>
      <c r="Q13" s="11">
        <v>0</v>
      </c>
      <c r="R13" s="10">
        <f t="shared" si="0"/>
        <v>7</v>
      </c>
      <c r="S13" s="10">
        <f t="shared" si="1"/>
        <v>3</v>
      </c>
      <c r="T13" s="10">
        <f t="shared" si="2"/>
        <v>5</v>
      </c>
      <c r="U13" s="4"/>
      <c r="W13" s="4"/>
      <c r="X13" s="4"/>
      <c r="Y13" s="4"/>
    </row>
    <row r="14" spans="1:25" x14ac:dyDescent="0.25">
      <c r="A14" s="3" t="s">
        <v>183</v>
      </c>
      <c r="B14" s="3" t="s">
        <v>184</v>
      </c>
      <c r="C14" s="11">
        <v>1</v>
      </c>
      <c r="D14" s="11">
        <v>2</v>
      </c>
      <c r="E14" s="11">
        <v>0</v>
      </c>
      <c r="F14" s="11">
        <v>2</v>
      </c>
      <c r="G14" s="11">
        <v>1</v>
      </c>
      <c r="H14" s="11">
        <v>1</v>
      </c>
      <c r="I14" s="11">
        <v>2</v>
      </c>
      <c r="J14" s="11">
        <v>2</v>
      </c>
      <c r="K14" s="11">
        <v>0</v>
      </c>
      <c r="L14" s="11">
        <v>0</v>
      </c>
      <c r="M14" s="11">
        <v>2</v>
      </c>
      <c r="N14" s="11">
        <v>1</v>
      </c>
      <c r="O14" s="11">
        <v>0</v>
      </c>
      <c r="P14" s="11">
        <v>2</v>
      </c>
      <c r="Q14" s="11">
        <v>1</v>
      </c>
      <c r="R14" s="10">
        <f t="shared" si="0"/>
        <v>5</v>
      </c>
      <c r="S14" s="10">
        <f t="shared" si="1"/>
        <v>4</v>
      </c>
      <c r="T14" s="10">
        <f t="shared" si="2"/>
        <v>6</v>
      </c>
      <c r="U14" s="4"/>
      <c r="W14" s="4"/>
      <c r="X14" s="4"/>
      <c r="Y14" s="4"/>
    </row>
    <row r="15" spans="1:25" x14ac:dyDescent="0.25">
      <c r="A15" s="3" t="s">
        <v>181</v>
      </c>
      <c r="B15" s="3" t="s">
        <v>182</v>
      </c>
      <c r="C15" s="11">
        <v>1</v>
      </c>
      <c r="D15" s="11">
        <v>1</v>
      </c>
      <c r="E15" s="11">
        <v>0</v>
      </c>
      <c r="F15" s="11">
        <v>1</v>
      </c>
      <c r="G15" s="11">
        <v>2</v>
      </c>
      <c r="H15" s="11">
        <v>1</v>
      </c>
      <c r="I15" s="11">
        <v>2</v>
      </c>
      <c r="J15" s="11">
        <v>1</v>
      </c>
      <c r="K15" s="11">
        <v>1</v>
      </c>
      <c r="L15" s="11">
        <v>2</v>
      </c>
      <c r="M15" s="11">
        <v>2</v>
      </c>
      <c r="N15" s="11">
        <v>1</v>
      </c>
      <c r="O15" s="11">
        <v>1</v>
      </c>
      <c r="P15" s="11">
        <v>1</v>
      </c>
      <c r="Q15" s="11">
        <v>1</v>
      </c>
      <c r="R15" s="10">
        <f t="shared" si="0"/>
        <v>10</v>
      </c>
      <c r="S15" s="10">
        <f t="shared" si="1"/>
        <v>1</v>
      </c>
      <c r="T15" s="10">
        <f t="shared" si="2"/>
        <v>4</v>
      </c>
      <c r="U15" s="4"/>
      <c r="W15" s="4"/>
      <c r="X15" s="4"/>
      <c r="Y15" s="4"/>
    </row>
    <row r="16" spans="1:25" x14ac:dyDescent="0.25">
      <c r="A16" s="3" t="s">
        <v>169</v>
      </c>
      <c r="B16" s="3" t="s">
        <v>185</v>
      </c>
      <c r="C16" s="11">
        <v>2</v>
      </c>
      <c r="D16" s="11">
        <v>0</v>
      </c>
      <c r="E16" s="11">
        <v>0</v>
      </c>
      <c r="F16" s="11">
        <v>1</v>
      </c>
      <c r="G16" s="11">
        <v>0</v>
      </c>
      <c r="H16" s="11">
        <v>2</v>
      </c>
      <c r="I16" s="11">
        <v>2</v>
      </c>
      <c r="J16" s="11">
        <v>0</v>
      </c>
      <c r="K16" s="11">
        <v>0</v>
      </c>
      <c r="L16" s="11">
        <v>0</v>
      </c>
      <c r="M16" s="11">
        <v>0</v>
      </c>
      <c r="N16" s="11">
        <v>2</v>
      </c>
      <c r="O16" s="11">
        <v>1</v>
      </c>
      <c r="P16" s="11">
        <v>0</v>
      </c>
      <c r="Q16" s="11">
        <v>1</v>
      </c>
      <c r="R16" s="10">
        <f t="shared" si="0"/>
        <v>3</v>
      </c>
      <c r="S16" s="10">
        <f t="shared" si="1"/>
        <v>8</v>
      </c>
      <c r="T16" s="10">
        <f t="shared" si="2"/>
        <v>4</v>
      </c>
      <c r="U16" s="4"/>
      <c r="W16" s="4"/>
      <c r="X16" s="4"/>
      <c r="Y16" s="4"/>
    </row>
    <row r="17" spans="1:25" x14ac:dyDescent="0.25">
      <c r="A17" s="3" t="s">
        <v>192</v>
      </c>
      <c r="B17" s="3" t="s">
        <v>193</v>
      </c>
      <c r="C17" s="11">
        <v>1</v>
      </c>
      <c r="D17" s="11">
        <v>2</v>
      </c>
      <c r="E17" s="11">
        <v>2</v>
      </c>
      <c r="F17" s="11">
        <v>2</v>
      </c>
      <c r="G17" s="11">
        <v>1</v>
      </c>
      <c r="H17" s="11">
        <v>1</v>
      </c>
      <c r="I17" s="11">
        <v>2</v>
      </c>
      <c r="J17" s="11">
        <v>2</v>
      </c>
      <c r="K17" s="11">
        <v>1</v>
      </c>
      <c r="L17" s="11">
        <v>2</v>
      </c>
      <c r="M17" s="11">
        <v>0</v>
      </c>
      <c r="N17" s="11">
        <v>2</v>
      </c>
      <c r="O17" s="11">
        <v>0</v>
      </c>
      <c r="P17" s="11">
        <v>0</v>
      </c>
      <c r="Q17" s="11">
        <v>1</v>
      </c>
      <c r="R17" s="10">
        <f t="shared" si="0"/>
        <v>5</v>
      </c>
      <c r="S17" s="10">
        <f t="shared" si="1"/>
        <v>3</v>
      </c>
      <c r="T17" s="10">
        <f t="shared" si="2"/>
        <v>7</v>
      </c>
      <c r="U17" s="4"/>
      <c r="W17" s="4"/>
      <c r="X17" s="4"/>
      <c r="Y17" s="4"/>
    </row>
    <row r="18" spans="1:25" x14ac:dyDescent="0.25">
      <c r="A18" s="3" t="s">
        <v>176</v>
      </c>
      <c r="B18" s="3" t="s">
        <v>177</v>
      </c>
      <c r="C18" s="11">
        <v>0</v>
      </c>
      <c r="D18" s="11">
        <v>0</v>
      </c>
      <c r="E18" s="11">
        <v>2</v>
      </c>
      <c r="F18" s="11">
        <v>1</v>
      </c>
      <c r="G18" s="11">
        <v>2</v>
      </c>
      <c r="H18" s="11">
        <v>1</v>
      </c>
      <c r="I18" s="11">
        <v>2</v>
      </c>
      <c r="J18" s="11">
        <v>2</v>
      </c>
      <c r="K18" s="11">
        <v>0</v>
      </c>
      <c r="L18" s="11">
        <v>1</v>
      </c>
      <c r="M18" s="11">
        <v>2</v>
      </c>
      <c r="N18" s="11">
        <v>0</v>
      </c>
      <c r="O18" s="11">
        <v>0</v>
      </c>
      <c r="P18" s="11">
        <v>1</v>
      </c>
      <c r="Q18" s="11">
        <v>2</v>
      </c>
      <c r="R18" s="10">
        <f t="shared" si="0"/>
        <v>4</v>
      </c>
      <c r="S18" s="10">
        <f t="shared" si="1"/>
        <v>5</v>
      </c>
      <c r="T18" s="10">
        <f t="shared" si="2"/>
        <v>6</v>
      </c>
      <c r="U18" s="4"/>
      <c r="W18" s="4"/>
      <c r="X18" s="4"/>
      <c r="Y18" s="4"/>
    </row>
    <row r="19" spans="1:25" x14ac:dyDescent="0.25">
      <c r="A19" s="3" t="s">
        <v>188</v>
      </c>
      <c r="B19" s="3" t="s">
        <v>189</v>
      </c>
      <c r="C19" s="11">
        <v>0</v>
      </c>
      <c r="D19" s="11">
        <v>0</v>
      </c>
      <c r="E19" s="11">
        <v>0</v>
      </c>
      <c r="F19" s="11">
        <v>1</v>
      </c>
      <c r="G19" s="11">
        <v>2</v>
      </c>
      <c r="H19" s="11">
        <v>0</v>
      </c>
      <c r="I19" s="11">
        <v>2</v>
      </c>
      <c r="J19" s="11">
        <v>1</v>
      </c>
      <c r="K19" s="11">
        <v>1</v>
      </c>
      <c r="L19" s="11">
        <v>1</v>
      </c>
      <c r="M19" s="11">
        <v>0</v>
      </c>
      <c r="N19" s="11">
        <v>1</v>
      </c>
      <c r="O19" s="11">
        <v>0</v>
      </c>
      <c r="P19" s="11">
        <v>0</v>
      </c>
      <c r="Q19" s="11">
        <v>0</v>
      </c>
      <c r="R19" s="10">
        <f t="shared" si="0"/>
        <v>5</v>
      </c>
      <c r="S19" s="10">
        <f t="shared" si="1"/>
        <v>8</v>
      </c>
      <c r="T19" s="10">
        <f t="shared" si="2"/>
        <v>2</v>
      </c>
      <c r="U19" s="4"/>
      <c r="W19" s="4"/>
      <c r="X19" s="4"/>
      <c r="Y19" s="4"/>
    </row>
    <row r="20" spans="1:25" x14ac:dyDescent="0.25">
      <c r="C20" s="4"/>
      <c r="D20" s="4"/>
      <c r="E20" s="4"/>
      <c r="F20" s="4"/>
      <c r="G20" s="4"/>
      <c r="H20" s="4"/>
      <c r="I20" s="4"/>
      <c r="J20" s="4"/>
      <c r="K20" s="4"/>
      <c r="L20" s="4"/>
      <c r="M20" s="4"/>
      <c r="N20" s="4"/>
      <c r="O20" s="4"/>
      <c r="P20" s="4"/>
      <c r="Q20" s="4"/>
      <c r="R20" s="4"/>
      <c r="S20" s="4"/>
      <c r="T20" s="4"/>
      <c r="U20" s="4"/>
      <c r="W20" s="4"/>
      <c r="X20" s="4"/>
      <c r="Y20" s="4"/>
    </row>
  </sheetData>
  <mergeCells count="1">
    <mergeCell ref="A1:S1"/>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3" id="{655B2AF1-909C-4889-B90B-876AA24F33FF}">
            <x14:iconSet iconSet="3Symbols2" showValue="0" custom="1">
              <x14:cfvo type="percent">
                <xm:f>0</xm:f>
              </x14:cfvo>
              <x14:cfvo type="num">
                <xm:f>1</xm:f>
              </x14:cfvo>
              <x14:cfvo type="num">
                <xm:f>2</xm:f>
              </x14:cfvo>
              <x14:cfIcon iconSet="3Symbols2" iconId="0"/>
              <x14:cfIcon iconSet="3Symbols2" iconId="2"/>
              <x14:cfIcon iconSet="3Symbols2" iconId="1"/>
            </x14:iconSet>
          </x14:cfRule>
          <xm:sqref>C5:Q19</xm:sqref>
        </x14:conditionalFormatting>
        <x14:conditionalFormatting xmlns:xm="http://schemas.microsoft.com/office/excel/2006/main">
          <x14:cfRule type="iconSet" priority="2" id="{1E1C8B76-3FF6-4586-84C5-34E6007D0D1A}">
            <x14:iconSet custom="1">
              <x14:cfvo type="percent">
                <xm:f>0</xm:f>
              </x14:cfvo>
              <x14:cfvo type="num">
                <xm:f>1</xm:f>
              </x14:cfvo>
              <x14:cfvo type="num">
                <xm:f>2</xm:f>
              </x14:cfvo>
              <x14:cfIcon iconSet="3Symbols2" iconId="0"/>
              <x14:cfIcon iconSet="3Symbols2" iconId="2"/>
              <x14:cfIcon iconSet="3Symbols2" iconId="1"/>
            </x14:iconSet>
          </x14:cfRule>
          <x14:cfRule type="iconSet" priority="1" id="{BEF8DDD1-FAA8-4011-A4B1-4EE523D288AF}">
            <x14:iconSet custom="1">
              <x14:cfvo type="percent">
                <xm:f>0</xm:f>
              </x14:cfvo>
              <x14:cfvo type="num">
                <xm:f>1</xm:f>
              </x14:cfvo>
              <x14:cfvo type="num">
                <xm:f>2</xm:f>
              </x14:cfvo>
              <x14:cfIcon iconSet="3Symbols2" iconId="0"/>
              <x14:cfIcon iconSet="3Symbols2" iconId="2"/>
              <x14:cfIcon iconSet="3Symbols2" iconId="1"/>
            </x14:iconSet>
          </x14:cfRule>
          <xm:sqref>T5:T19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54B46-41AF-4E0D-9DDB-3AC027D03265}">
  <dimension ref="A1:N18"/>
  <sheetViews>
    <sheetView workbookViewId="0">
      <selection activeCell="H7" sqref="H7"/>
    </sheetView>
  </sheetViews>
  <sheetFormatPr baseColWidth="10" defaultRowHeight="15" x14ac:dyDescent="0.25"/>
  <cols>
    <col min="4" max="4" width="19" bestFit="1" customWidth="1"/>
  </cols>
  <sheetData>
    <row r="1" spans="1:14" x14ac:dyDescent="0.25">
      <c r="A1" s="30" t="s">
        <v>245</v>
      </c>
      <c r="B1" s="30" t="s">
        <v>246</v>
      </c>
      <c r="D1" s="31" t="s">
        <v>223</v>
      </c>
      <c r="E1" s="31" t="s">
        <v>245</v>
      </c>
      <c r="F1" s="34" t="s">
        <v>247</v>
      </c>
      <c r="G1" s="34" t="s">
        <v>221</v>
      </c>
      <c r="H1" s="34" t="s">
        <v>248</v>
      </c>
    </row>
    <row r="2" spans="1:14" x14ac:dyDescent="0.25">
      <c r="A2" t="s">
        <v>249</v>
      </c>
      <c r="B2" t="s">
        <v>250</v>
      </c>
      <c r="D2" t="s">
        <v>228</v>
      </c>
      <c r="E2" s="32" t="s">
        <v>249</v>
      </c>
      <c r="F2" t="str">
        <f>IFERROR(VLOOKUP(E2,$A$2:$B$4,2,FALSE),"No figura")</f>
        <v>Motocicleta</v>
      </c>
      <c r="G2" t="str">
        <f>_xlfn.SWITCH(E2,$A$2,$B$2,$A$3,$B$3,$A$4,$B$4,"No figura")</f>
        <v>Motocicleta</v>
      </c>
      <c r="H2" t="str">
        <f>_xlfn.IFS(E2=$A$2,$B$2,E2=$A$3,$B$3,E2=$A$4,$B$4)</f>
        <v>Motocicleta</v>
      </c>
    </row>
    <row r="3" spans="1:14" x14ac:dyDescent="0.25">
      <c r="A3" t="s">
        <v>251</v>
      </c>
      <c r="B3" t="s">
        <v>252</v>
      </c>
      <c r="D3" t="s">
        <v>230</v>
      </c>
      <c r="E3" s="32" t="s">
        <v>249</v>
      </c>
      <c r="F3" t="str">
        <f t="shared" ref="F3:F14" si="0">IFERROR(VLOOKUP(E3,$A$2:$B$4,2,FALSE),"No figura")</f>
        <v>Motocicleta</v>
      </c>
      <c r="G3" t="str">
        <f t="shared" ref="G3:G14" si="1">_xlfn.SWITCH(E3,$A$2,$B$2,$A$3,$B$3,$A$4,$B$4,"No figura")</f>
        <v>Motocicleta</v>
      </c>
      <c r="H3" t="str">
        <f t="shared" ref="H3:H14" si="2">_xlfn.IFS(E3=$A$2,$B$2,E3=$A$3,$B$3,E3=$A$4,$B$4)</f>
        <v>Motocicleta</v>
      </c>
    </row>
    <row r="4" spans="1:14" x14ac:dyDescent="0.25">
      <c r="A4" t="s">
        <v>253</v>
      </c>
      <c r="B4" t="s">
        <v>254</v>
      </c>
      <c r="D4" t="s">
        <v>232</v>
      </c>
      <c r="E4" s="32" t="s">
        <v>251</v>
      </c>
      <c r="F4" t="str">
        <f t="shared" si="0"/>
        <v>Auto</v>
      </c>
      <c r="G4" t="str">
        <f t="shared" si="1"/>
        <v>Auto</v>
      </c>
      <c r="H4" t="str">
        <f t="shared" si="2"/>
        <v>Auto</v>
      </c>
    </row>
    <row r="5" spans="1:14" x14ac:dyDescent="0.25">
      <c r="D5" t="s">
        <v>234</v>
      </c>
      <c r="E5" s="32" t="s">
        <v>253</v>
      </c>
      <c r="F5" t="str">
        <f t="shared" si="0"/>
        <v>Camion</v>
      </c>
      <c r="G5" t="str">
        <f t="shared" si="1"/>
        <v>Camion</v>
      </c>
      <c r="H5" t="str">
        <f t="shared" si="2"/>
        <v>Camion</v>
      </c>
    </row>
    <row r="6" spans="1:14" x14ac:dyDescent="0.25">
      <c r="D6" t="s">
        <v>236</v>
      </c>
      <c r="E6" s="32" t="s">
        <v>255</v>
      </c>
      <c r="F6" t="str">
        <f t="shared" si="0"/>
        <v>No figura</v>
      </c>
      <c r="G6" t="str">
        <f t="shared" si="1"/>
        <v>No figura</v>
      </c>
      <c r="H6" s="35" t="e">
        <f>_xlfn.IFS(E6=$A$2,$B$2,E6=$A$3,$B$3,E6=$A$4,$B$4)</f>
        <v>#N/A</v>
      </c>
      <c r="J6" s="51" t="s">
        <v>256</v>
      </c>
      <c r="K6" s="51"/>
      <c r="L6" s="51"/>
      <c r="M6" s="51"/>
      <c r="N6" s="51"/>
    </row>
    <row r="7" spans="1:14" x14ac:dyDescent="0.25">
      <c r="D7" t="s">
        <v>237</v>
      </c>
      <c r="E7" s="32" t="s">
        <v>251</v>
      </c>
      <c r="F7" t="str">
        <f t="shared" si="0"/>
        <v>Auto</v>
      </c>
      <c r="G7" t="str">
        <f t="shared" si="1"/>
        <v>Auto</v>
      </c>
      <c r="H7" t="str">
        <f t="shared" si="2"/>
        <v>Auto</v>
      </c>
      <c r="J7" s="51"/>
      <c r="K7" s="51"/>
      <c r="L7" s="51"/>
      <c r="M7" s="51"/>
      <c r="N7" s="51"/>
    </row>
    <row r="8" spans="1:14" x14ac:dyDescent="0.25">
      <c r="D8" t="s">
        <v>238</v>
      </c>
      <c r="E8" s="32" t="s">
        <v>249</v>
      </c>
      <c r="F8" t="str">
        <f t="shared" si="0"/>
        <v>Motocicleta</v>
      </c>
      <c r="G8" t="str">
        <f t="shared" si="1"/>
        <v>Motocicleta</v>
      </c>
      <c r="H8" t="str">
        <f t="shared" si="2"/>
        <v>Motocicleta</v>
      </c>
      <c r="J8" s="51"/>
      <c r="K8" s="51"/>
      <c r="L8" s="51"/>
      <c r="M8" s="51"/>
      <c r="N8" s="51"/>
    </row>
    <row r="9" spans="1:14" x14ac:dyDescent="0.25">
      <c r="D9" t="s">
        <v>239</v>
      </c>
      <c r="E9" s="32" t="s">
        <v>249</v>
      </c>
      <c r="F9" t="str">
        <f t="shared" si="0"/>
        <v>Motocicleta</v>
      </c>
      <c r="G9" t="str">
        <f t="shared" si="1"/>
        <v>Motocicleta</v>
      </c>
      <c r="H9" t="str">
        <f t="shared" si="2"/>
        <v>Motocicleta</v>
      </c>
      <c r="J9" s="51"/>
      <c r="K9" s="51"/>
      <c r="L9" s="51"/>
      <c r="M9" s="51"/>
      <c r="N9" s="51"/>
    </row>
    <row r="10" spans="1:14" x14ac:dyDescent="0.25">
      <c r="D10" t="s">
        <v>240</v>
      </c>
      <c r="E10" s="32" t="s">
        <v>251</v>
      </c>
      <c r="F10" t="str">
        <f t="shared" si="0"/>
        <v>Auto</v>
      </c>
      <c r="G10" t="str">
        <f t="shared" si="1"/>
        <v>Auto</v>
      </c>
      <c r="H10" t="str">
        <f t="shared" si="2"/>
        <v>Auto</v>
      </c>
      <c r="J10" s="51"/>
      <c r="K10" s="51"/>
      <c r="L10" s="51"/>
      <c r="M10" s="51"/>
      <c r="N10" s="51"/>
    </row>
    <row r="11" spans="1:14" x14ac:dyDescent="0.25">
      <c r="D11" t="s">
        <v>241</v>
      </c>
      <c r="E11" s="32" t="s">
        <v>253</v>
      </c>
      <c r="F11" t="str">
        <f t="shared" si="0"/>
        <v>Camion</v>
      </c>
      <c r="G11" t="str">
        <f t="shared" si="1"/>
        <v>Camion</v>
      </c>
      <c r="H11" t="str">
        <f t="shared" si="2"/>
        <v>Camion</v>
      </c>
      <c r="J11" s="51"/>
      <c r="K11" s="51"/>
      <c r="L11" s="51"/>
      <c r="M11" s="51"/>
      <c r="N11" s="51"/>
    </row>
    <row r="12" spans="1:14" x14ac:dyDescent="0.25">
      <c r="D12" t="s">
        <v>242</v>
      </c>
      <c r="E12" s="32" t="s">
        <v>255</v>
      </c>
      <c r="F12" t="str">
        <f t="shared" si="0"/>
        <v>No figura</v>
      </c>
      <c r="G12" t="str">
        <f t="shared" si="1"/>
        <v>No figura</v>
      </c>
      <c r="H12" s="35" t="e">
        <f t="shared" si="2"/>
        <v>#N/A</v>
      </c>
      <c r="J12" s="51"/>
      <c r="K12" s="51"/>
      <c r="L12" s="51"/>
      <c r="M12" s="51"/>
      <c r="N12" s="51"/>
    </row>
    <row r="13" spans="1:14" x14ac:dyDescent="0.25">
      <c r="D13" t="s">
        <v>243</v>
      </c>
      <c r="E13" s="32" t="s">
        <v>251</v>
      </c>
      <c r="F13" t="str">
        <f t="shared" si="0"/>
        <v>Auto</v>
      </c>
      <c r="G13" t="str">
        <f t="shared" si="1"/>
        <v>Auto</v>
      </c>
      <c r="H13" t="str">
        <f t="shared" si="2"/>
        <v>Auto</v>
      </c>
      <c r="J13" s="51"/>
      <c r="K13" s="51"/>
      <c r="L13" s="51"/>
      <c r="M13" s="51"/>
      <c r="N13" s="51"/>
    </row>
    <row r="14" spans="1:14" x14ac:dyDescent="0.25">
      <c r="D14" t="s">
        <v>244</v>
      </c>
      <c r="E14" s="32" t="s">
        <v>249</v>
      </c>
      <c r="F14" t="str">
        <f t="shared" si="0"/>
        <v>Motocicleta</v>
      </c>
      <c r="G14" t="str">
        <f t="shared" si="1"/>
        <v>Motocicleta</v>
      </c>
      <c r="H14" t="str">
        <f t="shared" si="2"/>
        <v>Motocicleta</v>
      </c>
      <c r="J14" s="51"/>
      <c r="K14" s="51"/>
      <c r="L14" s="51"/>
      <c r="M14" s="51"/>
      <c r="N14" s="51"/>
    </row>
    <row r="15" spans="1:14" x14ac:dyDescent="0.25">
      <c r="J15" s="51"/>
      <c r="K15" s="51"/>
      <c r="L15" s="51"/>
      <c r="M15" s="51"/>
      <c r="N15" s="51"/>
    </row>
    <row r="16" spans="1:14" x14ac:dyDescent="0.25">
      <c r="J16" s="51"/>
      <c r="K16" s="51"/>
      <c r="L16" s="51"/>
      <c r="M16" s="51"/>
      <c r="N16" s="51"/>
    </row>
    <row r="17" spans="10:14" x14ac:dyDescent="0.25">
      <c r="J17" s="51"/>
      <c r="K17" s="51"/>
      <c r="L17" s="51"/>
      <c r="M17" s="51"/>
      <c r="N17" s="51"/>
    </row>
    <row r="18" spans="10:14" x14ac:dyDescent="0.25">
      <c r="J18" s="51"/>
      <c r="K18" s="51"/>
      <c r="L18" s="51"/>
      <c r="M18" s="51"/>
      <c r="N18" s="51"/>
    </row>
  </sheetData>
  <mergeCells count="1">
    <mergeCell ref="J6:N1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6945-1BAB-412D-AC94-6088832F6C6B}">
  <dimension ref="A1:H101"/>
  <sheetViews>
    <sheetView zoomScale="210" zoomScaleNormal="210" workbookViewId="0">
      <selection activeCell="G7" sqref="G7"/>
    </sheetView>
  </sheetViews>
  <sheetFormatPr baseColWidth="10" defaultRowHeight="15" x14ac:dyDescent="0.25"/>
  <cols>
    <col min="1" max="1" width="8.5703125" customWidth="1"/>
    <col min="2" max="2" width="17.28515625" bestFit="1" customWidth="1"/>
    <col min="3" max="3" width="13.5703125" customWidth="1"/>
    <col min="4" max="4" width="15" bestFit="1" customWidth="1"/>
    <col min="5" max="5" width="13.85546875" bestFit="1" customWidth="1"/>
    <col min="6" max="6" width="16.140625" bestFit="1" customWidth="1"/>
    <col min="8" max="8" width="16.140625" bestFit="1" customWidth="1"/>
  </cols>
  <sheetData>
    <row r="1" spans="1:8" x14ac:dyDescent="0.25">
      <c r="A1" s="50" t="s">
        <v>205</v>
      </c>
      <c r="B1" s="50"/>
      <c r="C1" s="50"/>
      <c r="D1" s="50"/>
      <c r="E1" s="28" t="s">
        <v>212</v>
      </c>
      <c r="F1" s="36">
        <v>100000000</v>
      </c>
    </row>
    <row r="2" spans="1:8" x14ac:dyDescent="0.25">
      <c r="A2" s="50"/>
      <c r="B2" s="50"/>
      <c r="C2" s="50"/>
      <c r="D2" s="50"/>
      <c r="E2" s="29" t="s">
        <v>215</v>
      </c>
      <c r="F2" s="37">
        <f>1.2/100</f>
        <v>1.2E-2</v>
      </c>
    </row>
    <row r="3" spans="1:8" ht="15.75" thickBot="1" x14ac:dyDescent="0.3">
      <c r="A3" s="50" t="s">
        <v>218</v>
      </c>
      <c r="B3" s="50"/>
      <c r="C3" s="50"/>
      <c r="D3" s="52"/>
      <c r="E3" s="29" t="s">
        <v>213</v>
      </c>
      <c r="F3" s="39">
        <v>96</v>
      </c>
    </row>
    <row r="4" spans="1:8" ht="15.75" thickBot="1" x14ac:dyDescent="0.3">
      <c r="A4" s="27" t="s">
        <v>204</v>
      </c>
      <c r="E4" s="38" t="s">
        <v>214</v>
      </c>
      <c r="F4" s="40">
        <f>PMT(F2,F3,F1)*-1</f>
        <v>1759991.3771032698</v>
      </c>
    </row>
    <row r="5" spans="1:8" x14ac:dyDescent="0.25">
      <c r="A5" t="s">
        <v>206</v>
      </c>
      <c r="B5" t="s">
        <v>207</v>
      </c>
      <c r="C5" t="s">
        <v>208</v>
      </c>
      <c r="D5" t="s">
        <v>209</v>
      </c>
      <c r="E5" t="s">
        <v>210</v>
      </c>
      <c r="F5" t="s">
        <v>211</v>
      </c>
      <c r="G5" t="s">
        <v>216</v>
      </c>
      <c r="H5" t="s">
        <v>217</v>
      </c>
    </row>
    <row r="6" spans="1:8" x14ac:dyDescent="0.25">
      <c r="B6" s="41"/>
      <c r="C6" s="27"/>
      <c r="D6" s="41"/>
      <c r="E6" s="27"/>
      <c r="F6" s="42"/>
    </row>
    <row r="7" spans="1:8" x14ac:dyDescent="0.25">
      <c r="B7" s="27"/>
      <c r="C7" s="27"/>
      <c r="D7" s="41"/>
      <c r="E7" s="27"/>
      <c r="F7" s="42"/>
    </row>
    <row r="8" spans="1:8" x14ac:dyDescent="0.25">
      <c r="B8" s="27"/>
      <c r="C8" s="27"/>
      <c r="D8" s="41"/>
      <c r="E8" s="27"/>
      <c r="F8" s="42"/>
    </row>
    <row r="9" spans="1:8" x14ac:dyDescent="0.25">
      <c r="B9" s="27"/>
      <c r="C9" s="27"/>
      <c r="D9" s="41"/>
      <c r="E9" s="27"/>
      <c r="F9" s="42"/>
    </row>
    <row r="10" spans="1:8" x14ac:dyDescent="0.25">
      <c r="B10" s="27"/>
      <c r="C10" s="27"/>
      <c r="D10" s="41"/>
      <c r="E10" s="27"/>
      <c r="F10" s="42"/>
      <c r="G10">
        <v>1</v>
      </c>
      <c r="H10" s="41">
        <v>20000000</v>
      </c>
    </row>
    <row r="11" spans="1:8" x14ac:dyDescent="0.25">
      <c r="B11" s="27"/>
      <c r="C11" s="27"/>
      <c r="D11" s="41"/>
      <c r="E11" s="27"/>
      <c r="F11" s="42"/>
    </row>
    <row r="12" spans="1:8" x14ac:dyDescent="0.25">
      <c r="B12" s="27"/>
      <c r="C12" s="27"/>
      <c r="D12" s="41"/>
      <c r="E12" s="27"/>
      <c r="F12" s="42"/>
    </row>
    <row r="13" spans="1:8" x14ac:dyDescent="0.25">
      <c r="B13" s="27"/>
      <c r="C13" s="27"/>
      <c r="D13" s="41"/>
      <c r="E13" s="27"/>
      <c r="F13" s="42"/>
    </row>
    <row r="14" spans="1:8" x14ac:dyDescent="0.25">
      <c r="B14" s="27"/>
      <c r="C14" s="27"/>
      <c r="D14" s="41"/>
      <c r="E14" s="27"/>
      <c r="F14" s="42"/>
    </row>
    <row r="15" spans="1:8" x14ac:dyDescent="0.25">
      <c r="B15" s="27"/>
      <c r="C15" s="27"/>
      <c r="D15" s="41"/>
      <c r="E15" s="27"/>
      <c r="F15" s="42"/>
    </row>
    <row r="16" spans="1:8" x14ac:dyDescent="0.25">
      <c r="B16" s="27"/>
      <c r="C16" s="27"/>
      <c r="D16" s="41"/>
      <c r="E16" s="27"/>
      <c r="F16" s="42"/>
    </row>
    <row r="17" spans="2:8" x14ac:dyDescent="0.25">
      <c r="B17" s="27"/>
      <c r="C17" s="27"/>
      <c r="D17" s="41"/>
      <c r="E17" s="27"/>
      <c r="F17" s="42"/>
    </row>
    <row r="18" spans="2:8" x14ac:dyDescent="0.25">
      <c r="B18" s="27"/>
      <c r="C18" s="27"/>
      <c r="D18" s="41"/>
      <c r="E18" s="27"/>
      <c r="F18" s="42"/>
    </row>
    <row r="19" spans="2:8" x14ac:dyDescent="0.25">
      <c r="B19" s="27"/>
      <c r="C19" s="27"/>
      <c r="D19" s="41"/>
      <c r="E19" s="27"/>
      <c r="F19" s="42"/>
      <c r="G19">
        <v>2</v>
      </c>
      <c r="H19">
        <v>10000000</v>
      </c>
    </row>
    <row r="20" spans="2:8" x14ac:dyDescent="0.25">
      <c r="B20" s="27"/>
      <c r="C20" s="27"/>
      <c r="D20" s="41"/>
      <c r="E20" s="27"/>
      <c r="F20" s="42"/>
    </row>
    <row r="21" spans="2:8" x14ac:dyDescent="0.25">
      <c r="B21" s="27"/>
      <c r="C21" s="27"/>
      <c r="D21" s="41"/>
      <c r="E21" s="27"/>
      <c r="F21" s="42"/>
    </row>
    <row r="22" spans="2:8" x14ac:dyDescent="0.25">
      <c r="B22" s="27"/>
      <c r="C22" s="27"/>
      <c r="D22" s="41"/>
      <c r="E22" s="27"/>
      <c r="F22" s="42"/>
      <c r="G22">
        <v>3</v>
      </c>
      <c r="H22">
        <v>20000000</v>
      </c>
    </row>
    <row r="23" spans="2:8" x14ac:dyDescent="0.25">
      <c r="B23" s="27"/>
      <c r="C23" s="27"/>
      <c r="D23" s="41"/>
      <c r="E23" s="27"/>
      <c r="F23" s="42"/>
    </row>
    <row r="24" spans="2:8" x14ac:dyDescent="0.25">
      <c r="B24" s="27"/>
      <c r="C24" s="27"/>
      <c r="D24" s="41"/>
      <c r="E24" s="27"/>
      <c r="F24" s="42"/>
    </row>
    <row r="25" spans="2:8" x14ac:dyDescent="0.25">
      <c r="B25" s="27"/>
      <c r="C25" s="27"/>
      <c r="D25" s="41"/>
      <c r="E25" s="27"/>
      <c r="F25" s="42"/>
    </row>
    <row r="26" spans="2:8" x14ac:dyDescent="0.25">
      <c r="B26" s="27"/>
      <c r="C26" s="27"/>
      <c r="D26" s="41"/>
      <c r="E26" s="27"/>
      <c r="F26" s="42"/>
    </row>
    <row r="27" spans="2:8" x14ac:dyDescent="0.25">
      <c r="B27" s="27"/>
      <c r="C27" s="27"/>
      <c r="D27" s="41"/>
      <c r="E27" s="27"/>
      <c r="F27" s="42"/>
    </row>
    <row r="28" spans="2:8" x14ac:dyDescent="0.25">
      <c r="B28" s="27"/>
      <c r="C28" s="27"/>
      <c r="D28" s="41"/>
      <c r="E28" s="27"/>
      <c r="F28" s="42"/>
    </row>
    <row r="29" spans="2:8" x14ac:dyDescent="0.25">
      <c r="B29" s="27"/>
      <c r="C29" s="27"/>
      <c r="D29" s="41"/>
      <c r="E29" s="27"/>
      <c r="F29" s="42"/>
    </row>
    <row r="30" spans="2:8" x14ac:dyDescent="0.25">
      <c r="B30" s="27"/>
      <c r="C30" s="27"/>
      <c r="D30" s="41"/>
      <c r="E30" s="27"/>
      <c r="F30" s="42"/>
    </row>
    <row r="31" spans="2:8" x14ac:dyDescent="0.25">
      <c r="B31" s="27"/>
      <c r="C31" s="27"/>
      <c r="D31" s="41"/>
      <c r="E31" s="27"/>
      <c r="F31" s="42"/>
    </row>
    <row r="32" spans="2:8" x14ac:dyDescent="0.25">
      <c r="B32" s="27"/>
      <c r="C32" s="27"/>
      <c r="D32" s="41"/>
      <c r="E32" s="27"/>
      <c r="F32" s="42"/>
    </row>
    <row r="33" spans="2:6" x14ac:dyDescent="0.25">
      <c r="B33" s="27"/>
      <c r="C33" s="27"/>
      <c r="D33" s="41"/>
      <c r="E33" s="27"/>
      <c r="F33" s="42"/>
    </row>
    <row r="34" spans="2:6" x14ac:dyDescent="0.25">
      <c r="B34" s="27"/>
      <c r="C34" s="27"/>
      <c r="D34" s="41"/>
      <c r="E34" s="27"/>
      <c r="F34" s="42"/>
    </row>
    <row r="35" spans="2:6" x14ac:dyDescent="0.25">
      <c r="B35" s="27"/>
      <c r="C35" s="27"/>
      <c r="D35" s="41"/>
      <c r="E35" s="27"/>
      <c r="F35" s="42"/>
    </row>
    <row r="36" spans="2:6" x14ac:dyDescent="0.25">
      <c r="B36" s="27"/>
      <c r="C36" s="27"/>
      <c r="D36" s="41"/>
      <c r="E36" s="27"/>
      <c r="F36" s="42"/>
    </row>
    <row r="37" spans="2:6" x14ac:dyDescent="0.25">
      <c r="B37" s="27"/>
      <c r="C37" s="27"/>
      <c r="D37" s="41"/>
      <c r="E37" s="27"/>
      <c r="F37" s="42"/>
    </row>
    <row r="38" spans="2:6" x14ac:dyDescent="0.25">
      <c r="B38" s="27"/>
      <c r="C38" s="27"/>
      <c r="D38" s="41"/>
      <c r="E38" s="27"/>
      <c r="F38" s="42"/>
    </row>
    <row r="39" spans="2:6" x14ac:dyDescent="0.25">
      <c r="B39" s="27"/>
      <c r="C39" s="27"/>
      <c r="D39" s="41"/>
      <c r="E39" s="27"/>
      <c r="F39" s="42"/>
    </row>
    <row r="40" spans="2:6" x14ac:dyDescent="0.25">
      <c r="B40" s="27"/>
      <c r="C40" s="27"/>
      <c r="D40" s="41"/>
      <c r="E40" s="27"/>
      <c r="F40" s="42"/>
    </row>
    <row r="41" spans="2:6" x14ac:dyDescent="0.25">
      <c r="B41" s="27"/>
      <c r="C41" s="27"/>
      <c r="D41" s="41"/>
      <c r="E41" s="27"/>
      <c r="F41" s="42"/>
    </row>
    <row r="42" spans="2:6" x14ac:dyDescent="0.25">
      <c r="B42" s="27"/>
      <c r="C42" s="27"/>
      <c r="D42" s="41"/>
      <c r="E42" s="27"/>
      <c r="F42" s="42"/>
    </row>
    <row r="43" spans="2:6" x14ac:dyDescent="0.25">
      <c r="B43" s="27"/>
      <c r="C43" s="27"/>
      <c r="D43" s="41"/>
      <c r="E43" s="27"/>
      <c r="F43" s="42"/>
    </row>
    <row r="44" spans="2:6" x14ac:dyDescent="0.25">
      <c r="B44" s="27"/>
      <c r="C44" s="27"/>
      <c r="D44" s="41"/>
      <c r="E44" s="27"/>
      <c r="F44" s="42"/>
    </row>
    <row r="45" spans="2:6" x14ac:dyDescent="0.25">
      <c r="B45" s="27"/>
      <c r="C45" s="27"/>
      <c r="D45" s="41"/>
      <c r="E45" s="27"/>
      <c r="F45" s="42"/>
    </row>
    <row r="46" spans="2:6" x14ac:dyDescent="0.25">
      <c r="B46" s="27"/>
      <c r="C46" s="27"/>
      <c r="D46" s="41"/>
      <c r="E46" s="27"/>
      <c r="F46" s="42"/>
    </row>
    <row r="47" spans="2:6" x14ac:dyDescent="0.25">
      <c r="B47" s="27"/>
      <c r="C47" s="27"/>
      <c r="D47" s="41"/>
      <c r="E47" s="27"/>
      <c r="F47" s="42"/>
    </row>
    <row r="48" spans="2:6" x14ac:dyDescent="0.25">
      <c r="B48" s="27"/>
      <c r="C48" s="27"/>
      <c r="D48" s="41"/>
      <c r="E48" s="27"/>
      <c r="F48" s="42"/>
    </row>
    <row r="49" spans="2:6" x14ac:dyDescent="0.25">
      <c r="B49" s="27"/>
      <c r="C49" s="27"/>
      <c r="D49" s="41"/>
      <c r="E49" s="27"/>
      <c r="F49" s="42"/>
    </row>
    <row r="50" spans="2:6" x14ac:dyDescent="0.25">
      <c r="B50" s="27"/>
      <c r="C50" s="27"/>
      <c r="D50" s="41"/>
      <c r="E50" s="27"/>
      <c r="F50" s="42"/>
    </row>
    <row r="51" spans="2:6" x14ac:dyDescent="0.25">
      <c r="B51" s="27"/>
      <c r="C51" s="27"/>
      <c r="D51" s="41"/>
      <c r="E51" s="27"/>
      <c r="F51" s="42"/>
    </row>
    <row r="52" spans="2:6" x14ac:dyDescent="0.25">
      <c r="B52" s="27"/>
      <c r="C52" s="27"/>
      <c r="D52" s="41"/>
      <c r="E52" s="27"/>
      <c r="F52" s="42"/>
    </row>
    <row r="53" spans="2:6" x14ac:dyDescent="0.25">
      <c r="B53" s="27"/>
      <c r="C53" s="27"/>
      <c r="D53" s="41"/>
      <c r="E53" s="27"/>
      <c r="F53" s="42"/>
    </row>
    <row r="54" spans="2:6" x14ac:dyDescent="0.25">
      <c r="B54" s="27"/>
      <c r="C54" s="27"/>
      <c r="D54" s="41"/>
      <c r="E54" s="27"/>
      <c r="F54" s="42"/>
    </row>
    <row r="55" spans="2:6" x14ac:dyDescent="0.25">
      <c r="B55" s="27"/>
      <c r="C55" s="27"/>
      <c r="D55" s="41"/>
      <c r="E55" s="27"/>
      <c r="F55" s="42"/>
    </row>
    <row r="56" spans="2:6" x14ac:dyDescent="0.25">
      <c r="B56" s="27"/>
      <c r="C56" s="27"/>
      <c r="D56" s="41"/>
      <c r="E56" s="27"/>
      <c r="F56" s="42"/>
    </row>
    <row r="57" spans="2:6" x14ac:dyDescent="0.25">
      <c r="B57" s="27"/>
      <c r="C57" s="27"/>
      <c r="D57" s="41"/>
      <c r="E57" s="27"/>
      <c r="F57" s="42"/>
    </row>
    <row r="58" spans="2:6" x14ac:dyDescent="0.25">
      <c r="B58" s="27"/>
      <c r="C58" s="27"/>
      <c r="D58" s="41"/>
      <c r="E58" s="27"/>
      <c r="F58" s="42"/>
    </row>
    <row r="59" spans="2:6" x14ac:dyDescent="0.25">
      <c r="B59" s="27"/>
      <c r="C59" s="27"/>
      <c r="D59" s="41"/>
      <c r="E59" s="27"/>
      <c r="F59" s="42"/>
    </row>
    <row r="60" spans="2:6" x14ac:dyDescent="0.25">
      <c r="B60" s="27"/>
      <c r="C60" s="27"/>
      <c r="D60" s="41"/>
      <c r="E60" s="27"/>
      <c r="F60" s="42"/>
    </row>
    <row r="61" spans="2:6" x14ac:dyDescent="0.25">
      <c r="B61" s="27"/>
      <c r="C61" s="27"/>
      <c r="D61" s="41"/>
      <c r="E61" s="27"/>
      <c r="F61" s="42"/>
    </row>
    <row r="62" spans="2:6" x14ac:dyDescent="0.25">
      <c r="B62" s="27"/>
      <c r="C62" s="27"/>
      <c r="D62" s="41"/>
      <c r="E62" s="27"/>
      <c r="F62" s="42"/>
    </row>
    <row r="63" spans="2:6" x14ac:dyDescent="0.25">
      <c r="B63" s="27"/>
      <c r="C63" s="27"/>
      <c r="D63" s="41"/>
      <c r="E63" s="27"/>
      <c r="F63" s="42"/>
    </row>
    <row r="64" spans="2:6" x14ac:dyDescent="0.25">
      <c r="B64" s="27"/>
      <c r="C64" s="27"/>
      <c r="D64" s="41"/>
      <c r="E64" s="27"/>
      <c r="F64" s="42"/>
    </row>
    <row r="65" spans="2:6" x14ac:dyDescent="0.25">
      <c r="B65" s="27"/>
      <c r="C65" s="27"/>
      <c r="D65" s="41"/>
      <c r="E65" s="27"/>
      <c r="F65" s="42"/>
    </row>
    <row r="66" spans="2:6" x14ac:dyDescent="0.25">
      <c r="B66" s="27"/>
      <c r="C66" s="27"/>
      <c r="D66" s="41"/>
      <c r="E66" s="27"/>
      <c r="F66" s="42"/>
    </row>
    <row r="67" spans="2:6" x14ac:dyDescent="0.25">
      <c r="B67" s="27"/>
      <c r="C67" s="27"/>
      <c r="D67" s="41"/>
      <c r="E67" s="27"/>
      <c r="F67" s="42"/>
    </row>
    <row r="68" spans="2:6" x14ac:dyDescent="0.25">
      <c r="B68" s="27"/>
      <c r="C68" s="27"/>
      <c r="D68" s="41"/>
      <c r="E68" s="27"/>
      <c r="F68" s="42"/>
    </row>
    <row r="69" spans="2:6" x14ac:dyDescent="0.25">
      <c r="B69" s="27"/>
      <c r="C69" s="27"/>
      <c r="D69" s="41"/>
      <c r="E69" s="27"/>
      <c r="F69" s="42"/>
    </row>
    <row r="70" spans="2:6" x14ac:dyDescent="0.25">
      <c r="B70" s="27"/>
      <c r="C70" s="27"/>
      <c r="D70" s="41"/>
      <c r="E70" s="27"/>
      <c r="F70" s="42"/>
    </row>
    <row r="71" spans="2:6" x14ac:dyDescent="0.25">
      <c r="B71" s="27"/>
      <c r="C71" s="27"/>
      <c r="D71" s="41"/>
      <c r="E71" s="27"/>
      <c r="F71" s="42"/>
    </row>
    <row r="72" spans="2:6" x14ac:dyDescent="0.25">
      <c r="B72" s="27"/>
      <c r="C72" s="27"/>
      <c r="D72" s="41"/>
      <c r="E72" s="27"/>
      <c r="F72" s="42"/>
    </row>
    <row r="73" spans="2:6" x14ac:dyDescent="0.25">
      <c r="B73" s="27"/>
      <c r="C73" s="27"/>
      <c r="D73" s="41"/>
      <c r="E73" s="27"/>
      <c r="F73" s="42"/>
    </row>
    <row r="74" spans="2:6" x14ac:dyDescent="0.25">
      <c r="B74" s="27"/>
      <c r="C74" s="27"/>
      <c r="D74" s="41"/>
      <c r="E74" s="27"/>
      <c r="F74" s="42"/>
    </row>
    <row r="75" spans="2:6" x14ac:dyDescent="0.25">
      <c r="B75" s="27"/>
      <c r="C75" s="27"/>
      <c r="D75" s="41"/>
      <c r="E75" s="27"/>
      <c r="F75" s="42"/>
    </row>
    <row r="76" spans="2:6" x14ac:dyDescent="0.25">
      <c r="B76" s="27"/>
      <c r="C76" s="27"/>
      <c r="D76" s="41"/>
      <c r="E76" s="27"/>
      <c r="F76" s="42"/>
    </row>
    <row r="77" spans="2:6" x14ac:dyDescent="0.25">
      <c r="B77" s="27"/>
      <c r="C77" s="27"/>
      <c r="D77" s="41"/>
      <c r="E77" s="27"/>
      <c r="F77" s="42"/>
    </row>
    <row r="78" spans="2:6" x14ac:dyDescent="0.25">
      <c r="B78" s="27"/>
      <c r="C78" s="27"/>
      <c r="D78" s="41"/>
      <c r="E78" s="27"/>
      <c r="F78" s="42"/>
    </row>
    <row r="79" spans="2:6" x14ac:dyDescent="0.25">
      <c r="B79" s="27"/>
      <c r="C79" s="27"/>
      <c r="D79" s="41"/>
      <c r="E79" s="27"/>
      <c r="F79" s="42"/>
    </row>
    <row r="80" spans="2:6" x14ac:dyDescent="0.25">
      <c r="B80" s="27"/>
      <c r="C80" s="27"/>
      <c r="D80" s="41"/>
      <c r="E80" s="27"/>
      <c r="F80" s="42"/>
    </row>
    <row r="81" spans="2:6" x14ac:dyDescent="0.25">
      <c r="B81" s="27"/>
      <c r="C81" s="27"/>
      <c r="D81" s="41"/>
      <c r="E81" s="27"/>
      <c r="F81" s="42"/>
    </row>
    <row r="82" spans="2:6" x14ac:dyDescent="0.25">
      <c r="B82" s="27"/>
      <c r="C82" s="27"/>
      <c r="D82" s="41"/>
      <c r="E82" s="27"/>
      <c r="F82" s="42"/>
    </row>
    <row r="83" spans="2:6" x14ac:dyDescent="0.25">
      <c r="B83" s="27"/>
      <c r="C83" s="27"/>
      <c r="D83" s="41"/>
      <c r="E83" s="27"/>
      <c r="F83" s="42"/>
    </row>
    <row r="84" spans="2:6" x14ac:dyDescent="0.25">
      <c r="B84" s="27"/>
      <c r="C84" s="27"/>
      <c r="D84" s="41"/>
      <c r="E84" s="27"/>
      <c r="F84" s="42"/>
    </row>
    <row r="85" spans="2:6" x14ac:dyDescent="0.25">
      <c r="B85" s="27"/>
      <c r="C85" s="27"/>
      <c r="D85" s="41"/>
      <c r="E85" s="27"/>
      <c r="F85" s="42"/>
    </row>
    <row r="86" spans="2:6" x14ac:dyDescent="0.25">
      <c r="B86" s="27"/>
      <c r="C86" s="27"/>
      <c r="D86" s="41"/>
      <c r="E86" s="27"/>
      <c r="F86" s="42"/>
    </row>
    <row r="87" spans="2:6" x14ac:dyDescent="0.25">
      <c r="B87" s="27"/>
      <c r="C87" s="27"/>
      <c r="D87" s="41"/>
      <c r="E87" s="27"/>
      <c r="F87" s="42"/>
    </row>
    <row r="88" spans="2:6" x14ac:dyDescent="0.25">
      <c r="B88" s="27"/>
      <c r="C88" s="27"/>
      <c r="D88" s="41"/>
      <c r="E88" s="27"/>
      <c r="F88" s="42"/>
    </row>
    <row r="89" spans="2:6" x14ac:dyDescent="0.25">
      <c r="B89" s="27"/>
      <c r="C89" s="27"/>
      <c r="D89" s="41"/>
      <c r="E89" s="27"/>
      <c r="F89" s="42"/>
    </row>
    <row r="90" spans="2:6" x14ac:dyDescent="0.25">
      <c r="B90" s="27"/>
      <c r="C90" s="27"/>
      <c r="D90" s="41"/>
      <c r="E90" s="27"/>
      <c r="F90" s="42"/>
    </row>
    <row r="91" spans="2:6" x14ac:dyDescent="0.25">
      <c r="B91" s="27"/>
      <c r="C91" s="27"/>
      <c r="D91" s="41"/>
      <c r="E91" s="27"/>
      <c r="F91" s="42"/>
    </row>
    <row r="92" spans="2:6" x14ac:dyDescent="0.25">
      <c r="B92" s="27"/>
      <c r="C92" s="27"/>
      <c r="D92" s="41"/>
      <c r="E92" s="27"/>
      <c r="F92" s="42"/>
    </row>
    <row r="93" spans="2:6" x14ac:dyDescent="0.25">
      <c r="B93" s="27"/>
      <c r="C93" s="27"/>
      <c r="D93" s="41"/>
      <c r="E93" s="27"/>
      <c r="F93" s="42"/>
    </row>
    <row r="94" spans="2:6" x14ac:dyDescent="0.25">
      <c r="B94" s="27"/>
      <c r="C94" s="27"/>
      <c r="D94" s="41"/>
      <c r="E94" s="27"/>
      <c r="F94" s="42"/>
    </row>
    <row r="95" spans="2:6" x14ac:dyDescent="0.25">
      <c r="B95" s="27"/>
      <c r="C95" s="27"/>
      <c r="D95" s="41"/>
      <c r="E95" s="27"/>
      <c r="F95" s="42"/>
    </row>
    <row r="96" spans="2:6" x14ac:dyDescent="0.25">
      <c r="B96" s="27"/>
      <c r="C96" s="27"/>
      <c r="D96" s="41"/>
      <c r="E96" s="27"/>
      <c r="F96" s="42"/>
    </row>
    <row r="97" spans="2:6" x14ac:dyDescent="0.25">
      <c r="B97" s="27"/>
      <c r="C97" s="27"/>
      <c r="D97" s="41"/>
      <c r="E97" s="27"/>
      <c r="F97" s="42"/>
    </row>
    <row r="98" spans="2:6" x14ac:dyDescent="0.25">
      <c r="B98" s="27"/>
      <c r="C98" s="27"/>
      <c r="D98" s="41"/>
      <c r="E98" s="27"/>
      <c r="F98" s="42"/>
    </row>
    <row r="99" spans="2:6" x14ac:dyDescent="0.25">
      <c r="B99" s="27"/>
      <c r="C99" s="27"/>
      <c r="D99" s="41"/>
      <c r="E99" s="27"/>
      <c r="F99" s="42"/>
    </row>
    <row r="100" spans="2:6" x14ac:dyDescent="0.25">
      <c r="B100" s="27"/>
      <c r="C100" s="27"/>
      <c r="D100" s="41"/>
      <c r="E100" s="27"/>
      <c r="F100" s="42"/>
    </row>
    <row r="101" spans="2:6" x14ac:dyDescent="0.25">
      <c r="B101" s="27"/>
      <c r="C101" s="27"/>
      <c r="D101" s="41"/>
      <c r="E101" s="27"/>
      <c r="F101" s="42"/>
    </row>
  </sheetData>
  <mergeCells count="2">
    <mergeCell ref="A1:D2"/>
    <mergeCell ref="A3:D3"/>
  </mergeCells>
  <conditionalFormatting sqref="F6:F101">
    <cfRule type="cellIs" dxfId="38" priority="1" operator="lessThan">
      <formula>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M51"/>
  <sheetViews>
    <sheetView workbookViewId="0">
      <pane ySplit="3" topLeftCell="A27" activePane="bottomLeft" state="frozen"/>
      <selection pane="bottomLeft" activeCell="M22" sqref="M22:M51"/>
    </sheetView>
  </sheetViews>
  <sheetFormatPr baseColWidth="10" defaultRowHeight="15" x14ac:dyDescent="0.25"/>
  <cols>
    <col min="1" max="1" width="12.7109375" style="8" bestFit="1" customWidth="1"/>
    <col min="2" max="2" width="9.5703125" bestFit="1" customWidth="1"/>
    <col min="3" max="3" width="12" bestFit="1" customWidth="1"/>
    <col min="4" max="4" width="10.85546875" bestFit="1" customWidth="1"/>
    <col min="5" max="5" width="14.5703125" customWidth="1"/>
    <col min="6" max="6" width="5.5703125" bestFit="1" customWidth="1"/>
    <col min="7" max="7" width="5.85546875" bestFit="1" customWidth="1"/>
    <col min="8" max="8" width="24.85546875" bestFit="1" customWidth="1"/>
    <col min="9" max="9" width="34.140625" bestFit="1" customWidth="1"/>
    <col min="10" max="10" width="17.5703125" bestFit="1" customWidth="1"/>
    <col min="11" max="11" width="10.140625" bestFit="1" customWidth="1"/>
    <col min="12" max="12" width="11.5703125" bestFit="1" customWidth="1"/>
    <col min="13" max="13" width="11.42578125" style="1"/>
  </cols>
  <sheetData>
    <row r="1" spans="1:13" ht="81" customHeight="1" x14ac:dyDescent="0.25">
      <c r="B1" s="45" t="s">
        <v>198</v>
      </c>
      <c r="C1" s="45"/>
      <c r="D1" s="45"/>
      <c r="E1" s="45"/>
      <c r="F1" s="45"/>
      <c r="G1" s="45"/>
      <c r="H1" s="45"/>
      <c r="I1" s="45"/>
      <c r="J1" s="45"/>
      <c r="K1" s="45"/>
      <c r="L1" s="45"/>
    </row>
    <row r="2" spans="1:13" ht="15" customHeight="1" x14ac:dyDescent="0.25">
      <c r="B2" s="15"/>
      <c r="C2" s="15"/>
      <c r="D2" s="15"/>
      <c r="E2" s="15"/>
      <c r="F2" s="15"/>
      <c r="G2" s="15"/>
      <c r="H2" s="15"/>
      <c r="I2" s="15"/>
      <c r="J2" s="15"/>
      <c r="K2" s="15"/>
      <c r="L2" s="15"/>
    </row>
    <row r="3" spans="1:13" ht="30" x14ac:dyDescent="0.25">
      <c r="A3" s="16" t="s">
        <v>120</v>
      </c>
      <c r="B3" s="17" t="s">
        <v>0</v>
      </c>
      <c r="C3" s="17" t="s">
        <v>1</v>
      </c>
      <c r="D3" s="17" t="s">
        <v>34</v>
      </c>
      <c r="E3" s="18" t="s">
        <v>143</v>
      </c>
      <c r="F3" s="17" t="s">
        <v>121</v>
      </c>
      <c r="G3" s="17" t="s">
        <v>124</v>
      </c>
      <c r="H3" s="17" t="s">
        <v>2</v>
      </c>
      <c r="I3" s="17" t="s">
        <v>3</v>
      </c>
      <c r="J3" s="17" t="s">
        <v>4</v>
      </c>
      <c r="K3" s="17" t="s">
        <v>132</v>
      </c>
      <c r="L3" s="17" t="s">
        <v>5</v>
      </c>
      <c r="M3" s="19" t="s">
        <v>142</v>
      </c>
    </row>
    <row r="4" spans="1:13" x14ac:dyDescent="0.25">
      <c r="A4" s="9">
        <v>71220540</v>
      </c>
      <c r="B4" s="3" t="s">
        <v>6</v>
      </c>
      <c r="C4" s="3" t="s">
        <v>36</v>
      </c>
      <c r="D4" s="3" t="s">
        <v>35</v>
      </c>
      <c r="E4" s="6">
        <v>27123</v>
      </c>
      <c r="F4" s="3" t="s">
        <v>122</v>
      </c>
      <c r="G4" s="3">
        <v>27</v>
      </c>
      <c r="H4" s="3" t="s">
        <v>7</v>
      </c>
      <c r="I4" s="3" t="s">
        <v>8</v>
      </c>
      <c r="J4" s="3" t="s">
        <v>9</v>
      </c>
      <c r="K4" s="3">
        <v>2655181</v>
      </c>
      <c r="L4" s="3" t="s">
        <v>10</v>
      </c>
      <c r="M4" s="2">
        <v>5781283</v>
      </c>
    </row>
    <row r="5" spans="1:13" x14ac:dyDescent="0.25">
      <c r="A5" s="9">
        <v>71220541</v>
      </c>
      <c r="B5" s="3" t="s">
        <v>11</v>
      </c>
      <c r="C5" s="3" t="s">
        <v>37</v>
      </c>
      <c r="D5" s="3" t="s">
        <v>40</v>
      </c>
      <c r="E5" s="7">
        <v>32864</v>
      </c>
      <c r="F5" s="3" t="s">
        <v>123</v>
      </c>
      <c r="G5" s="3">
        <v>28</v>
      </c>
      <c r="H5" s="3" t="s">
        <v>12</v>
      </c>
      <c r="I5" s="3" t="s">
        <v>8</v>
      </c>
      <c r="J5" s="3" t="s">
        <v>9</v>
      </c>
      <c r="K5" s="3">
        <v>2655182</v>
      </c>
      <c r="L5" s="3" t="s">
        <v>10</v>
      </c>
      <c r="M5" s="2">
        <v>2276293</v>
      </c>
    </row>
    <row r="6" spans="1:13" x14ac:dyDescent="0.25">
      <c r="A6" s="9">
        <v>1020411610</v>
      </c>
      <c r="B6" s="3" t="s">
        <v>13</v>
      </c>
      <c r="C6" s="3" t="s">
        <v>38</v>
      </c>
      <c r="D6" s="3" t="s">
        <v>39</v>
      </c>
      <c r="E6" s="7">
        <v>27965</v>
      </c>
      <c r="F6" s="3" t="s">
        <v>122</v>
      </c>
      <c r="G6" s="3">
        <v>29</v>
      </c>
      <c r="H6" s="3" t="s">
        <v>14</v>
      </c>
      <c r="I6" s="3" t="s">
        <v>15</v>
      </c>
      <c r="J6" s="3" t="s">
        <v>16</v>
      </c>
      <c r="K6" s="3">
        <v>3322649</v>
      </c>
      <c r="L6" s="3" t="s">
        <v>164</v>
      </c>
      <c r="M6" s="2">
        <v>828116</v>
      </c>
    </row>
    <row r="7" spans="1:13" x14ac:dyDescent="0.25">
      <c r="A7" s="9">
        <v>1020411611</v>
      </c>
      <c r="B7" s="3" t="s">
        <v>11</v>
      </c>
      <c r="C7" s="3" t="s">
        <v>41</v>
      </c>
      <c r="D7" s="3" t="s">
        <v>42</v>
      </c>
      <c r="E7" s="7">
        <v>28429</v>
      </c>
      <c r="F7" s="3" t="s">
        <v>123</v>
      </c>
      <c r="G7" s="3">
        <v>47</v>
      </c>
      <c r="H7" s="3" t="s">
        <v>97</v>
      </c>
      <c r="I7" s="3" t="s">
        <v>15</v>
      </c>
      <c r="J7" s="3" t="s">
        <v>16</v>
      </c>
      <c r="K7" s="3">
        <v>3022074</v>
      </c>
      <c r="L7" s="3" t="s">
        <v>164</v>
      </c>
      <c r="M7" s="2">
        <v>4242292</v>
      </c>
    </row>
    <row r="8" spans="1:13" x14ac:dyDescent="0.25">
      <c r="A8" s="9">
        <v>1020411612</v>
      </c>
      <c r="B8" s="3" t="s">
        <v>17</v>
      </c>
      <c r="C8" s="3" t="s">
        <v>36</v>
      </c>
      <c r="D8" s="3" t="s">
        <v>43</v>
      </c>
      <c r="E8" s="7">
        <v>32783</v>
      </c>
      <c r="F8" s="3" t="s">
        <v>122</v>
      </c>
      <c r="G8" s="3">
        <v>48</v>
      </c>
      <c r="H8" s="3" t="s">
        <v>18</v>
      </c>
      <c r="I8" s="3" t="s">
        <v>19</v>
      </c>
      <c r="J8" s="3" t="s">
        <v>20</v>
      </c>
      <c r="K8" s="3">
        <v>5117718</v>
      </c>
      <c r="L8" s="3" t="s">
        <v>21</v>
      </c>
      <c r="M8" s="2">
        <v>3716077</v>
      </c>
    </row>
    <row r="9" spans="1:13" x14ac:dyDescent="0.25">
      <c r="A9" s="9">
        <v>1020411613</v>
      </c>
      <c r="B9" s="3" t="s">
        <v>22</v>
      </c>
      <c r="C9" s="3" t="s">
        <v>44</v>
      </c>
      <c r="D9" s="3" t="s">
        <v>45</v>
      </c>
      <c r="E9" s="7">
        <v>26505</v>
      </c>
      <c r="F9" s="3" t="s">
        <v>123</v>
      </c>
      <c r="G9" s="3">
        <v>49</v>
      </c>
      <c r="H9" s="3" t="s">
        <v>23</v>
      </c>
      <c r="I9" s="3" t="s">
        <v>19</v>
      </c>
      <c r="J9" s="3" t="s">
        <v>20</v>
      </c>
      <c r="K9" s="3">
        <v>5117718</v>
      </c>
      <c r="L9" s="3" t="s">
        <v>21</v>
      </c>
      <c r="M9" s="2">
        <v>1075378</v>
      </c>
    </row>
    <row r="10" spans="1:13" x14ac:dyDescent="0.25">
      <c r="A10" s="9">
        <v>71220546</v>
      </c>
      <c r="B10" s="3" t="s">
        <v>24</v>
      </c>
      <c r="C10" s="3" t="s">
        <v>46</v>
      </c>
      <c r="D10" s="3" t="s">
        <v>47</v>
      </c>
      <c r="E10" s="7">
        <v>27059</v>
      </c>
      <c r="F10" s="3" t="s">
        <v>122</v>
      </c>
      <c r="G10" s="3">
        <v>50</v>
      </c>
      <c r="H10" s="3" t="s">
        <v>25</v>
      </c>
      <c r="I10" s="3" t="s">
        <v>26</v>
      </c>
      <c r="J10" s="3" t="s">
        <v>27</v>
      </c>
      <c r="K10" s="3">
        <v>4445556</v>
      </c>
      <c r="L10" s="3" t="s">
        <v>164</v>
      </c>
      <c r="M10" s="2">
        <v>5491326</v>
      </c>
    </row>
    <row r="11" spans="1:13" x14ac:dyDescent="0.25">
      <c r="A11" s="9">
        <v>71220547</v>
      </c>
      <c r="B11" s="3" t="s">
        <v>11</v>
      </c>
      <c r="C11" s="3" t="s">
        <v>48</v>
      </c>
      <c r="D11" s="3" t="s">
        <v>49</v>
      </c>
      <c r="E11" s="7">
        <v>31978</v>
      </c>
      <c r="F11" s="3" t="s">
        <v>123</v>
      </c>
      <c r="G11" s="3">
        <v>51</v>
      </c>
      <c r="H11" s="3" t="s">
        <v>28</v>
      </c>
      <c r="I11" s="3" t="s">
        <v>26</v>
      </c>
      <c r="J11" s="3" t="s">
        <v>27</v>
      </c>
      <c r="K11" s="3">
        <v>4567784</v>
      </c>
      <c r="L11" s="3" t="s">
        <v>164</v>
      </c>
      <c r="M11" s="2">
        <v>5070202</v>
      </c>
    </row>
    <row r="12" spans="1:13" x14ac:dyDescent="0.25">
      <c r="A12" s="9">
        <v>71220548</v>
      </c>
      <c r="B12" s="3" t="s">
        <v>6</v>
      </c>
      <c r="C12" s="3" t="s">
        <v>36</v>
      </c>
      <c r="D12" s="3" t="s">
        <v>50</v>
      </c>
      <c r="E12" s="7">
        <v>26166</v>
      </c>
      <c r="F12" s="3" t="s">
        <v>122</v>
      </c>
      <c r="G12" s="3">
        <v>37</v>
      </c>
      <c r="H12" s="3" t="s">
        <v>29</v>
      </c>
      <c r="I12" s="3" t="s">
        <v>30</v>
      </c>
      <c r="J12" s="3" t="s">
        <v>31</v>
      </c>
      <c r="K12" s="3">
        <v>5117718</v>
      </c>
      <c r="L12" s="3" t="s">
        <v>164</v>
      </c>
      <c r="M12" s="2">
        <v>2912380</v>
      </c>
    </row>
    <row r="13" spans="1:13" x14ac:dyDescent="0.25">
      <c r="A13" s="9">
        <v>71220549</v>
      </c>
      <c r="B13" s="3" t="s">
        <v>22</v>
      </c>
      <c r="C13" s="3" t="s">
        <v>51</v>
      </c>
      <c r="D13" s="3" t="s">
        <v>52</v>
      </c>
      <c r="E13" s="7">
        <v>27918</v>
      </c>
      <c r="F13" s="3" t="s">
        <v>123</v>
      </c>
      <c r="G13" s="3">
        <v>38</v>
      </c>
      <c r="H13" s="3" t="s">
        <v>32</v>
      </c>
      <c r="I13" s="3" t="s">
        <v>33</v>
      </c>
      <c r="J13" s="3" t="s">
        <v>31</v>
      </c>
      <c r="K13" s="3">
        <v>3022076</v>
      </c>
      <c r="L13" s="3" t="s">
        <v>164</v>
      </c>
      <c r="M13" s="2">
        <v>4238515</v>
      </c>
    </row>
    <row r="14" spans="1:13" x14ac:dyDescent="0.25">
      <c r="A14" s="9">
        <v>71220550</v>
      </c>
      <c r="B14" s="3" t="s">
        <v>53</v>
      </c>
      <c r="C14" s="3" t="s">
        <v>54</v>
      </c>
      <c r="D14" s="3" t="s">
        <v>75</v>
      </c>
      <c r="E14" s="7">
        <v>26224</v>
      </c>
      <c r="F14" s="3" t="s">
        <v>122</v>
      </c>
      <c r="G14" s="3">
        <v>39</v>
      </c>
      <c r="H14" s="3" t="s">
        <v>96</v>
      </c>
      <c r="I14" s="3" t="s">
        <v>15</v>
      </c>
      <c r="J14" s="3" t="s">
        <v>16</v>
      </c>
      <c r="K14" s="3">
        <v>5117718</v>
      </c>
      <c r="L14" s="3" t="s">
        <v>164</v>
      </c>
      <c r="M14" s="2">
        <v>828116</v>
      </c>
    </row>
    <row r="15" spans="1:13" x14ac:dyDescent="0.25">
      <c r="A15" s="9">
        <v>71220551</v>
      </c>
      <c r="B15" s="3" t="s">
        <v>17</v>
      </c>
      <c r="C15" s="3" t="s">
        <v>55</v>
      </c>
      <c r="D15" s="3" t="s">
        <v>76</v>
      </c>
      <c r="E15" s="7">
        <v>27439</v>
      </c>
      <c r="F15" s="3" t="s">
        <v>122</v>
      </c>
      <c r="G15" s="3">
        <v>40</v>
      </c>
      <c r="H15" s="3" t="s">
        <v>7</v>
      </c>
      <c r="I15" s="3" t="s">
        <v>114</v>
      </c>
      <c r="J15" s="3" t="s">
        <v>9</v>
      </c>
      <c r="K15" s="3">
        <v>4445557</v>
      </c>
      <c r="L15" s="3" t="s">
        <v>118</v>
      </c>
      <c r="M15" s="2">
        <v>5117881</v>
      </c>
    </row>
    <row r="16" spans="1:13" x14ac:dyDescent="0.25">
      <c r="A16" s="9">
        <v>71220552</v>
      </c>
      <c r="B16" s="3" t="s">
        <v>22</v>
      </c>
      <c r="C16" s="3" t="s">
        <v>41</v>
      </c>
      <c r="D16" s="3" t="s">
        <v>77</v>
      </c>
      <c r="E16" s="7">
        <v>33999</v>
      </c>
      <c r="F16" s="3" t="s">
        <v>123</v>
      </c>
      <c r="G16" s="3">
        <v>41</v>
      </c>
      <c r="H16" s="3" t="s">
        <v>98</v>
      </c>
      <c r="I16" s="3" t="s">
        <v>115</v>
      </c>
      <c r="J16" s="3" t="s">
        <v>16</v>
      </c>
      <c r="K16" s="3">
        <v>5117718</v>
      </c>
      <c r="L16" s="3" t="s">
        <v>118</v>
      </c>
      <c r="M16" s="2">
        <v>5556895</v>
      </c>
    </row>
    <row r="17" spans="1:13" x14ac:dyDescent="0.25">
      <c r="A17" s="9">
        <v>71220542</v>
      </c>
      <c r="B17" s="3" t="s">
        <v>24</v>
      </c>
      <c r="C17" s="3" t="s">
        <v>56</v>
      </c>
      <c r="D17" s="3" t="s">
        <v>78</v>
      </c>
      <c r="E17" s="7">
        <v>35584</v>
      </c>
      <c r="F17" s="3" t="s">
        <v>122</v>
      </c>
      <c r="G17" s="3">
        <v>30</v>
      </c>
      <c r="H17" s="3" t="s">
        <v>99</v>
      </c>
      <c r="I17" s="3" t="s">
        <v>116</v>
      </c>
      <c r="J17" s="3" t="s">
        <v>16</v>
      </c>
      <c r="K17" s="3">
        <v>5117718</v>
      </c>
      <c r="L17" s="3" t="s">
        <v>118</v>
      </c>
      <c r="M17" s="2">
        <v>3320813</v>
      </c>
    </row>
    <row r="18" spans="1:13" x14ac:dyDescent="0.25">
      <c r="A18" s="9">
        <v>71220543</v>
      </c>
      <c r="B18" s="3" t="s">
        <v>11</v>
      </c>
      <c r="C18" s="3" t="s">
        <v>57</v>
      </c>
      <c r="D18" s="3" t="s">
        <v>79</v>
      </c>
      <c r="E18" s="7">
        <v>29514</v>
      </c>
      <c r="F18" s="3" t="s">
        <v>123</v>
      </c>
      <c r="G18" s="3">
        <v>31</v>
      </c>
      <c r="H18" s="3" t="s">
        <v>100</v>
      </c>
      <c r="I18" s="3" t="s">
        <v>117</v>
      </c>
      <c r="J18" s="3" t="s">
        <v>20</v>
      </c>
      <c r="K18" s="3">
        <v>3322650</v>
      </c>
      <c r="L18" s="3" t="s">
        <v>10</v>
      </c>
      <c r="M18" s="2">
        <v>1506461</v>
      </c>
    </row>
    <row r="19" spans="1:13" x14ac:dyDescent="0.25">
      <c r="A19" s="9">
        <v>71220544</v>
      </c>
      <c r="B19" s="3" t="s">
        <v>6</v>
      </c>
      <c r="C19" s="3" t="s">
        <v>58</v>
      </c>
      <c r="D19" s="3" t="s">
        <v>80</v>
      </c>
      <c r="E19" s="7">
        <v>35205</v>
      </c>
      <c r="F19" s="3" t="s">
        <v>122</v>
      </c>
      <c r="G19" s="3">
        <v>32</v>
      </c>
      <c r="H19" s="3" t="s">
        <v>101</v>
      </c>
      <c r="I19" s="3" t="s">
        <v>30</v>
      </c>
      <c r="J19" s="3" t="s">
        <v>31</v>
      </c>
      <c r="K19" s="3">
        <v>4567782</v>
      </c>
      <c r="L19" s="3" t="s">
        <v>164</v>
      </c>
      <c r="M19" s="2">
        <v>1129296</v>
      </c>
    </row>
    <row r="20" spans="1:13" x14ac:dyDescent="0.25">
      <c r="A20" s="9">
        <v>71220545</v>
      </c>
      <c r="B20" s="3" t="s">
        <v>6</v>
      </c>
      <c r="C20" s="3" t="s">
        <v>59</v>
      </c>
      <c r="D20" s="3" t="s">
        <v>81</v>
      </c>
      <c r="E20" s="7">
        <v>31367</v>
      </c>
      <c r="F20" s="3" t="s">
        <v>122</v>
      </c>
      <c r="G20" s="3">
        <v>33</v>
      </c>
      <c r="H20" s="3" t="s">
        <v>102</v>
      </c>
      <c r="I20" s="3" t="s">
        <v>33</v>
      </c>
      <c r="J20" s="3" t="s">
        <v>31</v>
      </c>
      <c r="K20" s="3">
        <v>3022075</v>
      </c>
      <c r="L20" s="3" t="s">
        <v>164</v>
      </c>
      <c r="M20" s="2">
        <v>3468289</v>
      </c>
    </row>
    <row r="21" spans="1:13" x14ac:dyDescent="0.25">
      <c r="A21" s="9">
        <v>6355366</v>
      </c>
      <c r="B21" s="3" t="s">
        <v>11</v>
      </c>
      <c r="C21" s="3" t="s">
        <v>60</v>
      </c>
      <c r="D21" s="3" t="s">
        <v>82</v>
      </c>
      <c r="E21" s="7">
        <v>27906</v>
      </c>
      <c r="F21" s="3" t="s">
        <v>123</v>
      </c>
      <c r="G21" s="3">
        <v>34</v>
      </c>
      <c r="H21" s="3" t="s">
        <v>103</v>
      </c>
      <c r="I21" s="3" t="s">
        <v>15</v>
      </c>
      <c r="J21" s="3" t="s">
        <v>16</v>
      </c>
      <c r="K21" s="3">
        <v>4445558</v>
      </c>
      <c r="L21" s="3" t="s">
        <v>164</v>
      </c>
      <c r="M21" s="2">
        <v>828116</v>
      </c>
    </row>
    <row r="22" spans="1:13" x14ac:dyDescent="0.25">
      <c r="A22" s="9">
        <v>6355367</v>
      </c>
      <c r="B22" s="3" t="s">
        <v>13</v>
      </c>
      <c r="C22" s="3" t="s">
        <v>61</v>
      </c>
      <c r="D22" s="3" t="s">
        <v>83</v>
      </c>
      <c r="E22" s="7">
        <v>34470</v>
      </c>
      <c r="F22" s="3" t="s">
        <v>122</v>
      </c>
      <c r="G22" s="3">
        <v>35</v>
      </c>
      <c r="H22" s="3" t="s">
        <v>104</v>
      </c>
      <c r="I22" s="3" t="s">
        <v>114</v>
      </c>
      <c r="J22" s="3" t="s">
        <v>9</v>
      </c>
      <c r="K22" s="3">
        <v>2655183</v>
      </c>
      <c r="L22" s="3" t="s">
        <v>10</v>
      </c>
      <c r="M22" s="2">
        <v>3439485</v>
      </c>
    </row>
    <row r="23" spans="1:13" x14ac:dyDescent="0.25">
      <c r="A23" s="9">
        <v>1020411605</v>
      </c>
      <c r="B23" s="3" t="s">
        <v>11</v>
      </c>
      <c r="C23" s="3" t="s">
        <v>62</v>
      </c>
      <c r="D23" s="3" t="s">
        <v>84</v>
      </c>
      <c r="E23" s="7">
        <v>36340</v>
      </c>
      <c r="F23" s="3" t="s">
        <v>123</v>
      </c>
      <c r="G23" s="3">
        <v>36</v>
      </c>
      <c r="H23" s="3" t="s">
        <v>105</v>
      </c>
      <c r="I23" s="3" t="s">
        <v>115</v>
      </c>
      <c r="J23" s="3" t="s">
        <v>16</v>
      </c>
      <c r="K23" s="3">
        <v>2655184</v>
      </c>
      <c r="L23" s="3" t="s">
        <v>118</v>
      </c>
      <c r="M23" s="2">
        <v>2676247</v>
      </c>
    </row>
    <row r="24" spans="1:13" x14ac:dyDescent="0.25">
      <c r="A24" s="9">
        <v>1020411606</v>
      </c>
      <c r="B24" s="3" t="s">
        <v>17</v>
      </c>
      <c r="C24" s="3" t="s">
        <v>63</v>
      </c>
      <c r="D24" s="3" t="s">
        <v>85</v>
      </c>
      <c r="E24" s="7">
        <v>34835</v>
      </c>
      <c r="F24" s="3" t="s">
        <v>122</v>
      </c>
      <c r="G24" s="3">
        <v>42</v>
      </c>
      <c r="H24" s="3" t="s">
        <v>106</v>
      </c>
      <c r="I24" s="3" t="s">
        <v>116</v>
      </c>
      <c r="J24" s="3" t="s">
        <v>16</v>
      </c>
      <c r="K24" s="3">
        <v>4445559</v>
      </c>
      <c r="L24" s="3" t="s">
        <v>164</v>
      </c>
      <c r="M24" s="2">
        <v>5056473</v>
      </c>
    </row>
    <row r="25" spans="1:13" x14ac:dyDescent="0.25">
      <c r="A25" s="9">
        <v>1020411607</v>
      </c>
      <c r="B25" s="3" t="s">
        <v>22</v>
      </c>
      <c r="C25" s="3" t="s">
        <v>64</v>
      </c>
      <c r="D25" s="3" t="s">
        <v>86</v>
      </c>
      <c r="E25" s="7">
        <v>29967</v>
      </c>
      <c r="F25" s="3" t="s">
        <v>123</v>
      </c>
      <c r="G25" s="3">
        <v>43</v>
      </c>
      <c r="H25" s="3" t="s">
        <v>107</v>
      </c>
      <c r="I25" s="3" t="s">
        <v>117</v>
      </c>
      <c r="J25" s="3" t="s">
        <v>20</v>
      </c>
      <c r="K25" s="3">
        <v>4445560</v>
      </c>
      <c r="L25" s="3" t="s">
        <v>119</v>
      </c>
      <c r="M25" s="2">
        <v>4119523</v>
      </c>
    </row>
    <row r="26" spans="1:13" x14ac:dyDescent="0.25">
      <c r="A26" s="9">
        <v>1020411608</v>
      </c>
      <c r="B26" s="3" t="s">
        <v>24</v>
      </c>
      <c r="C26" s="3" t="s">
        <v>65</v>
      </c>
      <c r="D26" s="3" t="s">
        <v>87</v>
      </c>
      <c r="E26" s="7">
        <v>26706</v>
      </c>
      <c r="F26" s="3" t="s">
        <v>122</v>
      </c>
      <c r="G26" s="3">
        <v>44</v>
      </c>
      <c r="H26" s="3" t="s">
        <v>108</v>
      </c>
      <c r="I26" s="3" t="s">
        <v>8</v>
      </c>
      <c r="J26" s="3" t="s">
        <v>9</v>
      </c>
      <c r="K26" s="3">
        <v>3322647</v>
      </c>
      <c r="L26" s="3" t="s">
        <v>10</v>
      </c>
      <c r="M26" s="2">
        <v>828116</v>
      </c>
    </row>
    <row r="27" spans="1:13" x14ac:dyDescent="0.25">
      <c r="A27" s="9">
        <v>1020411609</v>
      </c>
      <c r="B27" s="3" t="s">
        <v>11</v>
      </c>
      <c r="C27" s="3" t="s">
        <v>66</v>
      </c>
      <c r="D27" s="3" t="s">
        <v>88</v>
      </c>
      <c r="E27" s="7">
        <v>28657</v>
      </c>
      <c r="F27" s="3" t="s">
        <v>123</v>
      </c>
      <c r="G27" s="3">
        <v>45</v>
      </c>
      <c r="H27" s="3" t="s">
        <v>109</v>
      </c>
      <c r="I27" s="3" t="s">
        <v>15</v>
      </c>
      <c r="J27" s="3" t="s">
        <v>16</v>
      </c>
      <c r="K27" s="3">
        <v>3322648</v>
      </c>
      <c r="L27" s="3" t="s">
        <v>164</v>
      </c>
      <c r="M27" s="2">
        <v>1427906</v>
      </c>
    </row>
    <row r="28" spans="1:13" x14ac:dyDescent="0.25">
      <c r="A28" s="9">
        <v>7899426</v>
      </c>
      <c r="B28" s="3" t="s">
        <v>6</v>
      </c>
      <c r="C28" s="3" t="s">
        <v>67</v>
      </c>
      <c r="D28" s="3" t="s">
        <v>89</v>
      </c>
      <c r="E28" s="7">
        <v>34524</v>
      </c>
      <c r="F28" s="3" t="s">
        <v>122</v>
      </c>
      <c r="G28" s="3">
        <v>46</v>
      </c>
      <c r="H28" s="3" t="s">
        <v>110</v>
      </c>
      <c r="I28" s="3" t="s">
        <v>15</v>
      </c>
      <c r="J28" s="3" t="s">
        <v>16</v>
      </c>
      <c r="K28" s="3">
        <v>4567783</v>
      </c>
      <c r="L28" s="3" t="s">
        <v>164</v>
      </c>
      <c r="M28" s="2">
        <v>4828740</v>
      </c>
    </row>
    <row r="29" spans="1:13" x14ac:dyDescent="0.25">
      <c r="A29" s="9">
        <v>7899427</v>
      </c>
      <c r="B29" s="3" t="s">
        <v>22</v>
      </c>
      <c r="C29" s="3" t="s">
        <v>68</v>
      </c>
      <c r="D29" s="3" t="s">
        <v>90</v>
      </c>
      <c r="E29" s="7">
        <v>28440</v>
      </c>
      <c r="F29" s="3" t="s">
        <v>123</v>
      </c>
      <c r="G29" s="3">
        <v>52</v>
      </c>
      <c r="H29" s="3" t="s">
        <v>111</v>
      </c>
      <c r="I29" s="3" t="s">
        <v>19</v>
      </c>
      <c r="J29" s="3" t="s">
        <v>20</v>
      </c>
      <c r="K29" s="3">
        <v>2655185</v>
      </c>
      <c r="L29" s="3" t="s">
        <v>21</v>
      </c>
      <c r="M29" s="2">
        <v>4960759</v>
      </c>
    </row>
    <row r="30" spans="1:13" x14ac:dyDescent="0.25">
      <c r="A30" s="9">
        <v>7899428</v>
      </c>
      <c r="B30" s="3" t="s">
        <v>53</v>
      </c>
      <c r="C30" s="3" t="s">
        <v>69</v>
      </c>
      <c r="D30" s="3" t="s">
        <v>91</v>
      </c>
      <c r="E30" s="7">
        <v>25732</v>
      </c>
      <c r="F30" s="3" t="s">
        <v>122</v>
      </c>
      <c r="G30" s="3">
        <v>53</v>
      </c>
      <c r="H30" s="3" t="s">
        <v>101</v>
      </c>
      <c r="I30" s="3" t="s">
        <v>19</v>
      </c>
      <c r="J30" s="3" t="s">
        <v>20</v>
      </c>
      <c r="K30" s="3">
        <v>3022072</v>
      </c>
      <c r="L30" s="3" t="s">
        <v>21</v>
      </c>
      <c r="M30" s="2">
        <v>4974848</v>
      </c>
    </row>
    <row r="31" spans="1:13" x14ac:dyDescent="0.25">
      <c r="A31" s="9">
        <v>7899429</v>
      </c>
      <c r="B31" s="3" t="s">
        <v>17</v>
      </c>
      <c r="C31" s="3" t="s">
        <v>70</v>
      </c>
      <c r="D31" s="3" t="s">
        <v>92</v>
      </c>
      <c r="E31" s="7">
        <v>32276</v>
      </c>
      <c r="F31" s="3" t="s">
        <v>122</v>
      </c>
      <c r="G31" s="3">
        <v>54</v>
      </c>
      <c r="H31" s="3" t="s">
        <v>105</v>
      </c>
      <c r="I31" s="3" t="s">
        <v>26</v>
      </c>
      <c r="J31" s="3" t="s">
        <v>27</v>
      </c>
      <c r="K31" s="3">
        <v>3022073</v>
      </c>
      <c r="L31" s="3" t="s">
        <v>164</v>
      </c>
      <c r="M31" s="2">
        <v>828116</v>
      </c>
    </row>
    <row r="32" spans="1:13" x14ac:dyDescent="0.25">
      <c r="A32" s="9">
        <v>1020411614</v>
      </c>
      <c r="B32" s="3" t="s">
        <v>22</v>
      </c>
      <c r="C32" s="3" t="s">
        <v>71</v>
      </c>
      <c r="D32" s="3" t="s">
        <v>93</v>
      </c>
      <c r="E32" s="7">
        <v>32123</v>
      </c>
      <c r="F32" s="3" t="s">
        <v>123</v>
      </c>
      <c r="G32" s="3">
        <v>55</v>
      </c>
      <c r="H32" s="3" t="s">
        <v>23</v>
      </c>
      <c r="I32" s="3" t="s">
        <v>26</v>
      </c>
      <c r="J32" s="3" t="s">
        <v>27</v>
      </c>
      <c r="K32" s="3">
        <v>5117718</v>
      </c>
      <c r="L32" s="3" t="s">
        <v>164</v>
      </c>
      <c r="M32" s="2">
        <v>5200573</v>
      </c>
    </row>
    <row r="33" spans="1:13" x14ac:dyDescent="0.25">
      <c r="A33" s="9">
        <v>1020411615</v>
      </c>
      <c r="B33" s="3" t="s">
        <v>24</v>
      </c>
      <c r="C33" s="3" t="s">
        <v>72</v>
      </c>
      <c r="D33" s="3" t="s">
        <v>94</v>
      </c>
      <c r="E33" s="7">
        <v>27363</v>
      </c>
      <c r="F33" s="3" t="s">
        <v>122</v>
      </c>
      <c r="G33" s="3">
        <v>56</v>
      </c>
      <c r="H33" s="3" t="s">
        <v>112</v>
      </c>
      <c r="I33" s="3" t="s">
        <v>30</v>
      </c>
      <c r="J33" s="3" t="s">
        <v>31</v>
      </c>
      <c r="K33" s="3">
        <v>4567785</v>
      </c>
      <c r="L33" s="3" t="s">
        <v>164</v>
      </c>
      <c r="M33" s="2">
        <v>3798346</v>
      </c>
    </row>
    <row r="34" spans="1:13" x14ac:dyDescent="0.25">
      <c r="A34" s="9">
        <v>1020411616</v>
      </c>
      <c r="B34" s="3" t="s">
        <v>11</v>
      </c>
      <c r="C34" s="3" t="s">
        <v>73</v>
      </c>
      <c r="D34" s="3" t="s">
        <v>35</v>
      </c>
      <c r="E34" s="7">
        <v>28723</v>
      </c>
      <c r="F34" s="3" t="s">
        <v>123</v>
      </c>
      <c r="G34" s="3">
        <v>57</v>
      </c>
      <c r="H34" s="3" t="s">
        <v>113</v>
      </c>
      <c r="I34" s="3" t="s">
        <v>33</v>
      </c>
      <c r="J34" s="3" t="s">
        <v>31</v>
      </c>
      <c r="K34" s="3">
        <v>4567786</v>
      </c>
      <c r="L34" s="3" t="s">
        <v>164</v>
      </c>
      <c r="M34" s="2">
        <v>3024627</v>
      </c>
    </row>
    <row r="35" spans="1:13" x14ac:dyDescent="0.25">
      <c r="A35" s="9">
        <v>1128425518</v>
      </c>
      <c r="B35" s="3" t="s">
        <v>6</v>
      </c>
      <c r="C35" s="3" t="s">
        <v>74</v>
      </c>
      <c r="D35" s="3" t="s">
        <v>95</v>
      </c>
      <c r="E35" s="7">
        <v>28802</v>
      </c>
      <c r="F35" s="3" t="s">
        <v>122</v>
      </c>
      <c r="G35" s="3">
        <v>58</v>
      </c>
      <c r="H35" s="3" t="s">
        <v>106</v>
      </c>
      <c r="I35" s="3" t="s">
        <v>8</v>
      </c>
      <c r="J35" s="3" t="s">
        <v>9</v>
      </c>
      <c r="K35" s="3">
        <v>4567787</v>
      </c>
      <c r="L35" s="3" t="s">
        <v>119</v>
      </c>
      <c r="M35" s="2">
        <v>3516645</v>
      </c>
    </row>
    <row r="36" spans="1:13" x14ac:dyDescent="0.25">
      <c r="A36" s="9">
        <v>1128425519</v>
      </c>
      <c r="B36" s="3" t="s">
        <v>6</v>
      </c>
      <c r="C36" s="3" t="s">
        <v>38</v>
      </c>
      <c r="D36" s="3" t="s">
        <v>35</v>
      </c>
      <c r="E36" s="7">
        <v>26048</v>
      </c>
      <c r="F36" s="3" t="s">
        <v>122</v>
      </c>
      <c r="G36" s="3">
        <v>27</v>
      </c>
      <c r="H36" s="3" t="s">
        <v>7</v>
      </c>
      <c r="I36" s="3" t="s">
        <v>8</v>
      </c>
      <c r="J36" s="3" t="s">
        <v>9</v>
      </c>
      <c r="K36" s="3">
        <v>2655181</v>
      </c>
      <c r="L36" s="3" t="s">
        <v>10</v>
      </c>
      <c r="M36" s="2">
        <v>5243484</v>
      </c>
    </row>
    <row r="37" spans="1:13" x14ac:dyDescent="0.25">
      <c r="A37" s="9">
        <v>1128425520</v>
      </c>
      <c r="B37" s="3" t="s">
        <v>11</v>
      </c>
      <c r="C37" s="3" t="s">
        <v>44</v>
      </c>
      <c r="D37" s="3" t="s">
        <v>40</v>
      </c>
      <c r="E37" s="7">
        <v>28115</v>
      </c>
      <c r="F37" s="3" t="s">
        <v>123</v>
      </c>
      <c r="G37" s="3">
        <v>28</v>
      </c>
      <c r="H37" s="3" t="s">
        <v>12</v>
      </c>
      <c r="I37" s="3" t="s">
        <v>8</v>
      </c>
      <c r="J37" s="3" t="s">
        <v>9</v>
      </c>
      <c r="K37" s="3">
        <v>2655182</v>
      </c>
      <c r="L37" s="3" t="s">
        <v>10</v>
      </c>
      <c r="M37" s="2">
        <v>4876361</v>
      </c>
    </row>
    <row r="38" spans="1:13" x14ac:dyDescent="0.25">
      <c r="A38" s="9">
        <v>1128425521</v>
      </c>
      <c r="B38" s="3" t="s">
        <v>13</v>
      </c>
      <c r="C38" s="3" t="s">
        <v>70</v>
      </c>
      <c r="D38" s="3" t="s">
        <v>39</v>
      </c>
      <c r="E38" s="7">
        <v>31722</v>
      </c>
      <c r="F38" s="3" t="s">
        <v>122</v>
      </c>
      <c r="G38" s="3">
        <v>29</v>
      </c>
      <c r="H38" s="3" t="s">
        <v>14</v>
      </c>
      <c r="I38" s="3" t="s">
        <v>15</v>
      </c>
      <c r="J38" s="3" t="s">
        <v>16</v>
      </c>
      <c r="K38" s="3">
        <v>3322649</v>
      </c>
      <c r="L38" s="3" t="s">
        <v>164</v>
      </c>
      <c r="M38" s="2">
        <v>2942019</v>
      </c>
    </row>
    <row r="39" spans="1:13" x14ac:dyDescent="0.25">
      <c r="A39" s="9">
        <v>1128425525</v>
      </c>
      <c r="B39" s="3" t="s">
        <v>11</v>
      </c>
      <c r="C39" s="3" t="s">
        <v>62</v>
      </c>
      <c r="D39" s="3" t="s">
        <v>42</v>
      </c>
      <c r="E39" s="7">
        <v>34423</v>
      </c>
      <c r="F39" s="3" t="s">
        <v>123</v>
      </c>
      <c r="G39" s="3">
        <v>47</v>
      </c>
      <c r="H39" s="3" t="s">
        <v>97</v>
      </c>
      <c r="I39" s="3" t="s">
        <v>15</v>
      </c>
      <c r="J39" s="3" t="s">
        <v>16</v>
      </c>
      <c r="K39" s="3">
        <v>3022074</v>
      </c>
      <c r="L39" s="3" t="s">
        <v>164</v>
      </c>
      <c r="M39" s="2">
        <v>828116</v>
      </c>
    </row>
    <row r="40" spans="1:13" x14ac:dyDescent="0.25">
      <c r="A40" s="9">
        <v>1128425526</v>
      </c>
      <c r="B40" s="3" t="s">
        <v>17</v>
      </c>
      <c r="C40" s="3" t="s">
        <v>133</v>
      </c>
      <c r="D40" s="3" t="s">
        <v>43</v>
      </c>
      <c r="E40" s="7">
        <v>32904</v>
      </c>
      <c r="F40" s="3" t="s">
        <v>122</v>
      </c>
      <c r="G40" s="3">
        <v>48</v>
      </c>
      <c r="H40" s="3" t="s">
        <v>18</v>
      </c>
      <c r="I40" s="3" t="s">
        <v>19</v>
      </c>
      <c r="J40" s="3" t="s">
        <v>20</v>
      </c>
      <c r="K40" s="3">
        <v>5117718</v>
      </c>
      <c r="L40" s="3" t="s">
        <v>21</v>
      </c>
      <c r="M40" s="2">
        <v>4327291</v>
      </c>
    </row>
    <row r="41" spans="1:13" x14ac:dyDescent="0.25">
      <c r="A41" s="9">
        <v>1128425527</v>
      </c>
      <c r="B41" s="3" t="s">
        <v>22</v>
      </c>
      <c r="C41" s="3" t="s">
        <v>64</v>
      </c>
      <c r="D41" s="3" t="s">
        <v>45</v>
      </c>
      <c r="E41" s="7">
        <v>36046</v>
      </c>
      <c r="F41" s="3" t="s">
        <v>123</v>
      </c>
      <c r="G41" s="3">
        <v>49</v>
      </c>
      <c r="H41" s="3" t="s">
        <v>23</v>
      </c>
      <c r="I41" s="3" t="s">
        <v>19</v>
      </c>
      <c r="J41" s="3" t="s">
        <v>20</v>
      </c>
      <c r="K41" s="3">
        <v>5117718</v>
      </c>
      <c r="L41" s="3" t="s">
        <v>21</v>
      </c>
      <c r="M41" s="2">
        <v>3959197</v>
      </c>
    </row>
    <row r="42" spans="1:13" x14ac:dyDescent="0.25">
      <c r="A42" s="9">
        <v>1128425528</v>
      </c>
      <c r="B42" s="3" t="s">
        <v>24</v>
      </c>
      <c r="C42" s="3" t="s">
        <v>134</v>
      </c>
      <c r="D42" s="3" t="s">
        <v>47</v>
      </c>
      <c r="E42" s="7">
        <v>31639</v>
      </c>
      <c r="F42" s="3" t="s">
        <v>122</v>
      </c>
      <c r="G42" s="3">
        <v>50</v>
      </c>
      <c r="H42" s="3" t="s">
        <v>25</v>
      </c>
      <c r="I42" s="3" t="s">
        <v>26</v>
      </c>
      <c r="J42" s="3" t="s">
        <v>27</v>
      </c>
      <c r="K42" s="3">
        <v>4445556</v>
      </c>
      <c r="L42" s="3" t="s">
        <v>164</v>
      </c>
      <c r="M42" s="2">
        <v>2129381</v>
      </c>
    </row>
    <row r="43" spans="1:13" x14ac:dyDescent="0.25">
      <c r="A43" s="9">
        <v>1128425529</v>
      </c>
      <c r="B43" s="3" t="s">
        <v>11</v>
      </c>
      <c r="C43" s="3" t="s">
        <v>135</v>
      </c>
      <c r="D43" s="3" t="s">
        <v>49</v>
      </c>
      <c r="E43" s="7">
        <v>28864</v>
      </c>
      <c r="F43" s="3" t="s">
        <v>123</v>
      </c>
      <c r="G43" s="3">
        <v>51</v>
      </c>
      <c r="H43" s="3" t="s">
        <v>28</v>
      </c>
      <c r="I43" s="3" t="s">
        <v>26</v>
      </c>
      <c r="J43" s="3" t="s">
        <v>27</v>
      </c>
      <c r="K43" s="3">
        <v>4567784</v>
      </c>
      <c r="L43" s="3" t="s">
        <v>164</v>
      </c>
      <c r="M43" s="2">
        <v>4531107</v>
      </c>
    </row>
    <row r="44" spans="1:13" x14ac:dyDescent="0.25">
      <c r="A44" s="9">
        <v>1128425522</v>
      </c>
      <c r="B44" s="3" t="s">
        <v>6</v>
      </c>
      <c r="C44" s="3" t="s">
        <v>136</v>
      </c>
      <c r="D44" s="3" t="s">
        <v>50</v>
      </c>
      <c r="E44" s="7">
        <v>33029</v>
      </c>
      <c r="F44" s="3" t="s">
        <v>122</v>
      </c>
      <c r="G44" s="3">
        <v>37</v>
      </c>
      <c r="H44" s="3" t="s">
        <v>29</v>
      </c>
      <c r="I44" s="3" t="s">
        <v>30</v>
      </c>
      <c r="J44" s="3" t="s">
        <v>31</v>
      </c>
      <c r="K44" s="3">
        <v>5117718</v>
      </c>
      <c r="L44" s="3" t="s">
        <v>164</v>
      </c>
      <c r="M44" s="2">
        <v>828116</v>
      </c>
    </row>
    <row r="45" spans="1:13" x14ac:dyDescent="0.25">
      <c r="A45" s="9">
        <v>1128425523</v>
      </c>
      <c r="B45" s="3" t="s">
        <v>22</v>
      </c>
      <c r="C45" s="3" t="s">
        <v>137</v>
      </c>
      <c r="D45" s="3" t="s">
        <v>52</v>
      </c>
      <c r="E45" s="7">
        <v>34084</v>
      </c>
      <c r="F45" s="3" t="s">
        <v>123</v>
      </c>
      <c r="G45" s="3">
        <v>38</v>
      </c>
      <c r="H45" s="3" t="s">
        <v>32</v>
      </c>
      <c r="I45" s="3" t="s">
        <v>33</v>
      </c>
      <c r="J45" s="3" t="s">
        <v>31</v>
      </c>
      <c r="K45" s="3">
        <v>3022076</v>
      </c>
      <c r="L45" s="3" t="s">
        <v>164</v>
      </c>
      <c r="M45" s="2">
        <v>5130655</v>
      </c>
    </row>
    <row r="46" spans="1:13" x14ac:dyDescent="0.25">
      <c r="A46" s="9">
        <v>1128425524</v>
      </c>
      <c r="B46" s="3" t="s">
        <v>53</v>
      </c>
      <c r="C46" s="3" t="s">
        <v>138</v>
      </c>
      <c r="D46" s="3" t="s">
        <v>75</v>
      </c>
      <c r="E46" s="7">
        <v>35689</v>
      </c>
      <c r="F46" s="3" t="s">
        <v>122</v>
      </c>
      <c r="G46" s="3">
        <v>39</v>
      </c>
      <c r="H46" s="3" t="s">
        <v>96</v>
      </c>
      <c r="I46" s="3" t="s">
        <v>15</v>
      </c>
      <c r="J46" s="3" t="s">
        <v>16</v>
      </c>
      <c r="K46" s="3">
        <v>5117718</v>
      </c>
      <c r="L46" s="3" t="s">
        <v>164</v>
      </c>
      <c r="M46" s="2">
        <v>5702952</v>
      </c>
    </row>
    <row r="47" spans="1:13" x14ac:dyDescent="0.25">
      <c r="A47" s="9">
        <v>1128425513</v>
      </c>
      <c r="B47" s="3" t="s">
        <v>17</v>
      </c>
      <c r="C47" s="3" t="s">
        <v>46</v>
      </c>
      <c r="D47" s="3" t="s">
        <v>76</v>
      </c>
      <c r="E47" s="7">
        <v>26213</v>
      </c>
      <c r="F47" s="3" t="s">
        <v>122</v>
      </c>
      <c r="G47" s="3">
        <v>40</v>
      </c>
      <c r="H47" s="3" t="s">
        <v>7</v>
      </c>
      <c r="I47" s="3" t="s">
        <v>114</v>
      </c>
      <c r="J47" s="3" t="s">
        <v>9</v>
      </c>
      <c r="K47" s="3">
        <v>4445557</v>
      </c>
      <c r="L47" s="3" t="s">
        <v>118</v>
      </c>
      <c r="M47" s="2">
        <v>1708079</v>
      </c>
    </row>
    <row r="48" spans="1:13" x14ac:dyDescent="0.25">
      <c r="A48" s="9">
        <v>1128425514</v>
      </c>
      <c r="B48" s="3" t="s">
        <v>22</v>
      </c>
      <c r="C48" s="3" t="s">
        <v>139</v>
      </c>
      <c r="D48" s="3" t="s">
        <v>77</v>
      </c>
      <c r="E48" s="7">
        <v>34707</v>
      </c>
      <c r="F48" s="3" t="s">
        <v>123</v>
      </c>
      <c r="G48" s="3">
        <v>41</v>
      </c>
      <c r="H48" s="3" t="s">
        <v>98</v>
      </c>
      <c r="I48" s="3" t="s">
        <v>115</v>
      </c>
      <c r="J48" s="3" t="s">
        <v>16</v>
      </c>
      <c r="K48" s="3">
        <v>5117718</v>
      </c>
      <c r="L48" s="3" t="s">
        <v>118</v>
      </c>
      <c r="M48" s="2">
        <v>886111</v>
      </c>
    </row>
    <row r="49" spans="1:13" x14ac:dyDescent="0.25">
      <c r="A49" s="9">
        <v>1128425515</v>
      </c>
      <c r="B49" s="3" t="s">
        <v>24</v>
      </c>
      <c r="C49" s="3" t="s">
        <v>140</v>
      </c>
      <c r="D49" s="3" t="s">
        <v>78</v>
      </c>
      <c r="E49" s="7">
        <v>27453</v>
      </c>
      <c r="F49" s="3" t="s">
        <v>122</v>
      </c>
      <c r="G49" s="3">
        <v>30</v>
      </c>
      <c r="H49" s="3" t="s">
        <v>99</v>
      </c>
      <c r="I49" s="3" t="s">
        <v>116</v>
      </c>
      <c r="J49" s="3" t="s">
        <v>16</v>
      </c>
      <c r="K49" s="3">
        <v>5117718</v>
      </c>
      <c r="L49" s="3" t="s">
        <v>118</v>
      </c>
      <c r="M49" s="2">
        <v>3521665</v>
      </c>
    </row>
    <row r="50" spans="1:13" x14ac:dyDescent="0.25">
      <c r="A50" s="9">
        <v>1128425516</v>
      </c>
      <c r="B50" s="3" t="s">
        <v>11</v>
      </c>
      <c r="C50" s="3" t="s">
        <v>141</v>
      </c>
      <c r="D50" s="3" t="s">
        <v>79</v>
      </c>
      <c r="E50" s="7">
        <v>27310</v>
      </c>
      <c r="F50" s="3" t="s">
        <v>123</v>
      </c>
      <c r="G50" s="3">
        <v>31</v>
      </c>
      <c r="H50" s="3" t="s">
        <v>100</v>
      </c>
      <c r="I50" s="3" t="s">
        <v>117</v>
      </c>
      <c r="J50" s="3" t="s">
        <v>20</v>
      </c>
      <c r="K50" s="3">
        <v>3322650</v>
      </c>
      <c r="L50" s="3" t="s">
        <v>10</v>
      </c>
      <c r="M50" s="2">
        <v>2969467</v>
      </c>
    </row>
    <row r="51" spans="1:13" x14ac:dyDescent="0.25">
      <c r="A51" s="9">
        <v>1128425517</v>
      </c>
      <c r="B51" s="3" t="s">
        <v>6</v>
      </c>
      <c r="C51" s="3" t="s">
        <v>58</v>
      </c>
      <c r="D51" s="3" t="s">
        <v>80</v>
      </c>
      <c r="E51" s="7">
        <v>33281</v>
      </c>
      <c r="F51" s="3" t="s">
        <v>122</v>
      </c>
      <c r="G51" s="3">
        <v>32</v>
      </c>
      <c r="H51" s="3" t="s">
        <v>101</v>
      </c>
      <c r="I51" s="3" t="s">
        <v>30</v>
      </c>
      <c r="J51" s="3" t="s">
        <v>31</v>
      </c>
      <c r="K51" s="3">
        <v>4567782</v>
      </c>
      <c r="L51" s="3" t="s">
        <v>164</v>
      </c>
      <c r="M51" s="2">
        <v>2088711</v>
      </c>
    </row>
  </sheetData>
  <customSheetViews>
    <customSheetView guid="{F41DE5B8-CCE4-4A29-A9DB-7F43FF057899}">
      <pane ySplit="3" topLeftCell="A40" activePane="bottomLeft" state="frozen"/>
      <selection pane="bottomLeft" activeCell="F12" sqref="F12"/>
      <pageMargins left="0.7" right="0.7" top="0.75" bottom="0.75" header="0.3" footer="0.3"/>
      <pageSetup paperSize="9" orientation="portrait" horizontalDpi="1200" verticalDpi="1200" r:id="rId1"/>
    </customSheetView>
    <customSheetView guid="{EAD86F4E-655E-48EC-A626-ABAFF822061D}">
      <pane ySplit="3" topLeftCell="A40" activePane="bottomLeft" state="frozen"/>
      <selection pane="bottomLeft" activeCell="F12" sqref="F12"/>
      <pageMargins left="0.7" right="0.7" top="0.75" bottom="0.75" header="0.3" footer="0.3"/>
      <pageSetup paperSize="9" orientation="portrait" horizontalDpi="1200" verticalDpi="1200" r:id="rId2"/>
    </customSheetView>
  </customSheetViews>
  <mergeCells count="1">
    <mergeCell ref="B1:L1"/>
  </mergeCells>
  <conditionalFormatting sqref="M22:M51">
    <cfRule type="cellIs" dxfId="32" priority="3" operator="equal">
      <formula>828116</formula>
    </cfRule>
    <cfRule type="cellIs" dxfId="33" priority="2" operator="between">
      <formula>1000000</formula>
      <formula>3000000</formula>
    </cfRule>
    <cfRule type="cellIs" dxfId="34" priority="1" operator="greaterThan">
      <formula>4000000</formula>
    </cfRule>
  </conditionalFormatting>
  <pageMargins left="0.7" right="0.7" top="0.75" bottom="0.75" header="0.3" footer="0.3"/>
  <pageSetup paperSize="9" orientation="portrait" horizontalDpi="1200"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51"/>
  <sheetViews>
    <sheetView workbookViewId="0">
      <pane ySplit="3" topLeftCell="A26" activePane="bottomLeft" state="frozen"/>
      <selection pane="bottomLeft" activeCell="N40" sqref="N40"/>
    </sheetView>
  </sheetViews>
  <sheetFormatPr baseColWidth="10" defaultRowHeight="15" x14ac:dyDescent="0.25"/>
  <cols>
    <col min="1" max="1" width="12.7109375" style="8" bestFit="1" customWidth="1"/>
    <col min="2" max="2" width="9.5703125" bestFit="1" customWidth="1"/>
    <col min="3" max="3" width="12" bestFit="1" customWidth="1"/>
    <col min="4" max="4" width="10.85546875" bestFit="1" customWidth="1"/>
    <col min="5" max="5" width="14.5703125" customWidth="1"/>
    <col min="6" max="6" width="5.5703125" bestFit="1" customWidth="1"/>
    <col min="7" max="7" width="5.85546875" bestFit="1" customWidth="1"/>
    <col min="8" max="8" width="24.85546875" bestFit="1" customWidth="1"/>
    <col min="9" max="9" width="34.140625" bestFit="1" customWidth="1"/>
    <col min="10" max="10" width="17.5703125" bestFit="1" customWidth="1"/>
    <col min="11" max="11" width="10.140625" bestFit="1" customWidth="1"/>
    <col min="12" max="12" width="11.5703125" bestFit="1" customWidth="1"/>
    <col min="13" max="13" width="11.42578125" style="1"/>
  </cols>
  <sheetData>
    <row r="1" spans="1:13" ht="101.25" customHeight="1" x14ac:dyDescent="0.25">
      <c r="B1" s="45" t="s">
        <v>199</v>
      </c>
      <c r="C1" s="46"/>
      <c r="D1" s="46"/>
      <c r="E1" s="46"/>
      <c r="F1" s="46"/>
      <c r="G1" s="46"/>
      <c r="H1" s="46"/>
      <c r="I1" s="46"/>
    </row>
    <row r="2" spans="1:13" ht="19.5" customHeight="1" x14ac:dyDescent="0.25">
      <c r="B2" s="15"/>
      <c r="C2" s="26"/>
      <c r="D2" s="26"/>
      <c r="E2" s="26"/>
      <c r="F2" s="26"/>
      <c r="G2" s="26"/>
      <c r="H2" s="26"/>
      <c r="I2" s="26"/>
    </row>
    <row r="3" spans="1:13" ht="30" x14ac:dyDescent="0.25">
      <c r="A3" s="16" t="s">
        <v>120</v>
      </c>
      <c r="B3" s="17" t="s">
        <v>0</v>
      </c>
      <c r="C3" s="17" t="s">
        <v>1</v>
      </c>
      <c r="D3" s="17" t="s">
        <v>34</v>
      </c>
      <c r="E3" s="18" t="s">
        <v>143</v>
      </c>
      <c r="F3" s="17" t="s">
        <v>121</v>
      </c>
      <c r="G3" s="17" t="s">
        <v>124</v>
      </c>
      <c r="H3" s="17" t="s">
        <v>2</v>
      </c>
      <c r="I3" s="17" t="s">
        <v>3</v>
      </c>
      <c r="J3" s="17" t="s">
        <v>4</v>
      </c>
      <c r="K3" s="17" t="s">
        <v>132</v>
      </c>
      <c r="L3" s="17" t="s">
        <v>5</v>
      </c>
      <c r="M3" s="19" t="s">
        <v>142</v>
      </c>
    </row>
    <row r="4" spans="1:13" x14ac:dyDescent="0.25">
      <c r="A4" s="9">
        <v>71220540</v>
      </c>
      <c r="B4" s="3" t="s">
        <v>6</v>
      </c>
      <c r="C4" s="3" t="s">
        <v>36</v>
      </c>
      <c r="D4" s="3" t="s">
        <v>35</v>
      </c>
      <c r="E4" s="6">
        <v>27123</v>
      </c>
      <c r="F4" s="3" t="s">
        <v>122</v>
      </c>
      <c r="G4" s="3">
        <v>27</v>
      </c>
      <c r="H4" s="3" t="s">
        <v>7</v>
      </c>
      <c r="I4" s="3" t="s">
        <v>8</v>
      </c>
      <c r="J4" s="3" t="s">
        <v>9</v>
      </c>
      <c r="K4" s="3">
        <v>2655181</v>
      </c>
      <c r="L4" s="3" t="s">
        <v>10</v>
      </c>
      <c r="M4" s="2">
        <v>5781283</v>
      </c>
    </row>
    <row r="5" spans="1:13" x14ac:dyDescent="0.25">
      <c r="A5" s="9">
        <v>71220541</v>
      </c>
      <c r="B5" s="3" t="s">
        <v>11</v>
      </c>
      <c r="C5" s="3" t="s">
        <v>37</v>
      </c>
      <c r="D5" s="3" t="s">
        <v>40</v>
      </c>
      <c r="E5" s="7">
        <v>32864</v>
      </c>
      <c r="F5" s="3" t="s">
        <v>123</v>
      </c>
      <c r="G5" s="3">
        <v>28</v>
      </c>
      <c r="H5" s="3" t="s">
        <v>12</v>
      </c>
      <c r="I5" s="3" t="s">
        <v>8</v>
      </c>
      <c r="J5" s="3" t="s">
        <v>9</v>
      </c>
      <c r="K5" s="3">
        <v>2655182</v>
      </c>
      <c r="L5" s="3" t="s">
        <v>10</v>
      </c>
      <c r="M5" s="2">
        <v>2276293</v>
      </c>
    </row>
    <row r="6" spans="1:13" x14ac:dyDescent="0.25">
      <c r="A6" s="9">
        <v>1020411610</v>
      </c>
      <c r="B6" s="3" t="s">
        <v>13</v>
      </c>
      <c r="C6" s="3" t="s">
        <v>38</v>
      </c>
      <c r="D6" s="3" t="s">
        <v>39</v>
      </c>
      <c r="E6" s="7">
        <v>27965</v>
      </c>
      <c r="F6" s="3" t="s">
        <v>122</v>
      </c>
      <c r="G6" s="3">
        <v>29</v>
      </c>
      <c r="H6" s="3" t="s">
        <v>14</v>
      </c>
      <c r="I6" s="3" t="s">
        <v>15</v>
      </c>
      <c r="J6" s="3" t="s">
        <v>16</v>
      </c>
      <c r="K6" s="3">
        <v>3322649</v>
      </c>
      <c r="L6" s="3" t="s">
        <v>164</v>
      </c>
      <c r="M6" s="2">
        <v>828116</v>
      </c>
    </row>
    <row r="7" spans="1:13" x14ac:dyDescent="0.25">
      <c r="A7" s="9">
        <v>1020411611</v>
      </c>
      <c r="B7" s="3" t="s">
        <v>11</v>
      </c>
      <c r="C7" s="3" t="s">
        <v>41</v>
      </c>
      <c r="D7" s="3" t="s">
        <v>42</v>
      </c>
      <c r="E7" s="7">
        <v>28429</v>
      </c>
      <c r="F7" s="3" t="s">
        <v>123</v>
      </c>
      <c r="G7" s="3">
        <v>47</v>
      </c>
      <c r="H7" s="3" t="s">
        <v>97</v>
      </c>
      <c r="I7" s="3" t="s">
        <v>15</v>
      </c>
      <c r="J7" s="3" t="s">
        <v>16</v>
      </c>
      <c r="K7" s="3">
        <v>3022074</v>
      </c>
      <c r="L7" s="3" t="s">
        <v>164</v>
      </c>
      <c r="M7" s="2">
        <v>4242292</v>
      </c>
    </row>
    <row r="8" spans="1:13" x14ac:dyDescent="0.25">
      <c r="A8" s="9">
        <v>1020411612</v>
      </c>
      <c r="B8" s="3" t="s">
        <v>17</v>
      </c>
      <c r="C8" s="3" t="s">
        <v>36</v>
      </c>
      <c r="D8" s="3" t="s">
        <v>43</v>
      </c>
      <c r="E8" s="7">
        <v>32783</v>
      </c>
      <c r="F8" s="3" t="s">
        <v>122</v>
      </c>
      <c r="G8" s="3">
        <v>48</v>
      </c>
      <c r="H8" s="3" t="s">
        <v>18</v>
      </c>
      <c r="I8" s="3" t="s">
        <v>19</v>
      </c>
      <c r="J8" s="3" t="s">
        <v>20</v>
      </c>
      <c r="K8" s="3">
        <v>5117718</v>
      </c>
      <c r="L8" s="3" t="s">
        <v>21</v>
      </c>
      <c r="M8" s="2">
        <v>3716077</v>
      </c>
    </row>
    <row r="9" spans="1:13" x14ac:dyDescent="0.25">
      <c r="A9" s="9">
        <v>1020411613</v>
      </c>
      <c r="B9" s="3" t="s">
        <v>22</v>
      </c>
      <c r="C9" s="3" t="s">
        <v>44</v>
      </c>
      <c r="D9" s="3" t="s">
        <v>45</v>
      </c>
      <c r="E9" s="7">
        <v>26505</v>
      </c>
      <c r="F9" s="3" t="s">
        <v>123</v>
      </c>
      <c r="G9" s="3">
        <v>49</v>
      </c>
      <c r="H9" s="3" t="s">
        <v>23</v>
      </c>
      <c r="I9" s="3" t="s">
        <v>19</v>
      </c>
      <c r="J9" s="3" t="s">
        <v>20</v>
      </c>
      <c r="K9" s="3">
        <v>5117718</v>
      </c>
      <c r="L9" s="3" t="s">
        <v>21</v>
      </c>
      <c r="M9" s="2">
        <v>1075378</v>
      </c>
    </row>
    <row r="10" spans="1:13" x14ac:dyDescent="0.25">
      <c r="A10" s="9">
        <v>71220546</v>
      </c>
      <c r="B10" s="3" t="s">
        <v>24</v>
      </c>
      <c r="C10" s="3" t="s">
        <v>46</v>
      </c>
      <c r="D10" s="3" t="s">
        <v>47</v>
      </c>
      <c r="E10" s="7">
        <v>27059</v>
      </c>
      <c r="F10" s="3" t="s">
        <v>122</v>
      </c>
      <c r="G10" s="3">
        <v>50</v>
      </c>
      <c r="H10" s="3" t="s">
        <v>25</v>
      </c>
      <c r="I10" s="3" t="s">
        <v>26</v>
      </c>
      <c r="J10" s="3" t="s">
        <v>27</v>
      </c>
      <c r="K10" s="3">
        <v>4445556</v>
      </c>
      <c r="L10" s="3" t="s">
        <v>164</v>
      </c>
      <c r="M10" s="2">
        <v>5491326</v>
      </c>
    </row>
    <row r="11" spans="1:13" x14ac:dyDescent="0.25">
      <c r="A11" s="9">
        <v>71220547</v>
      </c>
      <c r="B11" s="3" t="s">
        <v>11</v>
      </c>
      <c r="C11" s="3" t="s">
        <v>48</v>
      </c>
      <c r="D11" s="3" t="s">
        <v>49</v>
      </c>
      <c r="E11" s="7">
        <v>31978</v>
      </c>
      <c r="F11" s="3" t="s">
        <v>123</v>
      </c>
      <c r="G11" s="3">
        <v>51</v>
      </c>
      <c r="H11" s="3" t="s">
        <v>28</v>
      </c>
      <c r="I11" s="3" t="s">
        <v>26</v>
      </c>
      <c r="J11" s="3" t="s">
        <v>27</v>
      </c>
      <c r="K11" s="3">
        <v>4567784</v>
      </c>
      <c r="L11" s="3" t="s">
        <v>164</v>
      </c>
      <c r="M11" s="2">
        <v>5070202</v>
      </c>
    </row>
    <row r="12" spans="1:13" x14ac:dyDescent="0.25">
      <c r="A12" s="9">
        <v>71220548</v>
      </c>
      <c r="B12" s="3" t="s">
        <v>6</v>
      </c>
      <c r="C12" s="3" t="s">
        <v>36</v>
      </c>
      <c r="D12" s="3" t="s">
        <v>50</v>
      </c>
      <c r="E12" s="7">
        <v>26166</v>
      </c>
      <c r="F12" s="3" t="s">
        <v>122</v>
      </c>
      <c r="G12" s="3">
        <v>37</v>
      </c>
      <c r="H12" s="3" t="s">
        <v>29</v>
      </c>
      <c r="I12" s="3" t="s">
        <v>30</v>
      </c>
      <c r="J12" s="3" t="s">
        <v>31</v>
      </c>
      <c r="K12" s="3">
        <v>5117718</v>
      </c>
      <c r="L12" s="3" t="s">
        <v>164</v>
      </c>
      <c r="M12" s="2">
        <v>2912380</v>
      </c>
    </row>
    <row r="13" spans="1:13" x14ac:dyDescent="0.25">
      <c r="A13" s="9">
        <v>71220549</v>
      </c>
      <c r="B13" s="3" t="s">
        <v>22</v>
      </c>
      <c r="C13" s="3" t="s">
        <v>51</v>
      </c>
      <c r="D13" s="3" t="s">
        <v>52</v>
      </c>
      <c r="E13" s="7">
        <v>27918</v>
      </c>
      <c r="F13" s="3" t="s">
        <v>123</v>
      </c>
      <c r="G13" s="3">
        <v>38</v>
      </c>
      <c r="H13" s="3" t="s">
        <v>32</v>
      </c>
      <c r="I13" s="3" t="s">
        <v>33</v>
      </c>
      <c r="J13" s="3" t="s">
        <v>31</v>
      </c>
      <c r="K13" s="3">
        <v>3022076</v>
      </c>
      <c r="L13" s="3" t="s">
        <v>164</v>
      </c>
      <c r="M13" s="2">
        <v>4238515</v>
      </c>
    </row>
    <row r="14" spans="1:13" x14ac:dyDescent="0.25">
      <c r="A14" s="9">
        <v>71220550</v>
      </c>
      <c r="B14" s="3" t="s">
        <v>53</v>
      </c>
      <c r="C14" s="3" t="s">
        <v>54</v>
      </c>
      <c r="D14" s="3" t="s">
        <v>75</v>
      </c>
      <c r="E14" s="7">
        <v>26224</v>
      </c>
      <c r="F14" s="3" t="s">
        <v>122</v>
      </c>
      <c r="G14" s="3">
        <v>39</v>
      </c>
      <c r="H14" s="3" t="s">
        <v>96</v>
      </c>
      <c r="I14" s="3" t="s">
        <v>15</v>
      </c>
      <c r="J14" s="3" t="s">
        <v>16</v>
      </c>
      <c r="K14" s="3">
        <v>5117718</v>
      </c>
      <c r="L14" s="3" t="s">
        <v>164</v>
      </c>
      <c r="M14" s="2">
        <v>828116</v>
      </c>
    </row>
    <row r="15" spans="1:13" x14ac:dyDescent="0.25">
      <c r="A15" s="9">
        <v>71220551</v>
      </c>
      <c r="B15" s="3" t="s">
        <v>17</v>
      </c>
      <c r="C15" s="3" t="s">
        <v>55</v>
      </c>
      <c r="D15" s="3" t="s">
        <v>76</v>
      </c>
      <c r="E15" s="7">
        <v>27439</v>
      </c>
      <c r="F15" s="3" t="s">
        <v>122</v>
      </c>
      <c r="G15" s="3">
        <v>40</v>
      </c>
      <c r="H15" s="3" t="s">
        <v>7</v>
      </c>
      <c r="I15" s="3" t="s">
        <v>114</v>
      </c>
      <c r="J15" s="3" t="s">
        <v>9</v>
      </c>
      <c r="K15" s="3">
        <v>4445557</v>
      </c>
      <c r="L15" s="3" t="s">
        <v>118</v>
      </c>
      <c r="M15" s="2">
        <v>5117881</v>
      </c>
    </row>
    <row r="16" spans="1:13" x14ac:dyDescent="0.25">
      <c r="A16" s="9">
        <v>71220552</v>
      </c>
      <c r="B16" s="3" t="s">
        <v>22</v>
      </c>
      <c r="C16" s="3" t="s">
        <v>41</v>
      </c>
      <c r="D16" s="3" t="s">
        <v>77</v>
      </c>
      <c r="E16" s="7">
        <v>33999</v>
      </c>
      <c r="F16" s="3" t="s">
        <v>123</v>
      </c>
      <c r="G16" s="3">
        <v>41</v>
      </c>
      <c r="H16" s="3" t="s">
        <v>98</v>
      </c>
      <c r="I16" s="3" t="s">
        <v>115</v>
      </c>
      <c r="J16" s="3" t="s">
        <v>16</v>
      </c>
      <c r="K16" s="3">
        <v>5117718</v>
      </c>
      <c r="L16" s="3" t="s">
        <v>118</v>
      </c>
      <c r="M16" s="2">
        <v>5556895</v>
      </c>
    </row>
    <row r="17" spans="1:13" x14ac:dyDescent="0.25">
      <c r="A17" s="9">
        <v>71220542</v>
      </c>
      <c r="B17" s="3" t="s">
        <v>24</v>
      </c>
      <c r="C17" s="3" t="s">
        <v>56</v>
      </c>
      <c r="D17" s="3" t="s">
        <v>78</v>
      </c>
      <c r="E17" s="7">
        <v>35584</v>
      </c>
      <c r="F17" s="3" t="s">
        <v>122</v>
      </c>
      <c r="G17" s="3">
        <v>30</v>
      </c>
      <c r="H17" s="3" t="s">
        <v>99</v>
      </c>
      <c r="I17" s="3" t="s">
        <v>116</v>
      </c>
      <c r="J17" s="3" t="s">
        <v>16</v>
      </c>
      <c r="K17" s="3">
        <v>5117718</v>
      </c>
      <c r="L17" s="3" t="s">
        <v>118</v>
      </c>
      <c r="M17" s="2">
        <v>3320813</v>
      </c>
    </row>
    <row r="18" spans="1:13" x14ac:dyDescent="0.25">
      <c r="A18" s="9">
        <v>71220543</v>
      </c>
      <c r="B18" s="3" t="s">
        <v>11</v>
      </c>
      <c r="C18" s="3" t="s">
        <v>57</v>
      </c>
      <c r="D18" s="3" t="s">
        <v>79</v>
      </c>
      <c r="E18" s="7">
        <v>29514</v>
      </c>
      <c r="F18" s="3" t="s">
        <v>123</v>
      </c>
      <c r="G18" s="3">
        <v>31</v>
      </c>
      <c r="H18" s="3" t="s">
        <v>100</v>
      </c>
      <c r="I18" s="3" t="s">
        <v>117</v>
      </c>
      <c r="J18" s="3" t="s">
        <v>20</v>
      </c>
      <c r="K18" s="3">
        <v>3322650</v>
      </c>
      <c r="L18" s="3" t="s">
        <v>10</v>
      </c>
      <c r="M18" s="2">
        <v>1506461</v>
      </c>
    </row>
    <row r="19" spans="1:13" x14ac:dyDescent="0.25">
      <c r="A19" s="9">
        <v>71220544</v>
      </c>
      <c r="B19" s="3" t="s">
        <v>6</v>
      </c>
      <c r="C19" s="3" t="s">
        <v>58</v>
      </c>
      <c r="D19" s="3" t="s">
        <v>80</v>
      </c>
      <c r="E19" s="7">
        <v>35205</v>
      </c>
      <c r="F19" s="3" t="s">
        <v>122</v>
      </c>
      <c r="G19" s="3">
        <v>32</v>
      </c>
      <c r="H19" s="3" t="s">
        <v>101</v>
      </c>
      <c r="I19" s="3" t="s">
        <v>30</v>
      </c>
      <c r="J19" s="3" t="s">
        <v>31</v>
      </c>
      <c r="K19" s="3">
        <v>4567782</v>
      </c>
      <c r="L19" s="3" t="s">
        <v>164</v>
      </c>
      <c r="M19" s="2">
        <v>1129296</v>
      </c>
    </row>
    <row r="20" spans="1:13" x14ac:dyDescent="0.25">
      <c r="A20" s="9">
        <v>71220545</v>
      </c>
      <c r="B20" s="3" t="s">
        <v>6</v>
      </c>
      <c r="C20" s="3" t="s">
        <v>59</v>
      </c>
      <c r="D20" s="3" t="s">
        <v>81</v>
      </c>
      <c r="E20" s="7">
        <v>31367</v>
      </c>
      <c r="F20" s="3" t="s">
        <v>122</v>
      </c>
      <c r="G20" s="3">
        <v>33</v>
      </c>
      <c r="H20" s="3" t="s">
        <v>102</v>
      </c>
      <c r="I20" s="3" t="s">
        <v>33</v>
      </c>
      <c r="J20" s="3" t="s">
        <v>31</v>
      </c>
      <c r="K20" s="3">
        <v>3022075</v>
      </c>
      <c r="L20" s="3" t="s">
        <v>164</v>
      </c>
      <c r="M20" s="2">
        <v>3468289</v>
      </c>
    </row>
    <row r="21" spans="1:13" x14ac:dyDescent="0.25">
      <c r="A21" s="9">
        <v>6355366</v>
      </c>
      <c r="B21" s="3" t="s">
        <v>11</v>
      </c>
      <c r="C21" s="3" t="s">
        <v>60</v>
      </c>
      <c r="D21" s="3" t="s">
        <v>82</v>
      </c>
      <c r="E21" s="7">
        <v>34480</v>
      </c>
      <c r="F21" s="3" t="s">
        <v>123</v>
      </c>
      <c r="G21" s="3">
        <v>34</v>
      </c>
      <c r="H21" s="3" t="s">
        <v>103</v>
      </c>
      <c r="I21" s="3" t="s">
        <v>15</v>
      </c>
      <c r="J21" s="3" t="s">
        <v>16</v>
      </c>
      <c r="K21" s="3">
        <v>4445558</v>
      </c>
      <c r="L21" s="3" t="s">
        <v>164</v>
      </c>
      <c r="M21" s="2">
        <v>828116</v>
      </c>
    </row>
    <row r="22" spans="1:13" x14ac:dyDescent="0.25">
      <c r="A22" s="9">
        <v>6355367</v>
      </c>
      <c r="B22" s="3" t="s">
        <v>13</v>
      </c>
      <c r="C22" s="3" t="s">
        <v>61</v>
      </c>
      <c r="D22" s="3" t="s">
        <v>83</v>
      </c>
      <c r="E22" s="7">
        <v>34470</v>
      </c>
      <c r="F22" s="3" t="s">
        <v>122</v>
      </c>
      <c r="G22" s="3">
        <v>35</v>
      </c>
      <c r="H22" s="3" t="s">
        <v>104</v>
      </c>
      <c r="I22" s="3" t="s">
        <v>114</v>
      </c>
      <c r="J22" s="3" t="s">
        <v>9</v>
      </c>
      <c r="K22" s="3">
        <v>2655183</v>
      </c>
      <c r="L22" s="3" t="s">
        <v>10</v>
      </c>
      <c r="M22" s="2">
        <v>3439485</v>
      </c>
    </row>
    <row r="23" spans="1:13" x14ac:dyDescent="0.25">
      <c r="A23" s="9">
        <v>1020411605</v>
      </c>
      <c r="B23" s="3" t="s">
        <v>11</v>
      </c>
      <c r="C23" s="3" t="s">
        <v>62</v>
      </c>
      <c r="D23" s="3" t="s">
        <v>84</v>
      </c>
      <c r="E23" s="7">
        <v>36340</v>
      </c>
      <c r="F23" s="3" t="s">
        <v>123</v>
      </c>
      <c r="G23" s="3">
        <v>36</v>
      </c>
      <c r="H23" s="3" t="s">
        <v>105</v>
      </c>
      <c r="I23" s="3" t="s">
        <v>115</v>
      </c>
      <c r="J23" s="3" t="s">
        <v>16</v>
      </c>
      <c r="K23" s="3">
        <v>2655184</v>
      </c>
      <c r="L23" s="3" t="s">
        <v>118</v>
      </c>
      <c r="M23" s="2">
        <v>2676247</v>
      </c>
    </row>
    <row r="24" spans="1:13" x14ac:dyDescent="0.25">
      <c r="A24" s="9">
        <v>1020411606</v>
      </c>
      <c r="B24" s="3" t="s">
        <v>17</v>
      </c>
      <c r="C24" s="3" t="s">
        <v>63</v>
      </c>
      <c r="D24" s="3" t="s">
        <v>85</v>
      </c>
      <c r="E24" s="7">
        <v>34835</v>
      </c>
      <c r="F24" s="3" t="s">
        <v>122</v>
      </c>
      <c r="G24" s="3">
        <v>42</v>
      </c>
      <c r="H24" s="3" t="s">
        <v>106</v>
      </c>
      <c r="I24" s="3" t="s">
        <v>116</v>
      </c>
      <c r="J24" s="3" t="s">
        <v>16</v>
      </c>
      <c r="K24" s="3">
        <v>4445559</v>
      </c>
      <c r="L24" s="3" t="s">
        <v>164</v>
      </c>
      <c r="M24" s="2">
        <v>5056473</v>
      </c>
    </row>
    <row r="25" spans="1:13" x14ac:dyDescent="0.25">
      <c r="A25" s="9">
        <v>1020411607</v>
      </c>
      <c r="B25" s="3" t="s">
        <v>22</v>
      </c>
      <c r="C25" s="3" t="s">
        <v>64</v>
      </c>
      <c r="D25" s="3" t="s">
        <v>86</v>
      </c>
      <c r="E25" s="7">
        <v>29967</v>
      </c>
      <c r="F25" s="3" t="s">
        <v>123</v>
      </c>
      <c r="G25" s="3">
        <v>43</v>
      </c>
      <c r="H25" s="3" t="s">
        <v>107</v>
      </c>
      <c r="I25" s="3" t="s">
        <v>117</v>
      </c>
      <c r="J25" s="3" t="s">
        <v>20</v>
      </c>
      <c r="K25" s="3">
        <v>4445560</v>
      </c>
      <c r="L25" s="3" t="s">
        <v>119</v>
      </c>
      <c r="M25" s="2">
        <v>4119523</v>
      </c>
    </row>
    <row r="26" spans="1:13" x14ac:dyDescent="0.25">
      <c r="A26" s="9">
        <v>1020411608</v>
      </c>
      <c r="B26" s="3" t="s">
        <v>24</v>
      </c>
      <c r="C26" s="3" t="s">
        <v>65</v>
      </c>
      <c r="D26" s="3" t="s">
        <v>87</v>
      </c>
      <c r="E26" s="7">
        <v>26706</v>
      </c>
      <c r="F26" s="3" t="s">
        <v>122</v>
      </c>
      <c r="G26" s="3">
        <v>44</v>
      </c>
      <c r="H26" s="3" t="s">
        <v>108</v>
      </c>
      <c r="I26" s="3" t="s">
        <v>8</v>
      </c>
      <c r="J26" s="3" t="s">
        <v>9</v>
      </c>
      <c r="K26" s="3">
        <v>3322647</v>
      </c>
      <c r="L26" s="3" t="s">
        <v>10</v>
      </c>
      <c r="M26" s="2">
        <v>828116</v>
      </c>
    </row>
    <row r="27" spans="1:13" x14ac:dyDescent="0.25">
      <c r="A27" s="9">
        <v>1020411609</v>
      </c>
      <c r="B27" s="3" t="s">
        <v>11</v>
      </c>
      <c r="C27" s="3" t="s">
        <v>66</v>
      </c>
      <c r="D27" s="3" t="s">
        <v>88</v>
      </c>
      <c r="E27" s="7">
        <v>28657</v>
      </c>
      <c r="F27" s="3" t="s">
        <v>123</v>
      </c>
      <c r="G27" s="3">
        <v>45</v>
      </c>
      <c r="H27" s="3" t="s">
        <v>109</v>
      </c>
      <c r="I27" s="3" t="s">
        <v>15</v>
      </c>
      <c r="J27" s="3" t="s">
        <v>16</v>
      </c>
      <c r="K27" s="3">
        <v>3322648</v>
      </c>
      <c r="L27" s="3" t="s">
        <v>164</v>
      </c>
      <c r="M27" s="2">
        <v>1427906</v>
      </c>
    </row>
    <row r="28" spans="1:13" x14ac:dyDescent="0.25">
      <c r="A28" s="9">
        <v>7899426</v>
      </c>
      <c r="B28" s="3" t="s">
        <v>6</v>
      </c>
      <c r="C28" s="3" t="s">
        <v>67</v>
      </c>
      <c r="D28" s="3" t="s">
        <v>89</v>
      </c>
      <c r="E28" s="7">
        <v>34524</v>
      </c>
      <c r="F28" s="3" t="s">
        <v>122</v>
      </c>
      <c r="G28" s="3">
        <v>46</v>
      </c>
      <c r="H28" s="3" t="s">
        <v>110</v>
      </c>
      <c r="I28" s="3" t="s">
        <v>15</v>
      </c>
      <c r="J28" s="3" t="s">
        <v>16</v>
      </c>
      <c r="K28" s="3">
        <v>4567783</v>
      </c>
      <c r="L28" s="3" t="s">
        <v>164</v>
      </c>
      <c r="M28" s="2">
        <v>4828740</v>
      </c>
    </row>
    <row r="29" spans="1:13" x14ac:dyDescent="0.25">
      <c r="A29" s="9">
        <v>7899427</v>
      </c>
      <c r="B29" s="3" t="s">
        <v>22</v>
      </c>
      <c r="C29" s="3" t="s">
        <v>68</v>
      </c>
      <c r="D29" s="3" t="s">
        <v>90</v>
      </c>
      <c r="E29" s="7">
        <v>28440</v>
      </c>
      <c r="F29" s="3" t="s">
        <v>123</v>
      </c>
      <c r="G29" s="3">
        <v>52</v>
      </c>
      <c r="H29" s="3" t="s">
        <v>111</v>
      </c>
      <c r="I29" s="3" t="s">
        <v>19</v>
      </c>
      <c r="J29" s="3" t="s">
        <v>20</v>
      </c>
      <c r="K29" s="3">
        <v>2655185</v>
      </c>
      <c r="L29" s="3" t="s">
        <v>21</v>
      </c>
      <c r="M29" s="2">
        <v>4960759</v>
      </c>
    </row>
    <row r="30" spans="1:13" x14ac:dyDescent="0.25">
      <c r="A30" s="9">
        <v>7899428</v>
      </c>
      <c r="B30" s="3" t="s">
        <v>53</v>
      </c>
      <c r="C30" s="3" t="s">
        <v>69</v>
      </c>
      <c r="D30" s="3" t="s">
        <v>91</v>
      </c>
      <c r="E30" s="7">
        <v>25732</v>
      </c>
      <c r="F30" s="3" t="s">
        <v>122</v>
      </c>
      <c r="G30" s="3">
        <v>53</v>
      </c>
      <c r="H30" s="3" t="s">
        <v>101</v>
      </c>
      <c r="I30" s="3" t="s">
        <v>19</v>
      </c>
      <c r="J30" s="3" t="s">
        <v>20</v>
      </c>
      <c r="K30" s="3">
        <v>3022072</v>
      </c>
      <c r="L30" s="3" t="s">
        <v>21</v>
      </c>
      <c r="M30" s="2">
        <v>4974848</v>
      </c>
    </row>
    <row r="31" spans="1:13" x14ac:dyDescent="0.25">
      <c r="A31" s="9">
        <v>7899429</v>
      </c>
      <c r="B31" s="3" t="s">
        <v>17</v>
      </c>
      <c r="C31" s="3" t="s">
        <v>70</v>
      </c>
      <c r="D31" s="3" t="s">
        <v>92</v>
      </c>
      <c r="E31" s="7">
        <v>32276</v>
      </c>
      <c r="F31" s="3" t="s">
        <v>122</v>
      </c>
      <c r="G31" s="3">
        <v>54</v>
      </c>
      <c r="H31" s="3" t="s">
        <v>105</v>
      </c>
      <c r="I31" s="3" t="s">
        <v>26</v>
      </c>
      <c r="J31" s="3" t="s">
        <v>27</v>
      </c>
      <c r="K31" s="3">
        <v>3022073</v>
      </c>
      <c r="L31" s="3" t="s">
        <v>164</v>
      </c>
      <c r="M31" s="2">
        <v>828116</v>
      </c>
    </row>
    <row r="32" spans="1:13" x14ac:dyDescent="0.25">
      <c r="A32" s="9">
        <v>1020411614</v>
      </c>
      <c r="B32" s="3" t="s">
        <v>22</v>
      </c>
      <c r="C32" s="3" t="s">
        <v>71</v>
      </c>
      <c r="D32" s="3" t="s">
        <v>93</v>
      </c>
      <c r="E32" s="7">
        <v>32123</v>
      </c>
      <c r="F32" s="3" t="s">
        <v>123</v>
      </c>
      <c r="G32" s="3">
        <v>55</v>
      </c>
      <c r="H32" s="3" t="s">
        <v>23</v>
      </c>
      <c r="I32" s="3" t="s">
        <v>26</v>
      </c>
      <c r="J32" s="3" t="s">
        <v>27</v>
      </c>
      <c r="K32" s="3">
        <v>5117718</v>
      </c>
      <c r="L32" s="3" t="s">
        <v>164</v>
      </c>
      <c r="M32" s="2">
        <v>5200573</v>
      </c>
    </row>
    <row r="33" spans="1:13" x14ac:dyDescent="0.25">
      <c r="A33" s="9">
        <v>1020411615</v>
      </c>
      <c r="B33" s="3" t="s">
        <v>24</v>
      </c>
      <c r="C33" s="3" t="s">
        <v>72</v>
      </c>
      <c r="D33" s="3" t="s">
        <v>94</v>
      </c>
      <c r="E33" s="7">
        <v>27363</v>
      </c>
      <c r="F33" s="3" t="s">
        <v>122</v>
      </c>
      <c r="G33" s="3">
        <v>56</v>
      </c>
      <c r="H33" s="3" t="s">
        <v>112</v>
      </c>
      <c r="I33" s="3" t="s">
        <v>30</v>
      </c>
      <c r="J33" s="3" t="s">
        <v>31</v>
      </c>
      <c r="K33" s="3">
        <v>4567785</v>
      </c>
      <c r="L33" s="3" t="s">
        <v>164</v>
      </c>
      <c r="M33" s="2">
        <v>3798346</v>
      </c>
    </row>
    <row r="34" spans="1:13" x14ac:dyDescent="0.25">
      <c r="A34" s="9">
        <v>1020411616</v>
      </c>
      <c r="B34" s="3" t="s">
        <v>11</v>
      </c>
      <c r="C34" s="3" t="s">
        <v>73</v>
      </c>
      <c r="D34" s="3" t="s">
        <v>35</v>
      </c>
      <c r="E34" s="7">
        <v>28723</v>
      </c>
      <c r="F34" s="3" t="s">
        <v>123</v>
      </c>
      <c r="G34" s="3">
        <v>57</v>
      </c>
      <c r="H34" s="3" t="s">
        <v>113</v>
      </c>
      <c r="I34" s="3" t="s">
        <v>33</v>
      </c>
      <c r="J34" s="3" t="s">
        <v>31</v>
      </c>
      <c r="K34" s="3">
        <v>4567786</v>
      </c>
      <c r="L34" s="3" t="s">
        <v>164</v>
      </c>
      <c r="M34" s="2">
        <v>3024627</v>
      </c>
    </row>
    <row r="35" spans="1:13" x14ac:dyDescent="0.25">
      <c r="A35" s="9">
        <v>1128425518</v>
      </c>
      <c r="B35" s="3" t="s">
        <v>6</v>
      </c>
      <c r="C35" s="3" t="s">
        <v>74</v>
      </c>
      <c r="D35" s="3" t="s">
        <v>95</v>
      </c>
      <c r="E35" s="7">
        <v>28802</v>
      </c>
      <c r="F35" s="3" t="s">
        <v>122</v>
      </c>
      <c r="G35" s="3">
        <v>58</v>
      </c>
      <c r="H35" s="3" t="s">
        <v>106</v>
      </c>
      <c r="I35" s="3" t="s">
        <v>8</v>
      </c>
      <c r="J35" s="3" t="s">
        <v>9</v>
      </c>
      <c r="K35" s="3">
        <v>4567787</v>
      </c>
      <c r="L35" s="3" t="s">
        <v>119</v>
      </c>
      <c r="M35" s="2">
        <v>3516645</v>
      </c>
    </row>
    <row r="36" spans="1:13" x14ac:dyDescent="0.25">
      <c r="A36" s="9">
        <v>1128425519</v>
      </c>
      <c r="B36" s="3" t="s">
        <v>6</v>
      </c>
      <c r="C36" s="3" t="s">
        <v>38</v>
      </c>
      <c r="D36" s="3" t="s">
        <v>35</v>
      </c>
      <c r="E36" s="7">
        <v>26048</v>
      </c>
      <c r="F36" s="3" t="s">
        <v>122</v>
      </c>
      <c r="G36" s="3">
        <v>27</v>
      </c>
      <c r="H36" s="3" t="s">
        <v>7</v>
      </c>
      <c r="I36" s="3" t="s">
        <v>8</v>
      </c>
      <c r="J36" s="3" t="s">
        <v>9</v>
      </c>
      <c r="K36" s="3">
        <v>2655181</v>
      </c>
      <c r="L36" s="3" t="s">
        <v>10</v>
      </c>
      <c r="M36" s="2">
        <v>5243484</v>
      </c>
    </row>
    <row r="37" spans="1:13" x14ac:dyDescent="0.25">
      <c r="A37" s="9">
        <v>1128425520</v>
      </c>
      <c r="B37" s="3" t="s">
        <v>11</v>
      </c>
      <c r="C37" s="3" t="s">
        <v>44</v>
      </c>
      <c r="D37" s="3" t="s">
        <v>40</v>
      </c>
      <c r="E37" s="7">
        <v>28115</v>
      </c>
      <c r="F37" s="3" t="s">
        <v>123</v>
      </c>
      <c r="G37" s="3">
        <v>28</v>
      </c>
      <c r="H37" s="3" t="s">
        <v>12</v>
      </c>
      <c r="I37" s="3" t="s">
        <v>8</v>
      </c>
      <c r="J37" s="3" t="s">
        <v>9</v>
      </c>
      <c r="K37" s="3">
        <v>2655182</v>
      </c>
      <c r="L37" s="3" t="s">
        <v>10</v>
      </c>
      <c r="M37" s="2">
        <v>4876361</v>
      </c>
    </row>
    <row r="38" spans="1:13" x14ac:dyDescent="0.25">
      <c r="A38" s="9">
        <v>1128425521</v>
      </c>
      <c r="B38" s="3" t="s">
        <v>13</v>
      </c>
      <c r="C38" s="3" t="s">
        <v>70</v>
      </c>
      <c r="D38" s="3" t="s">
        <v>39</v>
      </c>
      <c r="E38" s="7">
        <v>31722</v>
      </c>
      <c r="F38" s="3" t="s">
        <v>122</v>
      </c>
      <c r="G38" s="3">
        <v>29</v>
      </c>
      <c r="H38" s="3" t="s">
        <v>14</v>
      </c>
      <c r="I38" s="3" t="s">
        <v>15</v>
      </c>
      <c r="J38" s="3" t="s">
        <v>16</v>
      </c>
      <c r="K38" s="3">
        <v>3322649</v>
      </c>
      <c r="L38" s="3" t="s">
        <v>164</v>
      </c>
      <c r="M38" s="2">
        <v>2942019</v>
      </c>
    </row>
    <row r="39" spans="1:13" x14ac:dyDescent="0.25">
      <c r="A39" s="9">
        <v>1128425525</v>
      </c>
      <c r="B39" s="3" t="s">
        <v>11</v>
      </c>
      <c r="C39" s="3" t="s">
        <v>62</v>
      </c>
      <c r="D39" s="3" t="s">
        <v>42</v>
      </c>
      <c r="E39" s="7">
        <v>34423</v>
      </c>
      <c r="F39" s="3" t="s">
        <v>123</v>
      </c>
      <c r="G39" s="3">
        <v>47</v>
      </c>
      <c r="H39" s="3" t="s">
        <v>97</v>
      </c>
      <c r="I39" s="3" t="s">
        <v>15</v>
      </c>
      <c r="J39" s="3" t="s">
        <v>16</v>
      </c>
      <c r="K39" s="3">
        <v>3022074</v>
      </c>
      <c r="L39" s="3" t="s">
        <v>164</v>
      </c>
      <c r="M39" s="2">
        <v>828116</v>
      </c>
    </row>
    <row r="40" spans="1:13" x14ac:dyDescent="0.25">
      <c r="A40" s="9">
        <v>1128425526</v>
      </c>
      <c r="B40" s="3" t="s">
        <v>17</v>
      </c>
      <c r="C40" s="3" t="s">
        <v>133</v>
      </c>
      <c r="D40" s="3" t="s">
        <v>43</v>
      </c>
      <c r="E40" s="7">
        <v>32904</v>
      </c>
      <c r="F40" s="3" t="s">
        <v>122</v>
      </c>
      <c r="G40" s="3">
        <v>48</v>
      </c>
      <c r="H40" s="3" t="s">
        <v>18</v>
      </c>
      <c r="I40" s="3" t="s">
        <v>19</v>
      </c>
      <c r="J40" s="3" t="s">
        <v>20</v>
      </c>
      <c r="K40" s="3">
        <v>5117718</v>
      </c>
      <c r="L40" s="3" t="s">
        <v>21</v>
      </c>
      <c r="M40" s="2">
        <v>4327291</v>
      </c>
    </row>
    <row r="41" spans="1:13" x14ac:dyDescent="0.25">
      <c r="A41" s="9">
        <v>1128425527</v>
      </c>
      <c r="B41" s="3" t="s">
        <v>22</v>
      </c>
      <c r="C41" s="3" t="s">
        <v>64</v>
      </c>
      <c r="D41" s="3" t="s">
        <v>45</v>
      </c>
      <c r="E41" s="7">
        <v>36046</v>
      </c>
      <c r="F41" s="3" t="s">
        <v>123</v>
      </c>
      <c r="G41" s="3">
        <v>49</v>
      </c>
      <c r="H41" s="3" t="s">
        <v>23</v>
      </c>
      <c r="I41" s="3" t="s">
        <v>19</v>
      </c>
      <c r="J41" s="3" t="s">
        <v>20</v>
      </c>
      <c r="K41" s="3">
        <v>5117718</v>
      </c>
      <c r="L41" s="3" t="s">
        <v>21</v>
      </c>
      <c r="M41" s="2">
        <v>3959197</v>
      </c>
    </row>
    <row r="42" spans="1:13" x14ac:dyDescent="0.25">
      <c r="A42" s="9">
        <v>1128425528</v>
      </c>
      <c r="B42" s="3" t="s">
        <v>24</v>
      </c>
      <c r="C42" s="3" t="s">
        <v>134</v>
      </c>
      <c r="D42" s="3" t="s">
        <v>47</v>
      </c>
      <c r="E42" s="7">
        <v>31639</v>
      </c>
      <c r="F42" s="3" t="s">
        <v>122</v>
      </c>
      <c r="G42" s="3">
        <v>50</v>
      </c>
      <c r="H42" s="3" t="s">
        <v>25</v>
      </c>
      <c r="I42" s="3" t="s">
        <v>26</v>
      </c>
      <c r="J42" s="3" t="s">
        <v>27</v>
      </c>
      <c r="K42" s="3">
        <v>4445556</v>
      </c>
      <c r="L42" s="3" t="s">
        <v>164</v>
      </c>
      <c r="M42" s="2">
        <v>2129381</v>
      </c>
    </row>
    <row r="43" spans="1:13" x14ac:dyDescent="0.25">
      <c r="A43" s="9">
        <v>1128425529</v>
      </c>
      <c r="B43" s="3" t="s">
        <v>11</v>
      </c>
      <c r="C43" s="3" t="s">
        <v>135</v>
      </c>
      <c r="D43" s="3" t="s">
        <v>49</v>
      </c>
      <c r="E43" s="7">
        <v>28864</v>
      </c>
      <c r="F43" s="3" t="s">
        <v>123</v>
      </c>
      <c r="G43" s="3">
        <v>51</v>
      </c>
      <c r="H43" s="3" t="s">
        <v>28</v>
      </c>
      <c r="I43" s="3" t="s">
        <v>26</v>
      </c>
      <c r="J43" s="3" t="s">
        <v>27</v>
      </c>
      <c r="K43" s="3">
        <v>4567784</v>
      </c>
      <c r="L43" s="3" t="s">
        <v>164</v>
      </c>
      <c r="M43" s="2">
        <v>4531107</v>
      </c>
    </row>
    <row r="44" spans="1:13" x14ac:dyDescent="0.25">
      <c r="A44" s="9">
        <v>1128425522</v>
      </c>
      <c r="B44" s="3" t="s">
        <v>6</v>
      </c>
      <c r="C44" s="3" t="s">
        <v>136</v>
      </c>
      <c r="D44" s="3" t="s">
        <v>50</v>
      </c>
      <c r="E44" s="7">
        <v>33029</v>
      </c>
      <c r="F44" s="3" t="s">
        <v>122</v>
      </c>
      <c r="G44" s="3">
        <v>37</v>
      </c>
      <c r="H44" s="3" t="s">
        <v>29</v>
      </c>
      <c r="I44" s="3" t="s">
        <v>30</v>
      </c>
      <c r="J44" s="3" t="s">
        <v>31</v>
      </c>
      <c r="K44" s="3">
        <v>5117718</v>
      </c>
      <c r="L44" s="3" t="s">
        <v>164</v>
      </c>
      <c r="M44" s="2">
        <v>828116</v>
      </c>
    </row>
    <row r="45" spans="1:13" x14ac:dyDescent="0.25">
      <c r="A45" s="9">
        <v>1128425523</v>
      </c>
      <c r="B45" s="3" t="s">
        <v>22</v>
      </c>
      <c r="C45" s="3" t="s">
        <v>137</v>
      </c>
      <c r="D45" s="3" t="s">
        <v>52</v>
      </c>
      <c r="E45" s="7">
        <v>34084</v>
      </c>
      <c r="F45" s="3" t="s">
        <v>123</v>
      </c>
      <c r="G45" s="3">
        <v>38</v>
      </c>
      <c r="H45" s="3" t="s">
        <v>32</v>
      </c>
      <c r="I45" s="3" t="s">
        <v>33</v>
      </c>
      <c r="J45" s="3" t="s">
        <v>31</v>
      </c>
      <c r="K45" s="3">
        <v>3022076</v>
      </c>
      <c r="L45" s="3" t="s">
        <v>164</v>
      </c>
      <c r="M45" s="2">
        <v>5130655</v>
      </c>
    </row>
    <row r="46" spans="1:13" x14ac:dyDescent="0.25">
      <c r="A46" s="9">
        <v>1128425524</v>
      </c>
      <c r="B46" s="3" t="s">
        <v>53</v>
      </c>
      <c r="C46" s="3" t="s">
        <v>138</v>
      </c>
      <c r="D46" s="3" t="s">
        <v>75</v>
      </c>
      <c r="E46" s="7">
        <v>35689</v>
      </c>
      <c r="F46" s="3" t="s">
        <v>122</v>
      </c>
      <c r="G46" s="3">
        <v>39</v>
      </c>
      <c r="H46" s="3" t="s">
        <v>96</v>
      </c>
      <c r="I46" s="3" t="s">
        <v>15</v>
      </c>
      <c r="J46" s="3" t="s">
        <v>16</v>
      </c>
      <c r="K46" s="3">
        <v>5117718</v>
      </c>
      <c r="L46" s="3" t="s">
        <v>164</v>
      </c>
      <c r="M46" s="2">
        <v>5702952</v>
      </c>
    </row>
    <row r="47" spans="1:13" x14ac:dyDescent="0.25">
      <c r="A47" s="9">
        <v>1128425513</v>
      </c>
      <c r="B47" s="3" t="s">
        <v>17</v>
      </c>
      <c r="C47" s="3" t="s">
        <v>46</v>
      </c>
      <c r="D47" s="3" t="s">
        <v>76</v>
      </c>
      <c r="E47" s="7">
        <v>26213</v>
      </c>
      <c r="F47" s="3" t="s">
        <v>122</v>
      </c>
      <c r="G47" s="3">
        <v>40</v>
      </c>
      <c r="H47" s="3" t="s">
        <v>7</v>
      </c>
      <c r="I47" s="3" t="s">
        <v>114</v>
      </c>
      <c r="J47" s="3" t="s">
        <v>9</v>
      </c>
      <c r="K47" s="3">
        <v>4445557</v>
      </c>
      <c r="L47" s="3" t="s">
        <v>118</v>
      </c>
      <c r="M47" s="2">
        <v>1708079</v>
      </c>
    </row>
    <row r="48" spans="1:13" x14ac:dyDescent="0.25">
      <c r="A48" s="9">
        <v>1128425514</v>
      </c>
      <c r="B48" s="3" t="s">
        <v>22</v>
      </c>
      <c r="C48" s="3" t="s">
        <v>139</v>
      </c>
      <c r="D48" s="3" t="s">
        <v>77</v>
      </c>
      <c r="E48" s="7">
        <v>34707</v>
      </c>
      <c r="F48" s="3" t="s">
        <v>123</v>
      </c>
      <c r="G48" s="3">
        <v>41</v>
      </c>
      <c r="H48" s="3" t="s">
        <v>98</v>
      </c>
      <c r="I48" s="3" t="s">
        <v>115</v>
      </c>
      <c r="J48" s="3" t="s">
        <v>16</v>
      </c>
      <c r="K48" s="3">
        <v>5117718</v>
      </c>
      <c r="L48" s="3" t="s">
        <v>118</v>
      </c>
      <c r="M48" s="2">
        <v>886111</v>
      </c>
    </row>
    <row r="49" spans="1:13" x14ac:dyDescent="0.25">
      <c r="A49" s="9">
        <v>1128425515</v>
      </c>
      <c r="B49" s="3" t="s">
        <v>24</v>
      </c>
      <c r="C49" s="3" t="s">
        <v>140</v>
      </c>
      <c r="D49" s="3" t="s">
        <v>78</v>
      </c>
      <c r="E49" s="7">
        <v>27453</v>
      </c>
      <c r="F49" s="3" t="s">
        <v>122</v>
      </c>
      <c r="G49" s="3">
        <v>30</v>
      </c>
      <c r="H49" s="3" t="s">
        <v>99</v>
      </c>
      <c r="I49" s="3" t="s">
        <v>116</v>
      </c>
      <c r="J49" s="3" t="s">
        <v>16</v>
      </c>
      <c r="K49" s="3">
        <v>5117718</v>
      </c>
      <c r="L49" s="3" t="s">
        <v>118</v>
      </c>
      <c r="M49" s="2">
        <v>3521665</v>
      </c>
    </row>
    <row r="50" spans="1:13" x14ac:dyDescent="0.25">
      <c r="A50" s="9">
        <v>1128425516</v>
      </c>
      <c r="B50" s="3" t="s">
        <v>11</v>
      </c>
      <c r="C50" s="3" t="s">
        <v>141</v>
      </c>
      <c r="D50" s="3" t="s">
        <v>79</v>
      </c>
      <c r="E50" s="7">
        <v>27310</v>
      </c>
      <c r="F50" s="3" t="s">
        <v>123</v>
      </c>
      <c r="G50" s="3">
        <v>31</v>
      </c>
      <c r="H50" s="3" t="s">
        <v>100</v>
      </c>
      <c r="I50" s="3" t="s">
        <v>117</v>
      </c>
      <c r="J50" s="3" t="s">
        <v>20</v>
      </c>
      <c r="K50" s="3">
        <v>3322650</v>
      </c>
      <c r="L50" s="3" t="s">
        <v>10</v>
      </c>
      <c r="M50" s="2">
        <v>2969467</v>
      </c>
    </row>
    <row r="51" spans="1:13" x14ac:dyDescent="0.25">
      <c r="A51" s="9">
        <v>1128425517</v>
      </c>
      <c r="B51" s="3" t="s">
        <v>6</v>
      </c>
      <c r="C51" s="3" t="s">
        <v>58</v>
      </c>
      <c r="D51" s="3" t="s">
        <v>80</v>
      </c>
      <c r="E51" s="7">
        <v>33281</v>
      </c>
      <c r="F51" s="3" t="s">
        <v>122</v>
      </c>
      <c r="G51" s="3">
        <v>32</v>
      </c>
      <c r="H51" s="3" t="s">
        <v>101</v>
      </c>
      <c r="I51" s="3" t="s">
        <v>30</v>
      </c>
      <c r="J51" s="3" t="s">
        <v>31</v>
      </c>
      <c r="K51" s="3">
        <v>4567782</v>
      </c>
      <c r="L51" s="3" t="s">
        <v>164</v>
      </c>
      <c r="M51" s="2">
        <v>2088711</v>
      </c>
    </row>
  </sheetData>
  <customSheetViews>
    <customSheetView guid="{F41DE5B8-CCE4-4A29-A9DB-7F43FF057899}">
      <pane ySplit="3" topLeftCell="A4" activePane="bottomLeft" state="frozen"/>
      <selection pane="bottomLeft" activeCell="E6" sqref="E6"/>
      <pageMargins left="0.7" right="0.7" top="0.75" bottom="0.75" header="0.3" footer="0.3"/>
      <pageSetup paperSize="9" orientation="portrait" horizontalDpi="1200" verticalDpi="1200" r:id="rId1"/>
    </customSheetView>
    <customSheetView guid="{EAD86F4E-655E-48EC-A626-ABAFF822061D}">
      <pane ySplit="3" topLeftCell="A4" activePane="bottomLeft" state="frozen"/>
      <selection pane="bottomLeft" activeCell="E6" sqref="E6"/>
      <pageMargins left="0.7" right="0.7" top="0.75" bottom="0.75" header="0.3" footer="0.3"/>
      <pageSetup paperSize="9" orientation="portrait" horizontalDpi="1200" verticalDpi="1200" r:id="rId2"/>
    </customSheetView>
  </customSheetViews>
  <mergeCells count="1">
    <mergeCell ref="B1:I1"/>
  </mergeCells>
  <conditionalFormatting sqref="H4:H51">
    <cfRule type="containsText" dxfId="28" priority="4" operator="containsText" text="Gerente">
      <formula>NOT(ISERROR(SEARCH("Gerente",H4)))</formula>
    </cfRule>
    <cfRule type="containsText" dxfId="27" priority="3" operator="containsText" text="SECRETARIA GENERAL">
      <formula>NOT(ISERROR(SEARCH("SECRETARIA GENERAL",H4)))</formula>
    </cfRule>
    <cfRule type="containsText" dxfId="26" priority="2" operator="containsText" text="RECEPCIONISTA">
      <formula>NOT(ISERROR(SEARCH("RECEPCIONISTA",H4)))</formula>
    </cfRule>
  </conditionalFormatting>
  <conditionalFormatting sqref="E7:E51">
    <cfRule type="cellIs" dxfId="22" priority="1" operator="between">
      <formula>25934</formula>
      <formula>29530</formula>
    </cfRule>
  </conditionalFormatting>
  <pageMargins left="0.7" right="0.7" top="0.75" bottom="0.75" header="0.3" footer="0.3"/>
  <pageSetup paperSize="9" orientation="portrait" horizontalDpi="1200" verticalDpi="12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O66"/>
  <sheetViews>
    <sheetView workbookViewId="0">
      <selection activeCell="A4" sqref="A4:A66"/>
    </sheetView>
  </sheetViews>
  <sheetFormatPr baseColWidth="10" defaultRowHeight="15" x14ac:dyDescent="0.25"/>
  <cols>
    <col min="1" max="1" width="12.7109375" style="8" bestFit="1" customWidth="1"/>
    <col min="2" max="2" width="9.5703125" bestFit="1" customWidth="1"/>
    <col min="3" max="3" width="13.140625" bestFit="1" customWidth="1"/>
    <col min="4" max="4" width="13.28515625" bestFit="1" customWidth="1"/>
    <col min="5" max="5" width="14" customWidth="1"/>
    <col min="6" max="6" width="5.5703125" bestFit="1" customWidth="1"/>
    <col min="7" max="7" width="5.85546875" bestFit="1" customWidth="1"/>
    <col min="8" max="8" width="13.28515625" bestFit="1" customWidth="1"/>
    <col min="9" max="9" width="24.85546875" bestFit="1" customWidth="1"/>
    <col min="10" max="10" width="34.140625" bestFit="1" customWidth="1"/>
    <col min="11" max="11" width="17.5703125" bestFit="1" customWidth="1"/>
    <col min="12" max="12" width="10.140625" bestFit="1" customWidth="1"/>
    <col min="13" max="13" width="11.5703125" bestFit="1" customWidth="1"/>
    <col min="14" max="14" width="11.42578125" style="1"/>
  </cols>
  <sheetData>
    <row r="1" spans="1:15" ht="57.75" customHeight="1" x14ac:dyDescent="0.25">
      <c r="B1" s="45" t="s">
        <v>196</v>
      </c>
      <c r="C1" s="45"/>
      <c r="D1" s="45"/>
      <c r="E1" s="45"/>
      <c r="F1" s="45"/>
      <c r="G1" s="45"/>
      <c r="H1" s="45"/>
      <c r="I1" s="45"/>
      <c r="J1" s="45"/>
      <c r="K1" s="45"/>
      <c r="L1" s="45"/>
    </row>
    <row r="2" spans="1:15" ht="18.75" customHeight="1" x14ac:dyDescent="0.25">
      <c r="B2" s="15"/>
      <c r="C2" s="15"/>
      <c r="D2" s="15"/>
      <c r="E2" s="15"/>
      <c r="F2" s="15"/>
      <c r="G2" s="15"/>
      <c r="H2" s="15"/>
      <c r="I2" s="15"/>
      <c r="J2" s="15"/>
      <c r="K2" s="15"/>
      <c r="L2" s="15"/>
    </row>
    <row r="3" spans="1:15" ht="30" x14ac:dyDescent="0.25">
      <c r="A3" s="25" t="s">
        <v>197</v>
      </c>
      <c r="B3" s="20" t="s">
        <v>0</v>
      </c>
      <c r="C3" s="20" t="s">
        <v>1</v>
      </c>
      <c r="D3" s="20" t="s">
        <v>34</v>
      </c>
      <c r="E3" s="21" t="s">
        <v>143</v>
      </c>
      <c r="F3" s="20" t="s">
        <v>121</v>
      </c>
      <c r="G3" s="20" t="s">
        <v>124</v>
      </c>
      <c r="H3" s="20" t="s">
        <v>125</v>
      </c>
      <c r="I3" s="20" t="s">
        <v>2</v>
      </c>
      <c r="J3" s="20" t="s">
        <v>3</v>
      </c>
      <c r="K3" s="20" t="s">
        <v>4</v>
      </c>
      <c r="L3" s="20" t="s">
        <v>132</v>
      </c>
      <c r="M3" s="20" t="s">
        <v>5</v>
      </c>
      <c r="N3" s="22" t="s">
        <v>142</v>
      </c>
      <c r="O3" s="5"/>
    </row>
    <row r="4" spans="1:15" x14ac:dyDescent="0.25">
      <c r="A4" s="9">
        <v>71220540</v>
      </c>
      <c r="B4" s="3" t="s">
        <v>6</v>
      </c>
      <c r="C4" s="3" t="s">
        <v>36</v>
      </c>
      <c r="D4" s="3" t="s">
        <v>35</v>
      </c>
      <c r="E4" s="6">
        <v>27123</v>
      </c>
      <c r="F4" s="3" t="s">
        <v>122</v>
      </c>
      <c r="G4" s="3">
        <v>27</v>
      </c>
      <c r="H4" s="3" t="s">
        <v>126</v>
      </c>
      <c r="I4" s="3" t="s">
        <v>7</v>
      </c>
      <c r="J4" s="3" t="s">
        <v>8</v>
      </c>
      <c r="K4" s="3" t="s">
        <v>9</v>
      </c>
      <c r="L4" s="3">
        <v>2655181</v>
      </c>
      <c r="M4" s="3" t="s">
        <v>10</v>
      </c>
      <c r="N4" s="2">
        <v>5781283</v>
      </c>
    </row>
    <row r="5" spans="1:15" x14ac:dyDescent="0.25">
      <c r="A5" s="9">
        <v>1128425524</v>
      </c>
      <c r="B5" s="3" t="s">
        <v>53</v>
      </c>
      <c r="C5" s="3" t="s">
        <v>138</v>
      </c>
      <c r="D5" s="3" t="s">
        <v>75</v>
      </c>
      <c r="E5" s="7">
        <v>35689</v>
      </c>
      <c r="F5" s="3" t="s">
        <v>122</v>
      </c>
      <c r="G5" s="3">
        <v>39</v>
      </c>
      <c r="H5" s="3" t="s">
        <v>127</v>
      </c>
      <c r="I5" s="3" t="s">
        <v>96</v>
      </c>
      <c r="J5" s="3" t="s">
        <v>15</v>
      </c>
      <c r="K5" s="3" t="s">
        <v>16</v>
      </c>
      <c r="L5" s="3">
        <v>5117718</v>
      </c>
      <c r="M5" s="3" t="s">
        <v>164</v>
      </c>
      <c r="N5" s="2">
        <v>5702952</v>
      </c>
      <c r="O5" s="5"/>
    </row>
    <row r="6" spans="1:15" x14ac:dyDescent="0.25">
      <c r="A6" s="9">
        <v>71220552</v>
      </c>
      <c r="B6" s="3" t="s">
        <v>22</v>
      </c>
      <c r="C6" s="3" t="s">
        <v>41</v>
      </c>
      <c r="D6" s="3" t="s">
        <v>77</v>
      </c>
      <c r="E6" s="7">
        <v>33999</v>
      </c>
      <c r="F6" s="3" t="s">
        <v>123</v>
      </c>
      <c r="G6" s="3">
        <v>41</v>
      </c>
      <c r="H6" s="3" t="s">
        <v>131</v>
      </c>
      <c r="I6" s="3" t="s">
        <v>98</v>
      </c>
      <c r="J6" s="3" t="s">
        <v>115</v>
      </c>
      <c r="K6" s="3" t="s">
        <v>16</v>
      </c>
      <c r="L6" s="3">
        <v>5117718</v>
      </c>
      <c r="M6" s="3" t="s">
        <v>118</v>
      </c>
      <c r="N6" s="2">
        <v>5556895</v>
      </c>
      <c r="O6" s="5"/>
    </row>
    <row r="7" spans="1:15" x14ac:dyDescent="0.25">
      <c r="A7" s="9">
        <v>71220546</v>
      </c>
      <c r="B7" s="3" t="s">
        <v>24</v>
      </c>
      <c r="C7" s="3" t="s">
        <v>46</v>
      </c>
      <c r="D7" s="3" t="s">
        <v>47</v>
      </c>
      <c r="E7" s="7">
        <v>27059</v>
      </c>
      <c r="F7" s="3" t="s">
        <v>122</v>
      </c>
      <c r="G7" s="3">
        <v>50</v>
      </c>
      <c r="H7" s="3" t="s">
        <v>126</v>
      </c>
      <c r="I7" s="3" t="s">
        <v>25</v>
      </c>
      <c r="J7" s="3" t="s">
        <v>26</v>
      </c>
      <c r="K7" s="3" t="s">
        <v>27</v>
      </c>
      <c r="L7" s="3">
        <v>4445556</v>
      </c>
      <c r="M7" s="3" t="s">
        <v>164</v>
      </c>
      <c r="N7" s="2">
        <v>5491326</v>
      </c>
    </row>
    <row r="8" spans="1:15" x14ac:dyDescent="0.25">
      <c r="A8" s="9">
        <v>1128425519</v>
      </c>
      <c r="B8" s="3" t="s">
        <v>6</v>
      </c>
      <c r="C8" s="3" t="s">
        <v>38</v>
      </c>
      <c r="D8" s="3" t="s">
        <v>35</v>
      </c>
      <c r="E8" s="7">
        <v>26048</v>
      </c>
      <c r="F8" s="3" t="s">
        <v>122</v>
      </c>
      <c r="G8" s="3">
        <v>27</v>
      </c>
      <c r="H8" s="3" t="s">
        <v>126</v>
      </c>
      <c r="I8" s="3" t="s">
        <v>7</v>
      </c>
      <c r="J8" s="3" t="s">
        <v>8</v>
      </c>
      <c r="K8" s="3" t="s">
        <v>9</v>
      </c>
      <c r="L8" s="3">
        <v>2655181</v>
      </c>
      <c r="M8" s="3" t="s">
        <v>10</v>
      </c>
      <c r="N8" s="2">
        <v>5243484</v>
      </c>
    </row>
    <row r="9" spans="1:15" x14ac:dyDescent="0.25">
      <c r="A9" s="9">
        <v>1020411614</v>
      </c>
      <c r="B9" s="3" t="s">
        <v>22</v>
      </c>
      <c r="C9" s="3" t="s">
        <v>71</v>
      </c>
      <c r="D9" s="3" t="s">
        <v>93</v>
      </c>
      <c r="E9" s="7">
        <v>32123</v>
      </c>
      <c r="F9" s="3" t="s">
        <v>123</v>
      </c>
      <c r="G9" s="3">
        <v>55</v>
      </c>
      <c r="H9" s="3" t="s">
        <v>128</v>
      </c>
      <c r="I9" s="3" t="s">
        <v>23</v>
      </c>
      <c r="J9" s="3" t="s">
        <v>26</v>
      </c>
      <c r="K9" s="3" t="s">
        <v>27</v>
      </c>
      <c r="L9" s="3">
        <v>5117718</v>
      </c>
      <c r="M9" s="3" t="s">
        <v>164</v>
      </c>
      <c r="N9" s="2">
        <v>5200573</v>
      </c>
    </row>
    <row r="10" spans="1:15" x14ac:dyDescent="0.25">
      <c r="A10" s="9">
        <v>1128425523</v>
      </c>
      <c r="B10" s="3" t="s">
        <v>22</v>
      </c>
      <c r="C10" s="3" t="s">
        <v>137</v>
      </c>
      <c r="D10" s="3" t="s">
        <v>52</v>
      </c>
      <c r="E10" s="7">
        <v>34084</v>
      </c>
      <c r="F10" s="3" t="s">
        <v>123</v>
      </c>
      <c r="G10" s="3">
        <v>38</v>
      </c>
      <c r="H10" s="3" t="s">
        <v>128</v>
      </c>
      <c r="I10" s="3" t="s">
        <v>32</v>
      </c>
      <c r="J10" s="3" t="s">
        <v>33</v>
      </c>
      <c r="K10" s="3" t="s">
        <v>31</v>
      </c>
      <c r="L10" s="3">
        <v>3022076</v>
      </c>
      <c r="M10" s="3" t="s">
        <v>164</v>
      </c>
      <c r="N10" s="2">
        <v>5130655</v>
      </c>
    </row>
    <row r="11" spans="1:15" x14ac:dyDescent="0.25">
      <c r="A11" s="9">
        <v>71220551</v>
      </c>
      <c r="B11" s="3" t="s">
        <v>17</v>
      </c>
      <c r="C11" s="3" t="s">
        <v>55</v>
      </c>
      <c r="D11" s="3" t="s">
        <v>76</v>
      </c>
      <c r="E11" s="7">
        <v>27439</v>
      </c>
      <c r="F11" s="3" t="s">
        <v>122</v>
      </c>
      <c r="G11" s="3">
        <v>40</v>
      </c>
      <c r="H11" s="3" t="s">
        <v>131</v>
      </c>
      <c r="I11" s="3" t="s">
        <v>7</v>
      </c>
      <c r="J11" s="3" t="s">
        <v>114</v>
      </c>
      <c r="K11" s="3" t="s">
        <v>9</v>
      </c>
      <c r="L11" s="3">
        <v>4445557</v>
      </c>
      <c r="M11" s="3" t="s">
        <v>118</v>
      </c>
      <c r="N11" s="2">
        <v>5117881</v>
      </c>
    </row>
    <row r="12" spans="1:15" x14ac:dyDescent="0.25">
      <c r="A12" s="9">
        <v>71220547</v>
      </c>
      <c r="B12" s="3" t="s">
        <v>11</v>
      </c>
      <c r="C12" s="3" t="s">
        <v>48</v>
      </c>
      <c r="D12" s="3" t="s">
        <v>49</v>
      </c>
      <c r="E12" s="7">
        <v>31978</v>
      </c>
      <c r="F12" s="3" t="s">
        <v>123</v>
      </c>
      <c r="G12" s="3">
        <v>51</v>
      </c>
      <c r="H12" s="3" t="s">
        <v>127</v>
      </c>
      <c r="I12" s="3" t="s">
        <v>28</v>
      </c>
      <c r="J12" s="3" t="s">
        <v>26</v>
      </c>
      <c r="K12" s="3" t="s">
        <v>27</v>
      </c>
      <c r="L12" s="3">
        <v>4567784</v>
      </c>
      <c r="M12" s="3" t="s">
        <v>164</v>
      </c>
      <c r="N12" s="2">
        <v>5070202</v>
      </c>
    </row>
    <row r="13" spans="1:15" x14ac:dyDescent="0.25">
      <c r="A13" s="9">
        <v>1020411606</v>
      </c>
      <c r="B13" s="3" t="s">
        <v>17</v>
      </c>
      <c r="C13" s="3" t="s">
        <v>63</v>
      </c>
      <c r="D13" s="3" t="s">
        <v>85</v>
      </c>
      <c r="E13" s="7">
        <v>34835</v>
      </c>
      <c r="F13" s="3" t="s">
        <v>122</v>
      </c>
      <c r="G13" s="3">
        <v>42</v>
      </c>
      <c r="H13" s="3" t="s">
        <v>127</v>
      </c>
      <c r="I13" s="3" t="s">
        <v>106</v>
      </c>
      <c r="J13" s="3" t="s">
        <v>116</v>
      </c>
      <c r="K13" s="3" t="s">
        <v>16</v>
      </c>
      <c r="L13" s="3">
        <v>4445559</v>
      </c>
      <c r="M13" s="3" t="s">
        <v>164</v>
      </c>
      <c r="N13" s="2">
        <v>5056473</v>
      </c>
    </row>
    <row r="14" spans="1:15" x14ac:dyDescent="0.25">
      <c r="A14" s="9">
        <v>7899428</v>
      </c>
      <c r="B14" s="3" t="s">
        <v>53</v>
      </c>
      <c r="C14" s="3" t="s">
        <v>69</v>
      </c>
      <c r="D14" s="3" t="s">
        <v>91</v>
      </c>
      <c r="E14" s="7">
        <v>25732</v>
      </c>
      <c r="F14" s="3" t="s">
        <v>122</v>
      </c>
      <c r="G14" s="3">
        <v>53</v>
      </c>
      <c r="H14" s="3" t="s">
        <v>127</v>
      </c>
      <c r="I14" s="3" t="s">
        <v>101</v>
      </c>
      <c r="J14" s="3" t="s">
        <v>19</v>
      </c>
      <c r="K14" s="3" t="s">
        <v>20</v>
      </c>
      <c r="L14" s="3">
        <v>3022072</v>
      </c>
      <c r="M14" s="3" t="s">
        <v>21</v>
      </c>
      <c r="N14" s="2">
        <v>4974848</v>
      </c>
    </row>
    <row r="15" spans="1:15" x14ac:dyDescent="0.25">
      <c r="A15" s="9">
        <v>7899427</v>
      </c>
      <c r="B15" s="3" t="s">
        <v>22</v>
      </c>
      <c r="C15" s="3" t="s">
        <v>68</v>
      </c>
      <c r="D15" s="3" t="s">
        <v>90</v>
      </c>
      <c r="E15" s="7">
        <v>28440</v>
      </c>
      <c r="F15" s="3" t="s">
        <v>123</v>
      </c>
      <c r="G15" s="3">
        <v>52</v>
      </c>
      <c r="H15" s="3" t="s">
        <v>126</v>
      </c>
      <c r="I15" s="3" t="s">
        <v>111</v>
      </c>
      <c r="J15" s="3" t="s">
        <v>19</v>
      </c>
      <c r="K15" s="3" t="s">
        <v>20</v>
      </c>
      <c r="L15" s="3">
        <v>2655185</v>
      </c>
      <c r="M15" s="3" t="s">
        <v>21</v>
      </c>
      <c r="N15" s="2">
        <v>4960759</v>
      </c>
    </row>
    <row r="16" spans="1:15" x14ac:dyDescent="0.25">
      <c r="A16" s="9">
        <v>1128425520</v>
      </c>
      <c r="B16" s="3" t="s">
        <v>11</v>
      </c>
      <c r="C16" s="3" t="s">
        <v>44</v>
      </c>
      <c r="D16" s="3" t="s">
        <v>40</v>
      </c>
      <c r="E16" s="7">
        <v>28115</v>
      </c>
      <c r="F16" s="3" t="s">
        <v>123</v>
      </c>
      <c r="G16" s="3">
        <v>28</v>
      </c>
      <c r="H16" s="3" t="s">
        <v>127</v>
      </c>
      <c r="I16" s="3" t="s">
        <v>12</v>
      </c>
      <c r="J16" s="3" t="s">
        <v>8</v>
      </c>
      <c r="K16" s="3" t="s">
        <v>9</v>
      </c>
      <c r="L16" s="3">
        <v>2655182</v>
      </c>
      <c r="M16" s="3" t="s">
        <v>10</v>
      </c>
      <c r="N16" s="2">
        <v>4876361</v>
      </c>
    </row>
    <row r="17" spans="1:15" x14ac:dyDescent="0.25">
      <c r="A17" s="9">
        <v>7899426</v>
      </c>
      <c r="B17" s="3" t="s">
        <v>6</v>
      </c>
      <c r="C17" s="3" t="s">
        <v>67</v>
      </c>
      <c r="D17" s="3" t="s">
        <v>89</v>
      </c>
      <c r="E17" s="7">
        <v>34524</v>
      </c>
      <c r="F17" s="3" t="s">
        <v>122</v>
      </c>
      <c r="G17" s="3">
        <v>46</v>
      </c>
      <c r="H17" s="3" t="s">
        <v>131</v>
      </c>
      <c r="I17" s="3" t="s">
        <v>110</v>
      </c>
      <c r="J17" s="3" t="s">
        <v>15</v>
      </c>
      <c r="K17" s="3" t="s">
        <v>16</v>
      </c>
      <c r="L17" s="3">
        <v>4567783</v>
      </c>
      <c r="M17" s="3" t="s">
        <v>164</v>
      </c>
      <c r="N17" s="2">
        <v>4828740</v>
      </c>
    </row>
    <row r="18" spans="1:15" x14ac:dyDescent="0.25">
      <c r="A18" s="9">
        <v>1128425529</v>
      </c>
      <c r="B18" s="3" t="s">
        <v>11</v>
      </c>
      <c r="C18" s="3" t="s">
        <v>135</v>
      </c>
      <c r="D18" s="3" t="s">
        <v>49</v>
      </c>
      <c r="E18" s="7">
        <v>28864</v>
      </c>
      <c r="F18" s="3" t="s">
        <v>123</v>
      </c>
      <c r="G18" s="3">
        <v>51</v>
      </c>
      <c r="H18" s="3" t="s">
        <v>127</v>
      </c>
      <c r="I18" s="3" t="s">
        <v>28</v>
      </c>
      <c r="J18" s="3" t="s">
        <v>26</v>
      </c>
      <c r="K18" s="3" t="s">
        <v>27</v>
      </c>
      <c r="L18" s="3">
        <v>4567784</v>
      </c>
      <c r="M18" s="3" t="s">
        <v>164</v>
      </c>
      <c r="N18" s="2">
        <v>4531107</v>
      </c>
    </row>
    <row r="19" spans="1:15" x14ac:dyDescent="0.25">
      <c r="A19" s="9">
        <v>1128425526</v>
      </c>
      <c r="B19" s="3" t="s">
        <v>17</v>
      </c>
      <c r="C19" s="3" t="s">
        <v>133</v>
      </c>
      <c r="D19" s="3" t="s">
        <v>43</v>
      </c>
      <c r="E19" s="7">
        <v>32904</v>
      </c>
      <c r="F19" s="3" t="s">
        <v>122</v>
      </c>
      <c r="G19" s="3">
        <v>48</v>
      </c>
      <c r="H19" s="3" t="s">
        <v>130</v>
      </c>
      <c r="I19" s="3" t="s">
        <v>18</v>
      </c>
      <c r="J19" s="3" t="s">
        <v>19</v>
      </c>
      <c r="K19" s="3" t="s">
        <v>20</v>
      </c>
      <c r="L19" s="3">
        <v>5117718</v>
      </c>
      <c r="M19" s="3" t="s">
        <v>21</v>
      </c>
      <c r="N19" s="2">
        <v>4327291</v>
      </c>
    </row>
    <row r="20" spans="1:15" x14ac:dyDescent="0.25">
      <c r="A20" s="9">
        <v>1020411611</v>
      </c>
      <c r="B20" s="3" t="s">
        <v>11</v>
      </c>
      <c r="C20" s="3" t="s">
        <v>41</v>
      </c>
      <c r="D20" s="3" t="s">
        <v>42</v>
      </c>
      <c r="E20" s="7">
        <v>28429</v>
      </c>
      <c r="F20" s="3" t="s">
        <v>123</v>
      </c>
      <c r="G20" s="3">
        <v>47</v>
      </c>
      <c r="H20" s="3" t="s">
        <v>129</v>
      </c>
      <c r="I20" s="3" t="s">
        <v>97</v>
      </c>
      <c r="J20" s="3" t="s">
        <v>15</v>
      </c>
      <c r="K20" s="3" t="s">
        <v>16</v>
      </c>
      <c r="L20" s="3">
        <v>3022074</v>
      </c>
      <c r="M20" s="3" t="s">
        <v>164</v>
      </c>
      <c r="N20" s="2">
        <v>4242292</v>
      </c>
    </row>
    <row r="21" spans="1:15" x14ac:dyDescent="0.25">
      <c r="A21" s="9">
        <v>71220549</v>
      </c>
      <c r="B21" s="3" t="s">
        <v>22</v>
      </c>
      <c r="C21" s="3" t="s">
        <v>51</v>
      </c>
      <c r="D21" s="3" t="s">
        <v>52</v>
      </c>
      <c r="E21" s="7">
        <v>27918</v>
      </c>
      <c r="F21" s="3" t="s">
        <v>123</v>
      </c>
      <c r="G21" s="3">
        <v>38</v>
      </c>
      <c r="H21" s="3" t="s">
        <v>128</v>
      </c>
      <c r="I21" s="3" t="s">
        <v>32</v>
      </c>
      <c r="J21" s="3" t="s">
        <v>33</v>
      </c>
      <c r="K21" s="3" t="s">
        <v>31</v>
      </c>
      <c r="L21" s="3">
        <v>3022076</v>
      </c>
      <c r="M21" s="3" t="s">
        <v>164</v>
      </c>
      <c r="N21" s="2">
        <v>4238515</v>
      </c>
    </row>
    <row r="22" spans="1:15" x14ac:dyDescent="0.25">
      <c r="A22" s="9">
        <v>1020411607</v>
      </c>
      <c r="B22" s="3" t="s">
        <v>22</v>
      </c>
      <c r="C22" s="3" t="s">
        <v>64</v>
      </c>
      <c r="D22" s="3" t="s">
        <v>86</v>
      </c>
      <c r="E22" s="7">
        <v>29967</v>
      </c>
      <c r="F22" s="3" t="s">
        <v>123</v>
      </c>
      <c r="G22" s="3">
        <v>43</v>
      </c>
      <c r="H22" s="3" t="s">
        <v>128</v>
      </c>
      <c r="I22" s="3" t="s">
        <v>107</v>
      </c>
      <c r="J22" s="3" t="s">
        <v>117</v>
      </c>
      <c r="K22" s="3" t="s">
        <v>20</v>
      </c>
      <c r="L22" s="3">
        <v>4445560</v>
      </c>
      <c r="M22" s="3" t="s">
        <v>119</v>
      </c>
      <c r="N22" s="2">
        <v>4119523</v>
      </c>
      <c r="O22" s="5"/>
    </row>
    <row r="23" spans="1:15" x14ac:dyDescent="0.25">
      <c r="A23" s="9">
        <v>1128425527</v>
      </c>
      <c r="B23" s="3" t="s">
        <v>22</v>
      </c>
      <c r="C23" s="3" t="s">
        <v>64</v>
      </c>
      <c r="D23" s="3" t="s">
        <v>45</v>
      </c>
      <c r="E23" s="7">
        <v>36046</v>
      </c>
      <c r="F23" s="3" t="s">
        <v>123</v>
      </c>
      <c r="G23" s="3">
        <v>49</v>
      </c>
      <c r="H23" s="3" t="s">
        <v>131</v>
      </c>
      <c r="I23" s="3" t="s">
        <v>23</v>
      </c>
      <c r="J23" s="3" t="s">
        <v>19</v>
      </c>
      <c r="K23" s="3" t="s">
        <v>20</v>
      </c>
      <c r="L23" s="3">
        <v>5117718</v>
      </c>
      <c r="M23" s="3" t="s">
        <v>21</v>
      </c>
      <c r="N23" s="2">
        <v>3959197</v>
      </c>
    </row>
    <row r="24" spans="1:15" x14ac:dyDescent="0.25">
      <c r="A24" s="9">
        <v>1020411615</v>
      </c>
      <c r="B24" s="3" t="s">
        <v>24</v>
      </c>
      <c r="C24" s="3" t="s">
        <v>72</v>
      </c>
      <c r="D24" s="3" t="s">
        <v>94</v>
      </c>
      <c r="E24" s="7">
        <v>27363</v>
      </c>
      <c r="F24" s="3" t="s">
        <v>122</v>
      </c>
      <c r="G24" s="3">
        <v>56</v>
      </c>
      <c r="H24" s="3" t="s">
        <v>130</v>
      </c>
      <c r="I24" s="3" t="s">
        <v>112</v>
      </c>
      <c r="J24" s="3" t="s">
        <v>30</v>
      </c>
      <c r="K24" s="3" t="s">
        <v>31</v>
      </c>
      <c r="L24" s="3">
        <v>4567785</v>
      </c>
      <c r="M24" s="3" t="s">
        <v>164</v>
      </c>
      <c r="N24" s="2">
        <v>3798346</v>
      </c>
    </row>
    <row r="25" spans="1:15" x14ac:dyDescent="0.25">
      <c r="A25" s="9">
        <v>1020411612</v>
      </c>
      <c r="B25" s="3" t="s">
        <v>17</v>
      </c>
      <c r="C25" s="3" t="s">
        <v>36</v>
      </c>
      <c r="D25" s="3" t="s">
        <v>43</v>
      </c>
      <c r="E25" s="7">
        <v>32783</v>
      </c>
      <c r="F25" s="3" t="s">
        <v>122</v>
      </c>
      <c r="G25" s="3">
        <v>48</v>
      </c>
      <c r="H25" s="3" t="s">
        <v>130</v>
      </c>
      <c r="I25" s="3" t="s">
        <v>18</v>
      </c>
      <c r="J25" s="3" t="s">
        <v>19</v>
      </c>
      <c r="K25" s="3" t="s">
        <v>20</v>
      </c>
      <c r="L25" s="3">
        <v>5117718</v>
      </c>
      <c r="M25" s="3" t="s">
        <v>21</v>
      </c>
      <c r="N25" s="2">
        <v>3716077</v>
      </c>
    </row>
    <row r="26" spans="1:15" x14ac:dyDescent="0.25">
      <c r="A26" s="9">
        <v>1128425515</v>
      </c>
      <c r="B26" s="3" t="s">
        <v>24</v>
      </c>
      <c r="C26" s="3" t="s">
        <v>140</v>
      </c>
      <c r="D26" s="3" t="s">
        <v>78</v>
      </c>
      <c r="E26" s="7">
        <v>27453</v>
      </c>
      <c r="F26" s="3" t="s">
        <v>122</v>
      </c>
      <c r="G26" s="3">
        <v>30</v>
      </c>
      <c r="H26" s="3" t="s">
        <v>128</v>
      </c>
      <c r="I26" s="3" t="s">
        <v>99</v>
      </c>
      <c r="J26" s="3" t="s">
        <v>116</v>
      </c>
      <c r="K26" s="3" t="s">
        <v>16</v>
      </c>
      <c r="L26" s="3">
        <v>5117718</v>
      </c>
      <c r="M26" s="3" t="s">
        <v>118</v>
      </c>
      <c r="N26" s="2">
        <v>3521665</v>
      </c>
    </row>
    <row r="27" spans="1:15" x14ac:dyDescent="0.25">
      <c r="A27" s="9">
        <v>1128425518</v>
      </c>
      <c r="B27" s="3" t="s">
        <v>6</v>
      </c>
      <c r="C27" s="3" t="s">
        <v>74</v>
      </c>
      <c r="D27" s="3" t="s">
        <v>95</v>
      </c>
      <c r="E27" s="7">
        <v>28802</v>
      </c>
      <c r="F27" s="3" t="s">
        <v>122</v>
      </c>
      <c r="G27" s="3">
        <v>58</v>
      </c>
      <c r="H27" s="3" t="s">
        <v>127</v>
      </c>
      <c r="I27" s="3" t="s">
        <v>106</v>
      </c>
      <c r="J27" s="3" t="s">
        <v>8</v>
      </c>
      <c r="K27" s="3" t="s">
        <v>9</v>
      </c>
      <c r="L27" s="3">
        <v>4567787</v>
      </c>
      <c r="M27" s="3" t="s">
        <v>119</v>
      </c>
      <c r="N27" s="2">
        <v>3516645</v>
      </c>
    </row>
    <row r="28" spans="1:15" x14ac:dyDescent="0.25">
      <c r="A28" s="9">
        <v>71220545</v>
      </c>
      <c r="B28" s="3" t="s">
        <v>6</v>
      </c>
      <c r="C28" s="3" t="s">
        <v>59</v>
      </c>
      <c r="D28" s="3" t="s">
        <v>81</v>
      </c>
      <c r="E28" s="7">
        <v>31367</v>
      </c>
      <c r="F28" s="3" t="s">
        <v>122</v>
      </c>
      <c r="G28" s="3">
        <v>33</v>
      </c>
      <c r="H28" s="3" t="s">
        <v>126</v>
      </c>
      <c r="I28" s="3" t="s">
        <v>102</v>
      </c>
      <c r="J28" s="3" t="s">
        <v>33</v>
      </c>
      <c r="K28" s="3" t="s">
        <v>31</v>
      </c>
      <c r="L28" s="3">
        <v>3022075</v>
      </c>
      <c r="M28" s="3" t="s">
        <v>164</v>
      </c>
      <c r="N28" s="2">
        <v>3468289</v>
      </c>
    </row>
    <row r="29" spans="1:15" x14ac:dyDescent="0.25">
      <c r="A29" s="9">
        <v>1201230</v>
      </c>
      <c r="B29" s="3" t="s">
        <v>13</v>
      </c>
      <c r="C29" s="3" t="s">
        <v>144</v>
      </c>
      <c r="D29" s="3" t="s">
        <v>145</v>
      </c>
      <c r="E29" s="7">
        <v>34470</v>
      </c>
      <c r="F29" s="3" t="s">
        <v>122</v>
      </c>
      <c r="G29" s="3">
        <v>35</v>
      </c>
      <c r="H29" s="3" t="s">
        <v>126</v>
      </c>
      <c r="I29" s="3" t="s">
        <v>104</v>
      </c>
      <c r="J29" s="3" t="s">
        <v>114</v>
      </c>
      <c r="K29" s="3" t="s">
        <v>9</v>
      </c>
      <c r="L29" s="3">
        <v>2655183</v>
      </c>
      <c r="M29" s="3" t="s">
        <v>10</v>
      </c>
      <c r="N29" s="2">
        <v>3439485</v>
      </c>
    </row>
    <row r="30" spans="1:15" x14ac:dyDescent="0.25">
      <c r="A30" s="9">
        <v>6355367</v>
      </c>
      <c r="B30" s="3" t="s">
        <v>13</v>
      </c>
      <c r="C30" s="3" t="s">
        <v>61</v>
      </c>
      <c r="D30" s="3" t="s">
        <v>83</v>
      </c>
      <c r="E30" s="7">
        <v>34470</v>
      </c>
      <c r="F30" s="3" t="s">
        <v>122</v>
      </c>
      <c r="G30" s="3">
        <v>35</v>
      </c>
      <c r="H30" s="3" t="s">
        <v>126</v>
      </c>
      <c r="I30" s="3" t="s">
        <v>104</v>
      </c>
      <c r="J30" s="3" t="s">
        <v>114</v>
      </c>
      <c r="K30" s="3" t="s">
        <v>9</v>
      </c>
      <c r="L30" s="3">
        <v>2655183</v>
      </c>
      <c r="M30" s="3" t="s">
        <v>10</v>
      </c>
      <c r="N30" s="2">
        <v>3439485</v>
      </c>
    </row>
    <row r="31" spans="1:15" x14ac:dyDescent="0.25">
      <c r="A31" s="9">
        <v>71220542</v>
      </c>
      <c r="B31" s="3" t="s">
        <v>24</v>
      </c>
      <c r="C31" s="3" t="s">
        <v>56</v>
      </c>
      <c r="D31" s="3" t="s">
        <v>78</v>
      </c>
      <c r="E31" s="7">
        <v>35584</v>
      </c>
      <c r="F31" s="3" t="s">
        <v>122</v>
      </c>
      <c r="G31" s="3">
        <v>30</v>
      </c>
      <c r="H31" s="3" t="s">
        <v>128</v>
      </c>
      <c r="I31" s="3" t="s">
        <v>99</v>
      </c>
      <c r="J31" s="3" t="s">
        <v>116</v>
      </c>
      <c r="K31" s="3" t="s">
        <v>16</v>
      </c>
      <c r="L31" s="3">
        <v>5117718</v>
      </c>
      <c r="M31" s="3" t="s">
        <v>118</v>
      </c>
      <c r="N31" s="2">
        <v>3320813</v>
      </c>
    </row>
    <row r="32" spans="1:15" x14ac:dyDescent="0.25">
      <c r="A32" s="9">
        <v>1020411616</v>
      </c>
      <c r="B32" s="3" t="s">
        <v>11</v>
      </c>
      <c r="C32" s="3" t="s">
        <v>73</v>
      </c>
      <c r="D32" s="3" t="s">
        <v>35</v>
      </c>
      <c r="E32" s="7">
        <v>28723</v>
      </c>
      <c r="F32" s="3" t="s">
        <v>123</v>
      </c>
      <c r="G32" s="3">
        <v>57</v>
      </c>
      <c r="H32" s="3" t="s">
        <v>128</v>
      </c>
      <c r="I32" s="3" t="s">
        <v>113</v>
      </c>
      <c r="J32" s="3" t="s">
        <v>33</v>
      </c>
      <c r="K32" s="3" t="s">
        <v>31</v>
      </c>
      <c r="L32" s="3">
        <v>4567786</v>
      </c>
      <c r="M32" s="3" t="s">
        <v>164</v>
      </c>
      <c r="N32" s="2">
        <v>3024627</v>
      </c>
    </row>
    <row r="33" spans="1:15" x14ac:dyDescent="0.25">
      <c r="A33" s="9">
        <v>1128425516</v>
      </c>
      <c r="B33" s="3" t="s">
        <v>11</v>
      </c>
      <c r="C33" s="3" t="s">
        <v>141</v>
      </c>
      <c r="D33" s="3" t="s">
        <v>79</v>
      </c>
      <c r="E33" s="7">
        <v>27310</v>
      </c>
      <c r="F33" s="3" t="s">
        <v>123</v>
      </c>
      <c r="G33" s="3">
        <v>31</v>
      </c>
      <c r="H33" s="3" t="s">
        <v>130</v>
      </c>
      <c r="I33" s="3" t="s">
        <v>100</v>
      </c>
      <c r="J33" s="3" t="s">
        <v>117</v>
      </c>
      <c r="K33" s="3" t="s">
        <v>20</v>
      </c>
      <c r="L33" s="3">
        <v>3322650</v>
      </c>
      <c r="M33" s="3" t="s">
        <v>10</v>
      </c>
      <c r="N33" s="2">
        <v>2969467</v>
      </c>
    </row>
    <row r="34" spans="1:15" x14ac:dyDescent="0.25">
      <c r="A34" s="9">
        <v>1128425521</v>
      </c>
      <c r="B34" s="3" t="s">
        <v>13</v>
      </c>
      <c r="C34" s="3" t="s">
        <v>70</v>
      </c>
      <c r="D34" s="3" t="s">
        <v>39</v>
      </c>
      <c r="E34" s="7">
        <v>31722</v>
      </c>
      <c r="F34" s="3" t="s">
        <v>122</v>
      </c>
      <c r="G34" s="3">
        <v>29</v>
      </c>
      <c r="H34" s="3" t="s">
        <v>128</v>
      </c>
      <c r="I34" s="3" t="s">
        <v>14</v>
      </c>
      <c r="J34" s="3" t="s">
        <v>15</v>
      </c>
      <c r="K34" s="3" t="s">
        <v>16</v>
      </c>
      <c r="L34" s="3">
        <v>3322649</v>
      </c>
      <c r="M34" s="3" t="s">
        <v>164</v>
      </c>
      <c r="N34" s="2">
        <v>2942019</v>
      </c>
    </row>
    <row r="35" spans="1:15" x14ac:dyDescent="0.25">
      <c r="A35" s="9">
        <v>71220548</v>
      </c>
      <c r="B35" s="3" t="s">
        <v>6</v>
      </c>
      <c r="C35" s="3" t="s">
        <v>36</v>
      </c>
      <c r="D35" s="3" t="s">
        <v>50</v>
      </c>
      <c r="E35" s="7">
        <v>26166</v>
      </c>
      <c r="F35" s="3" t="s">
        <v>122</v>
      </c>
      <c r="G35" s="3">
        <v>37</v>
      </c>
      <c r="H35" s="3" t="s">
        <v>130</v>
      </c>
      <c r="I35" s="3" t="s">
        <v>29</v>
      </c>
      <c r="J35" s="3" t="s">
        <v>30</v>
      </c>
      <c r="K35" s="3" t="s">
        <v>31</v>
      </c>
      <c r="L35" s="3">
        <v>5117718</v>
      </c>
      <c r="M35" s="3" t="s">
        <v>164</v>
      </c>
      <c r="N35" s="2">
        <v>2912380</v>
      </c>
    </row>
    <row r="36" spans="1:15" x14ac:dyDescent="0.25">
      <c r="A36" s="9">
        <v>1020411605</v>
      </c>
      <c r="B36" s="3" t="s">
        <v>11</v>
      </c>
      <c r="C36" s="3" t="s">
        <v>62</v>
      </c>
      <c r="D36" s="3" t="s">
        <v>84</v>
      </c>
      <c r="E36" s="7">
        <v>36340</v>
      </c>
      <c r="F36" s="3" t="s">
        <v>123</v>
      </c>
      <c r="G36" s="3">
        <v>36</v>
      </c>
      <c r="H36" s="3" t="s">
        <v>126</v>
      </c>
      <c r="I36" s="3" t="s">
        <v>105</v>
      </c>
      <c r="J36" s="3" t="s">
        <v>115</v>
      </c>
      <c r="K36" s="3" t="s">
        <v>16</v>
      </c>
      <c r="L36" s="3">
        <v>2655184</v>
      </c>
      <c r="M36" s="3" t="s">
        <v>118</v>
      </c>
      <c r="N36" s="2">
        <v>2676247</v>
      </c>
    </row>
    <row r="37" spans="1:15" x14ac:dyDescent="0.25">
      <c r="A37" s="9">
        <v>71220541</v>
      </c>
      <c r="B37" s="3" t="s">
        <v>11</v>
      </c>
      <c r="C37" s="3" t="s">
        <v>37</v>
      </c>
      <c r="D37" s="3" t="s">
        <v>40</v>
      </c>
      <c r="E37" s="7">
        <v>32864</v>
      </c>
      <c r="F37" s="3" t="s">
        <v>123</v>
      </c>
      <c r="G37" s="3">
        <v>28</v>
      </c>
      <c r="H37" s="3" t="s">
        <v>127</v>
      </c>
      <c r="I37" s="3" t="s">
        <v>12</v>
      </c>
      <c r="J37" s="3" t="s">
        <v>8</v>
      </c>
      <c r="K37" s="3" t="s">
        <v>9</v>
      </c>
      <c r="L37" s="3">
        <v>2655182</v>
      </c>
      <c r="M37" s="3" t="s">
        <v>10</v>
      </c>
      <c r="N37" s="2">
        <v>2276293</v>
      </c>
    </row>
    <row r="38" spans="1:15" x14ac:dyDescent="0.25">
      <c r="A38" s="9">
        <v>1128425528</v>
      </c>
      <c r="B38" s="3" t="s">
        <v>24</v>
      </c>
      <c r="C38" s="3" t="s">
        <v>134</v>
      </c>
      <c r="D38" s="3" t="s">
        <v>47</v>
      </c>
      <c r="E38" s="7">
        <v>31639</v>
      </c>
      <c r="F38" s="3" t="s">
        <v>122</v>
      </c>
      <c r="G38" s="3">
        <v>50</v>
      </c>
      <c r="H38" s="3" t="s">
        <v>126</v>
      </c>
      <c r="I38" s="3" t="s">
        <v>25</v>
      </c>
      <c r="J38" s="3" t="s">
        <v>26</v>
      </c>
      <c r="K38" s="3" t="s">
        <v>27</v>
      </c>
      <c r="L38" s="3">
        <v>4445556</v>
      </c>
      <c r="M38" s="3" t="s">
        <v>164</v>
      </c>
      <c r="N38" s="2">
        <v>2129381</v>
      </c>
    </row>
    <row r="39" spans="1:15" x14ac:dyDescent="0.25">
      <c r="A39" s="9">
        <v>1128425517</v>
      </c>
      <c r="B39" s="3" t="s">
        <v>6</v>
      </c>
      <c r="C39" s="3" t="s">
        <v>58</v>
      </c>
      <c r="D39" s="3" t="s">
        <v>80</v>
      </c>
      <c r="E39" s="7">
        <v>33281</v>
      </c>
      <c r="F39" s="3" t="s">
        <v>122</v>
      </c>
      <c r="G39" s="3">
        <v>32</v>
      </c>
      <c r="H39" s="3" t="s">
        <v>128</v>
      </c>
      <c r="I39" s="3" t="s">
        <v>101</v>
      </c>
      <c r="J39" s="3" t="s">
        <v>30</v>
      </c>
      <c r="K39" s="3" t="s">
        <v>31</v>
      </c>
      <c r="L39" s="3">
        <v>4567782</v>
      </c>
      <c r="M39" s="3" t="s">
        <v>164</v>
      </c>
      <c r="N39" s="2">
        <v>2088711</v>
      </c>
    </row>
    <row r="40" spans="1:15" x14ac:dyDescent="0.25">
      <c r="A40" s="9">
        <v>1128425513</v>
      </c>
      <c r="B40" s="3" t="s">
        <v>17</v>
      </c>
      <c r="C40" s="3" t="s">
        <v>46</v>
      </c>
      <c r="D40" s="3" t="s">
        <v>76</v>
      </c>
      <c r="E40" s="7">
        <v>26213</v>
      </c>
      <c r="F40" s="3" t="s">
        <v>122</v>
      </c>
      <c r="G40" s="3">
        <v>40</v>
      </c>
      <c r="H40" s="3" t="s">
        <v>131</v>
      </c>
      <c r="I40" s="3" t="s">
        <v>7</v>
      </c>
      <c r="J40" s="3" t="s">
        <v>114</v>
      </c>
      <c r="K40" s="3" t="s">
        <v>9</v>
      </c>
      <c r="L40" s="3">
        <v>4445557</v>
      </c>
      <c r="M40" s="3" t="s">
        <v>118</v>
      </c>
      <c r="N40" s="2">
        <v>1708079</v>
      </c>
      <c r="O40" s="5"/>
    </row>
    <row r="41" spans="1:15" x14ac:dyDescent="0.25">
      <c r="A41" s="9">
        <v>71220543</v>
      </c>
      <c r="B41" s="3" t="s">
        <v>11</v>
      </c>
      <c r="C41" s="3" t="s">
        <v>57</v>
      </c>
      <c r="D41" s="3" t="s">
        <v>79</v>
      </c>
      <c r="E41" s="7">
        <v>29514</v>
      </c>
      <c r="F41" s="3" t="s">
        <v>123</v>
      </c>
      <c r="G41" s="3">
        <v>31</v>
      </c>
      <c r="H41" s="3" t="s">
        <v>130</v>
      </c>
      <c r="I41" s="3" t="s">
        <v>100</v>
      </c>
      <c r="J41" s="3" t="s">
        <v>117</v>
      </c>
      <c r="K41" s="3" t="s">
        <v>20</v>
      </c>
      <c r="L41" s="3">
        <v>3322650</v>
      </c>
      <c r="M41" s="3" t="s">
        <v>10</v>
      </c>
      <c r="N41" s="2">
        <v>1506461</v>
      </c>
    </row>
    <row r="42" spans="1:15" x14ac:dyDescent="0.25">
      <c r="A42" s="9">
        <v>1020411609</v>
      </c>
      <c r="B42" s="3" t="s">
        <v>11</v>
      </c>
      <c r="C42" s="3" t="s">
        <v>66</v>
      </c>
      <c r="D42" s="3" t="s">
        <v>88</v>
      </c>
      <c r="E42" s="7">
        <v>28657</v>
      </c>
      <c r="F42" s="3" t="s">
        <v>123</v>
      </c>
      <c r="G42" s="3">
        <v>45</v>
      </c>
      <c r="H42" s="3" t="s">
        <v>130</v>
      </c>
      <c r="I42" s="3" t="s">
        <v>109</v>
      </c>
      <c r="J42" s="3" t="s">
        <v>15</v>
      </c>
      <c r="K42" s="3" t="s">
        <v>16</v>
      </c>
      <c r="L42" s="3">
        <v>3322648</v>
      </c>
      <c r="M42" s="3" t="s">
        <v>164</v>
      </c>
      <c r="N42" s="2">
        <v>1427906</v>
      </c>
    </row>
    <row r="43" spans="1:15" x14ac:dyDescent="0.25">
      <c r="A43" s="9">
        <v>71220544</v>
      </c>
      <c r="B43" s="3" t="s">
        <v>6</v>
      </c>
      <c r="C43" s="3" t="s">
        <v>58</v>
      </c>
      <c r="D43" s="3" t="s">
        <v>80</v>
      </c>
      <c r="E43" s="7">
        <v>35205</v>
      </c>
      <c r="F43" s="3" t="s">
        <v>122</v>
      </c>
      <c r="G43" s="3">
        <v>32</v>
      </c>
      <c r="H43" s="3" t="s">
        <v>128</v>
      </c>
      <c r="I43" s="3" t="s">
        <v>101</v>
      </c>
      <c r="J43" s="3" t="s">
        <v>30</v>
      </c>
      <c r="K43" s="3" t="s">
        <v>31</v>
      </c>
      <c r="L43" s="3">
        <v>4567782</v>
      </c>
      <c r="M43" s="3" t="s">
        <v>164</v>
      </c>
      <c r="N43" s="2">
        <v>1129296</v>
      </c>
    </row>
    <row r="44" spans="1:15" x14ac:dyDescent="0.25">
      <c r="A44" s="9">
        <v>1020411613</v>
      </c>
      <c r="B44" s="3" t="s">
        <v>22</v>
      </c>
      <c r="C44" s="3" t="s">
        <v>44</v>
      </c>
      <c r="D44" s="3" t="s">
        <v>45</v>
      </c>
      <c r="E44" s="7">
        <v>26505</v>
      </c>
      <c r="F44" s="3" t="s">
        <v>123</v>
      </c>
      <c r="G44" s="3">
        <v>49</v>
      </c>
      <c r="H44" s="3" t="s">
        <v>131</v>
      </c>
      <c r="I44" s="3" t="s">
        <v>23</v>
      </c>
      <c r="J44" s="3" t="s">
        <v>19</v>
      </c>
      <c r="K44" s="3" t="s">
        <v>20</v>
      </c>
      <c r="L44" s="3">
        <v>5117718</v>
      </c>
      <c r="M44" s="3" t="s">
        <v>21</v>
      </c>
      <c r="N44" s="2">
        <v>1075378</v>
      </c>
    </row>
    <row r="45" spans="1:15" x14ac:dyDescent="0.25">
      <c r="A45" s="9">
        <v>1128425514</v>
      </c>
      <c r="B45" s="3" t="s">
        <v>22</v>
      </c>
      <c r="C45" s="3" t="s">
        <v>139</v>
      </c>
      <c r="D45" s="3" t="s">
        <v>77</v>
      </c>
      <c r="E45" s="7">
        <v>34707</v>
      </c>
      <c r="F45" s="3" t="s">
        <v>123</v>
      </c>
      <c r="G45" s="3">
        <v>41</v>
      </c>
      <c r="H45" s="3" t="s">
        <v>131</v>
      </c>
      <c r="I45" s="3" t="s">
        <v>98</v>
      </c>
      <c r="J45" s="3" t="s">
        <v>115</v>
      </c>
      <c r="K45" s="3" t="s">
        <v>16</v>
      </c>
      <c r="L45" s="3">
        <v>5117718</v>
      </c>
      <c r="M45" s="3" t="s">
        <v>118</v>
      </c>
      <c r="N45" s="2">
        <v>886111</v>
      </c>
    </row>
    <row r="46" spans="1:15" x14ac:dyDescent="0.25">
      <c r="A46" s="9">
        <v>1020411610</v>
      </c>
      <c r="B46" s="3" t="s">
        <v>13</v>
      </c>
      <c r="C46" s="3" t="s">
        <v>38</v>
      </c>
      <c r="D46" s="3" t="s">
        <v>39</v>
      </c>
      <c r="E46" s="7">
        <v>27965</v>
      </c>
      <c r="F46" s="3" t="s">
        <v>122</v>
      </c>
      <c r="G46" s="3">
        <v>29</v>
      </c>
      <c r="H46" s="3" t="s">
        <v>128</v>
      </c>
      <c r="I46" s="3" t="s">
        <v>14</v>
      </c>
      <c r="J46" s="3" t="s">
        <v>15</v>
      </c>
      <c r="K46" s="3" t="s">
        <v>16</v>
      </c>
      <c r="L46" s="3">
        <v>3322649</v>
      </c>
      <c r="M46" s="3" t="s">
        <v>164</v>
      </c>
      <c r="N46" s="2">
        <v>828116</v>
      </c>
    </row>
    <row r="47" spans="1:15" x14ac:dyDescent="0.25">
      <c r="A47" s="9">
        <v>71220550</v>
      </c>
      <c r="B47" s="3" t="s">
        <v>53</v>
      </c>
      <c r="C47" s="3" t="s">
        <v>54</v>
      </c>
      <c r="D47" s="3" t="s">
        <v>75</v>
      </c>
      <c r="E47" s="7">
        <v>26224</v>
      </c>
      <c r="F47" s="3" t="s">
        <v>122</v>
      </c>
      <c r="G47" s="3">
        <v>39</v>
      </c>
      <c r="H47" s="3" t="s">
        <v>127</v>
      </c>
      <c r="I47" s="3" t="s">
        <v>96</v>
      </c>
      <c r="J47" s="3" t="s">
        <v>15</v>
      </c>
      <c r="K47" s="3" t="s">
        <v>16</v>
      </c>
      <c r="L47" s="3">
        <v>5117718</v>
      </c>
      <c r="M47" s="3" t="s">
        <v>164</v>
      </c>
      <c r="N47" s="2">
        <v>828116</v>
      </c>
    </row>
    <row r="48" spans="1:15" x14ac:dyDescent="0.25">
      <c r="A48" s="9">
        <v>6355366</v>
      </c>
      <c r="B48" s="3" t="s">
        <v>11</v>
      </c>
      <c r="C48" s="3" t="s">
        <v>60</v>
      </c>
      <c r="D48" s="3" t="s">
        <v>82</v>
      </c>
      <c r="E48" s="7">
        <v>27906</v>
      </c>
      <c r="F48" s="3" t="s">
        <v>123</v>
      </c>
      <c r="G48" s="3">
        <v>34</v>
      </c>
      <c r="H48" s="3" t="s">
        <v>126</v>
      </c>
      <c r="I48" s="3" t="s">
        <v>103</v>
      </c>
      <c r="J48" s="3" t="s">
        <v>15</v>
      </c>
      <c r="K48" s="3" t="s">
        <v>16</v>
      </c>
      <c r="L48" s="3">
        <v>4445558</v>
      </c>
      <c r="M48" s="3" t="s">
        <v>164</v>
      </c>
      <c r="N48" s="2">
        <v>828116</v>
      </c>
    </row>
    <row r="49" spans="1:15" x14ac:dyDescent="0.25">
      <c r="A49" s="9">
        <v>1128425525</v>
      </c>
      <c r="B49" s="3" t="s">
        <v>11</v>
      </c>
      <c r="C49" s="3" t="s">
        <v>62</v>
      </c>
      <c r="D49" s="3" t="s">
        <v>42</v>
      </c>
      <c r="E49" s="7">
        <v>34423</v>
      </c>
      <c r="F49" s="3" t="s">
        <v>123</v>
      </c>
      <c r="G49" s="3">
        <v>47</v>
      </c>
      <c r="H49" s="3" t="s">
        <v>129</v>
      </c>
      <c r="I49" s="3" t="s">
        <v>97</v>
      </c>
      <c r="J49" s="3" t="s">
        <v>15</v>
      </c>
      <c r="K49" s="3" t="s">
        <v>16</v>
      </c>
      <c r="L49" s="3">
        <v>3022074</v>
      </c>
      <c r="M49" s="3" t="s">
        <v>164</v>
      </c>
      <c r="N49" s="2">
        <v>828116</v>
      </c>
    </row>
    <row r="50" spans="1:15" x14ac:dyDescent="0.25">
      <c r="A50" s="9">
        <v>1128425522</v>
      </c>
      <c r="B50" s="3" t="s">
        <v>6</v>
      </c>
      <c r="C50" s="3" t="s">
        <v>136</v>
      </c>
      <c r="D50" s="3" t="s">
        <v>50</v>
      </c>
      <c r="E50" s="7">
        <v>33029</v>
      </c>
      <c r="F50" s="3" t="s">
        <v>122</v>
      </c>
      <c r="G50" s="3">
        <v>37</v>
      </c>
      <c r="H50" s="3" t="s">
        <v>130</v>
      </c>
      <c r="I50" s="3" t="s">
        <v>29</v>
      </c>
      <c r="J50" s="3" t="s">
        <v>30</v>
      </c>
      <c r="K50" s="3" t="s">
        <v>31</v>
      </c>
      <c r="L50" s="3">
        <v>5117718</v>
      </c>
      <c r="M50" s="3" t="s">
        <v>164</v>
      </c>
      <c r="N50" s="2">
        <v>828116</v>
      </c>
      <c r="O50" s="5"/>
    </row>
    <row r="51" spans="1:15" x14ac:dyDescent="0.25">
      <c r="A51" s="9">
        <v>7899429</v>
      </c>
      <c r="B51" s="3" t="s">
        <v>17</v>
      </c>
      <c r="C51" s="3" t="s">
        <v>70</v>
      </c>
      <c r="D51" s="3" t="s">
        <v>92</v>
      </c>
      <c r="E51" s="7">
        <v>32276</v>
      </c>
      <c r="F51" s="3" t="s">
        <v>122</v>
      </c>
      <c r="G51" s="3">
        <v>54</v>
      </c>
      <c r="H51" s="3" t="s">
        <v>130</v>
      </c>
      <c r="I51" s="3" t="s">
        <v>105</v>
      </c>
      <c r="J51" s="3" t="s">
        <v>26</v>
      </c>
      <c r="K51" s="3" t="s">
        <v>27</v>
      </c>
      <c r="L51" s="3">
        <v>3022073</v>
      </c>
      <c r="M51" s="3" t="s">
        <v>164</v>
      </c>
      <c r="N51" s="2">
        <v>828116</v>
      </c>
    </row>
    <row r="52" spans="1:15" x14ac:dyDescent="0.25">
      <c r="A52" s="9">
        <v>1020411608</v>
      </c>
      <c r="B52" s="3" t="s">
        <v>24</v>
      </c>
      <c r="C52" s="3" t="s">
        <v>65</v>
      </c>
      <c r="D52" s="3" t="s">
        <v>87</v>
      </c>
      <c r="E52" s="7">
        <v>26706</v>
      </c>
      <c r="F52" s="3" t="s">
        <v>122</v>
      </c>
      <c r="G52" s="3">
        <v>44</v>
      </c>
      <c r="H52" s="3" t="s">
        <v>129</v>
      </c>
      <c r="I52" s="3" t="s">
        <v>108</v>
      </c>
      <c r="J52" s="3" t="s">
        <v>8</v>
      </c>
      <c r="K52" s="3" t="s">
        <v>9</v>
      </c>
      <c r="L52" s="3">
        <v>3322647</v>
      </c>
      <c r="M52" s="3" t="s">
        <v>10</v>
      </c>
      <c r="N52" s="2">
        <v>828116</v>
      </c>
    </row>
    <row r="53" spans="1:15" x14ac:dyDescent="0.25">
      <c r="A53" s="9">
        <v>71220552</v>
      </c>
      <c r="B53" s="3" t="s">
        <v>22</v>
      </c>
      <c r="C53" s="3" t="s">
        <v>41</v>
      </c>
      <c r="D53" s="3" t="s">
        <v>77</v>
      </c>
      <c r="E53" s="7">
        <v>33999</v>
      </c>
      <c r="F53" s="3" t="s">
        <v>123</v>
      </c>
      <c r="G53" s="3">
        <v>41</v>
      </c>
      <c r="H53" s="3" t="s">
        <v>131</v>
      </c>
      <c r="I53" s="3" t="s">
        <v>98</v>
      </c>
      <c r="J53" s="3" t="s">
        <v>115</v>
      </c>
      <c r="K53" s="3" t="s">
        <v>16</v>
      </c>
      <c r="L53" s="3">
        <v>5117718</v>
      </c>
      <c r="M53" s="3" t="s">
        <v>118</v>
      </c>
      <c r="N53" s="2">
        <v>5556895</v>
      </c>
    </row>
    <row r="54" spans="1:15" x14ac:dyDescent="0.25">
      <c r="A54" s="9">
        <v>1128425523</v>
      </c>
      <c r="B54" s="3" t="s">
        <v>22</v>
      </c>
      <c r="C54" s="3" t="s">
        <v>137</v>
      </c>
      <c r="D54" s="3" t="s">
        <v>52</v>
      </c>
      <c r="E54" s="7">
        <v>34084</v>
      </c>
      <c r="F54" s="3" t="s">
        <v>123</v>
      </c>
      <c r="G54" s="3">
        <v>38</v>
      </c>
      <c r="H54" s="3" t="s">
        <v>128</v>
      </c>
      <c r="I54" s="3" t="s">
        <v>32</v>
      </c>
      <c r="J54" s="3" t="s">
        <v>33</v>
      </c>
      <c r="K54" s="3" t="s">
        <v>31</v>
      </c>
      <c r="L54" s="3">
        <v>3022076</v>
      </c>
      <c r="M54" s="3" t="s">
        <v>164</v>
      </c>
      <c r="N54" s="2">
        <v>5130655</v>
      </c>
    </row>
    <row r="55" spans="1:15" x14ac:dyDescent="0.25">
      <c r="A55" s="9">
        <v>71220549</v>
      </c>
      <c r="B55" s="3" t="s">
        <v>22</v>
      </c>
      <c r="C55" s="3" t="s">
        <v>51</v>
      </c>
      <c r="D55" s="3" t="s">
        <v>52</v>
      </c>
      <c r="E55" s="7">
        <v>27918</v>
      </c>
      <c r="F55" s="3" t="s">
        <v>123</v>
      </c>
      <c r="G55" s="3">
        <v>38</v>
      </c>
      <c r="H55" s="3" t="s">
        <v>128</v>
      </c>
      <c r="I55" s="3" t="s">
        <v>32</v>
      </c>
      <c r="J55" s="3" t="s">
        <v>33</v>
      </c>
      <c r="K55" s="3" t="s">
        <v>31</v>
      </c>
      <c r="L55" s="3">
        <v>3022076</v>
      </c>
      <c r="M55" s="3" t="s">
        <v>164</v>
      </c>
      <c r="N55" s="2">
        <v>4238515</v>
      </c>
    </row>
    <row r="56" spans="1:15" x14ac:dyDescent="0.25">
      <c r="A56" s="9">
        <v>1128425527</v>
      </c>
      <c r="B56" s="3" t="s">
        <v>22</v>
      </c>
      <c r="C56" s="3" t="s">
        <v>64</v>
      </c>
      <c r="D56" s="3" t="s">
        <v>45</v>
      </c>
      <c r="E56" s="7">
        <v>36046</v>
      </c>
      <c r="F56" s="3" t="s">
        <v>123</v>
      </c>
      <c r="G56" s="3">
        <v>49</v>
      </c>
      <c r="H56" s="3" t="s">
        <v>131</v>
      </c>
      <c r="I56" s="3" t="s">
        <v>23</v>
      </c>
      <c r="J56" s="3" t="s">
        <v>19</v>
      </c>
      <c r="K56" s="3" t="s">
        <v>20</v>
      </c>
      <c r="L56" s="3">
        <v>5117718</v>
      </c>
      <c r="M56" s="3" t="s">
        <v>21</v>
      </c>
      <c r="N56" s="2">
        <v>3959197</v>
      </c>
    </row>
    <row r="57" spans="1:15" x14ac:dyDescent="0.25">
      <c r="A57" s="9">
        <v>1128425515</v>
      </c>
      <c r="B57" s="3" t="s">
        <v>24</v>
      </c>
      <c r="C57" s="3" t="s">
        <v>140</v>
      </c>
      <c r="D57" s="3" t="s">
        <v>78</v>
      </c>
      <c r="E57" s="7">
        <v>27453</v>
      </c>
      <c r="F57" s="3" t="s">
        <v>122</v>
      </c>
      <c r="G57" s="3">
        <v>30</v>
      </c>
      <c r="H57" s="3" t="s">
        <v>128</v>
      </c>
      <c r="I57" s="3" t="s">
        <v>99</v>
      </c>
      <c r="J57" s="3" t="s">
        <v>116</v>
      </c>
      <c r="K57" s="3" t="s">
        <v>16</v>
      </c>
      <c r="L57" s="3">
        <v>5117718</v>
      </c>
      <c r="M57" s="3" t="s">
        <v>118</v>
      </c>
      <c r="N57" s="2">
        <v>3521665</v>
      </c>
    </row>
    <row r="58" spans="1:15" x14ac:dyDescent="0.25">
      <c r="A58" s="9">
        <v>1128425518</v>
      </c>
      <c r="B58" s="3" t="s">
        <v>6</v>
      </c>
      <c r="C58" s="3" t="s">
        <v>74</v>
      </c>
      <c r="D58" s="3" t="s">
        <v>95</v>
      </c>
      <c r="E58" s="7">
        <v>28802</v>
      </c>
      <c r="F58" s="3" t="s">
        <v>122</v>
      </c>
      <c r="G58" s="3">
        <v>58</v>
      </c>
      <c r="H58" s="3" t="s">
        <v>127</v>
      </c>
      <c r="I58" s="3" t="s">
        <v>106</v>
      </c>
      <c r="J58" s="3" t="s">
        <v>8</v>
      </c>
      <c r="K58" s="3" t="s">
        <v>9</v>
      </c>
      <c r="L58" s="3">
        <v>4567787</v>
      </c>
      <c r="M58" s="3" t="s">
        <v>119</v>
      </c>
      <c r="N58" s="2">
        <v>3516645</v>
      </c>
    </row>
    <row r="59" spans="1:15" x14ac:dyDescent="0.25">
      <c r="A59" s="9">
        <v>1201230</v>
      </c>
      <c r="B59" s="3" t="s">
        <v>13</v>
      </c>
      <c r="C59" s="3" t="s">
        <v>144</v>
      </c>
      <c r="D59" s="3" t="s">
        <v>145</v>
      </c>
      <c r="E59" s="7">
        <v>34470</v>
      </c>
      <c r="F59" s="3" t="s">
        <v>122</v>
      </c>
      <c r="G59" s="3">
        <v>35</v>
      </c>
      <c r="H59" s="3" t="s">
        <v>126</v>
      </c>
      <c r="I59" s="3" t="s">
        <v>104</v>
      </c>
      <c r="J59" s="3" t="s">
        <v>114</v>
      </c>
      <c r="K59" s="3" t="s">
        <v>9</v>
      </c>
      <c r="L59" s="3">
        <v>2655183</v>
      </c>
      <c r="M59" s="3" t="s">
        <v>10</v>
      </c>
      <c r="N59" s="2">
        <v>3439485</v>
      </c>
    </row>
    <row r="60" spans="1:15" x14ac:dyDescent="0.25">
      <c r="A60" s="9">
        <v>1201230</v>
      </c>
      <c r="B60" s="3" t="s">
        <v>13</v>
      </c>
      <c r="C60" s="3" t="s">
        <v>144</v>
      </c>
      <c r="D60" s="3" t="s">
        <v>145</v>
      </c>
      <c r="E60" s="7">
        <v>34470</v>
      </c>
      <c r="F60" s="3" t="s">
        <v>122</v>
      </c>
      <c r="G60" s="3">
        <v>35</v>
      </c>
      <c r="H60" s="3" t="s">
        <v>126</v>
      </c>
      <c r="I60" s="3" t="s">
        <v>104</v>
      </c>
      <c r="J60" s="3" t="s">
        <v>114</v>
      </c>
      <c r="K60" s="3" t="s">
        <v>9</v>
      </c>
      <c r="L60" s="3">
        <v>2655183</v>
      </c>
      <c r="M60" s="3" t="s">
        <v>10</v>
      </c>
      <c r="N60" s="2">
        <v>3439485</v>
      </c>
    </row>
    <row r="61" spans="1:15" x14ac:dyDescent="0.25">
      <c r="A61" s="9">
        <v>1201230</v>
      </c>
      <c r="B61" s="3" t="s">
        <v>13</v>
      </c>
      <c r="C61" s="3" t="s">
        <v>144</v>
      </c>
      <c r="D61" s="3" t="s">
        <v>145</v>
      </c>
      <c r="E61" s="7">
        <v>34470</v>
      </c>
      <c r="F61" s="3" t="s">
        <v>122</v>
      </c>
      <c r="G61" s="3">
        <v>35</v>
      </c>
      <c r="H61" s="3" t="s">
        <v>126</v>
      </c>
      <c r="I61" s="3" t="s">
        <v>104</v>
      </c>
      <c r="J61" s="3" t="s">
        <v>114</v>
      </c>
      <c r="K61" s="3" t="s">
        <v>9</v>
      </c>
      <c r="L61" s="3">
        <v>2655183</v>
      </c>
      <c r="M61" s="3" t="s">
        <v>10</v>
      </c>
      <c r="N61" s="2">
        <v>3439485</v>
      </c>
      <c r="O61" s="5"/>
    </row>
    <row r="62" spans="1:15" x14ac:dyDescent="0.25">
      <c r="A62" s="9">
        <v>1201230</v>
      </c>
      <c r="B62" s="3" t="s">
        <v>13</v>
      </c>
      <c r="C62" s="3" t="s">
        <v>144</v>
      </c>
      <c r="D62" s="3" t="s">
        <v>145</v>
      </c>
      <c r="E62" s="7">
        <v>34470</v>
      </c>
      <c r="F62" s="3" t="s">
        <v>122</v>
      </c>
      <c r="G62" s="3">
        <v>35</v>
      </c>
      <c r="H62" s="3" t="s">
        <v>126</v>
      </c>
      <c r="I62" s="3" t="s">
        <v>104</v>
      </c>
      <c r="J62" s="3" t="s">
        <v>114</v>
      </c>
      <c r="K62" s="3" t="s">
        <v>9</v>
      </c>
      <c r="L62" s="3">
        <v>2655183</v>
      </c>
      <c r="M62" s="3" t="s">
        <v>10</v>
      </c>
      <c r="N62" s="2">
        <v>3439485</v>
      </c>
    </row>
    <row r="63" spans="1:15" x14ac:dyDescent="0.25">
      <c r="A63" s="9">
        <v>1128425521</v>
      </c>
      <c r="B63" s="3" t="s">
        <v>13</v>
      </c>
      <c r="C63" s="3" t="s">
        <v>70</v>
      </c>
      <c r="D63" s="3" t="s">
        <v>39</v>
      </c>
      <c r="E63" s="7">
        <v>31722</v>
      </c>
      <c r="F63" s="3" t="s">
        <v>122</v>
      </c>
      <c r="G63" s="3">
        <v>29</v>
      </c>
      <c r="H63" s="3" t="s">
        <v>128</v>
      </c>
      <c r="I63" s="3" t="s">
        <v>14</v>
      </c>
      <c r="J63" s="3" t="s">
        <v>15</v>
      </c>
      <c r="K63" s="3" t="s">
        <v>16</v>
      </c>
      <c r="L63" s="3">
        <v>3322649</v>
      </c>
      <c r="M63" s="3" t="s">
        <v>164</v>
      </c>
      <c r="N63" s="2">
        <v>2942019</v>
      </c>
    </row>
    <row r="64" spans="1:15" x14ac:dyDescent="0.25">
      <c r="A64" s="9">
        <v>71220541</v>
      </c>
      <c r="B64" s="3" t="s">
        <v>11</v>
      </c>
      <c r="C64" s="3" t="s">
        <v>37</v>
      </c>
      <c r="D64" s="3" t="s">
        <v>40</v>
      </c>
      <c r="E64" s="7">
        <v>32864</v>
      </c>
      <c r="F64" s="3" t="s">
        <v>123</v>
      </c>
      <c r="G64" s="3">
        <v>28</v>
      </c>
      <c r="H64" s="3" t="s">
        <v>127</v>
      </c>
      <c r="I64" s="3" t="s">
        <v>12</v>
      </c>
      <c r="J64" s="3" t="s">
        <v>8</v>
      </c>
      <c r="K64" s="3" t="s">
        <v>9</v>
      </c>
      <c r="L64" s="3">
        <v>2655182</v>
      </c>
      <c r="M64" s="3" t="s">
        <v>10</v>
      </c>
      <c r="N64" s="2">
        <v>2276293</v>
      </c>
    </row>
    <row r="65" spans="1:15" x14ac:dyDescent="0.25">
      <c r="A65" s="9">
        <v>71220541</v>
      </c>
      <c r="B65" s="3" t="s">
        <v>11</v>
      </c>
      <c r="C65" s="3" t="s">
        <v>37</v>
      </c>
      <c r="D65" s="3" t="s">
        <v>40</v>
      </c>
      <c r="E65" s="7">
        <v>32864</v>
      </c>
      <c r="F65" s="3" t="s">
        <v>123</v>
      </c>
      <c r="G65" s="3">
        <v>28</v>
      </c>
      <c r="H65" s="3" t="s">
        <v>127</v>
      </c>
      <c r="I65" s="3" t="s">
        <v>12</v>
      </c>
      <c r="J65" s="3" t="s">
        <v>8</v>
      </c>
      <c r="K65" s="3" t="s">
        <v>9</v>
      </c>
      <c r="L65" s="3">
        <v>2655182</v>
      </c>
      <c r="M65" s="3" t="s">
        <v>10</v>
      </c>
      <c r="N65" s="2">
        <v>2276293</v>
      </c>
    </row>
    <row r="66" spans="1:15" x14ac:dyDescent="0.25">
      <c r="A66" s="9">
        <v>1020411609</v>
      </c>
      <c r="B66" s="3" t="s">
        <v>11</v>
      </c>
      <c r="C66" s="3" t="s">
        <v>66</v>
      </c>
      <c r="D66" s="3" t="s">
        <v>88</v>
      </c>
      <c r="E66" s="7">
        <v>28657</v>
      </c>
      <c r="F66" s="3" t="s">
        <v>123</v>
      </c>
      <c r="G66" s="3">
        <v>45</v>
      </c>
      <c r="H66" s="3" t="s">
        <v>130</v>
      </c>
      <c r="I66" s="3" t="s">
        <v>109</v>
      </c>
      <c r="J66" s="3" t="s">
        <v>15</v>
      </c>
      <c r="K66" s="3" t="s">
        <v>16</v>
      </c>
      <c r="L66" s="3">
        <v>3322648</v>
      </c>
      <c r="M66" s="3" t="s">
        <v>164</v>
      </c>
      <c r="N66" s="2">
        <v>1427906</v>
      </c>
      <c r="O66" s="5"/>
    </row>
  </sheetData>
  <sortState ref="A4:N66">
    <sortCondition descending="1" ref="N4"/>
  </sortState>
  <dataConsolidate/>
  <customSheetViews>
    <customSheetView guid="{F41DE5B8-CCE4-4A29-A9DB-7F43FF057899}">
      <selection activeCell="D14" sqref="D14"/>
      <pageMargins left="0.7" right="0.7" top="0.75" bottom="0.75" header="0.3" footer="0.3"/>
      <pageSetup paperSize="9" orientation="portrait" horizontalDpi="1200" verticalDpi="1200" r:id="rId1"/>
    </customSheetView>
    <customSheetView guid="{EAD86F4E-655E-48EC-A626-ABAFF822061D}">
      <selection activeCell="D14" sqref="D14"/>
      <pageMargins left="0.7" right="0.7" top="0.75" bottom="0.75" header="0.3" footer="0.3"/>
      <pageSetup paperSize="9" orientation="portrait" horizontalDpi="1200" verticalDpi="1200" r:id="rId2"/>
    </customSheetView>
  </customSheetViews>
  <mergeCells count="1">
    <mergeCell ref="B1:L1"/>
  </mergeCells>
  <conditionalFormatting sqref="A4:A66">
    <cfRule type="duplicateValues" dxfId="21" priority="1"/>
  </conditionalFormatting>
  <pageMargins left="0.7" right="0.7" top="0.75" bottom="0.75" header="0.3" footer="0.3"/>
  <pageSetup paperSize="9" orientation="portrait" horizontalDpi="1200" verticalDpi="12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M51"/>
  <sheetViews>
    <sheetView workbookViewId="0">
      <selection activeCell="M4" sqref="M4:M51"/>
    </sheetView>
  </sheetViews>
  <sheetFormatPr baseColWidth="10" defaultRowHeight="15" x14ac:dyDescent="0.25"/>
  <cols>
    <col min="2" max="2" width="9.5703125" bestFit="1" customWidth="1"/>
    <col min="3" max="3" width="12" bestFit="1" customWidth="1"/>
    <col min="4" max="4" width="10.85546875" bestFit="1" customWidth="1"/>
    <col min="5" max="5" width="14.5703125" customWidth="1"/>
    <col min="6" max="6" width="5.5703125" bestFit="1" customWidth="1"/>
    <col min="7" max="7" width="5.85546875" bestFit="1" customWidth="1"/>
    <col min="8" max="8" width="24.85546875" bestFit="1" customWidth="1"/>
    <col min="9" max="9" width="34.140625" bestFit="1" customWidth="1"/>
    <col min="10" max="10" width="17.5703125" bestFit="1" customWidth="1"/>
    <col min="11" max="11" width="10.140625" bestFit="1" customWidth="1"/>
    <col min="12" max="12" width="11.5703125" bestFit="1" customWidth="1"/>
    <col min="13" max="13" width="18.85546875" style="1" customWidth="1"/>
  </cols>
  <sheetData>
    <row r="1" spans="1:13" ht="57.75" customHeight="1" x14ac:dyDescent="0.25">
      <c r="B1" s="47" t="s">
        <v>200</v>
      </c>
      <c r="C1" s="48"/>
      <c r="D1" s="48"/>
      <c r="E1" s="48"/>
      <c r="F1" s="48"/>
      <c r="G1" s="48"/>
      <c r="H1" s="48"/>
      <c r="I1" s="48"/>
    </row>
    <row r="2" spans="1:13" ht="16.5" customHeight="1" x14ac:dyDescent="0.25">
      <c r="B2" s="13"/>
      <c r="C2" s="14"/>
      <c r="D2" s="14"/>
      <c r="E2" s="14"/>
      <c r="F2" s="14"/>
      <c r="G2" s="14"/>
      <c r="H2" s="14"/>
      <c r="I2" s="14"/>
    </row>
    <row r="3" spans="1:13" ht="30" x14ac:dyDescent="0.25">
      <c r="A3" s="17" t="s">
        <v>120</v>
      </c>
      <c r="B3" s="17" t="s">
        <v>0</v>
      </c>
      <c r="C3" s="17" t="s">
        <v>1</v>
      </c>
      <c r="D3" s="17" t="s">
        <v>34</v>
      </c>
      <c r="E3" s="18" t="s">
        <v>143</v>
      </c>
      <c r="F3" s="17" t="s">
        <v>121</v>
      </c>
      <c r="G3" s="17" t="s">
        <v>124</v>
      </c>
      <c r="H3" s="17" t="s">
        <v>2</v>
      </c>
      <c r="I3" s="17" t="s">
        <v>3</v>
      </c>
      <c r="J3" s="17" t="s">
        <v>4</v>
      </c>
      <c r="K3" s="17" t="s">
        <v>132</v>
      </c>
      <c r="L3" s="17" t="s">
        <v>5</v>
      </c>
      <c r="M3" s="19" t="s">
        <v>142</v>
      </c>
    </row>
    <row r="4" spans="1:13" x14ac:dyDescent="0.25">
      <c r="A4" s="3">
        <v>1020411610</v>
      </c>
      <c r="B4" s="3" t="s">
        <v>13</v>
      </c>
      <c r="C4" s="3" t="s">
        <v>38</v>
      </c>
      <c r="D4" s="3" t="s">
        <v>39</v>
      </c>
      <c r="E4" s="7">
        <v>27965</v>
      </c>
      <c r="F4" s="3" t="s">
        <v>122</v>
      </c>
      <c r="G4" s="3">
        <v>29</v>
      </c>
      <c r="H4" s="3" t="s">
        <v>14</v>
      </c>
      <c r="I4" s="3" t="s">
        <v>15</v>
      </c>
      <c r="J4" s="3" t="s">
        <v>16</v>
      </c>
      <c r="K4" s="3">
        <v>3322649</v>
      </c>
      <c r="L4" s="3" t="s">
        <v>164</v>
      </c>
      <c r="M4" s="2">
        <v>828116</v>
      </c>
    </row>
    <row r="5" spans="1:13" x14ac:dyDescent="0.25">
      <c r="A5" s="3">
        <v>71220550</v>
      </c>
      <c r="B5" s="3" t="s">
        <v>53</v>
      </c>
      <c r="C5" s="3" t="s">
        <v>54</v>
      </c>
      <c r="D5" s="3" t="s">
        <v>75</v>
      </c>
      <c r="E5" s="7">
        <v>26224</v>
      </c>
      <c r="F5" s="3" t="s">
        <v>122</v>
      </c>
      <c r="G5" s="3">
        <v>39</v>
      </c>
      <c r="H5" s="3" t="s">
        <v>96</v>
      </c>
      <c r="I5" s="3" t="s">
        <v>15</v>
      </c>
      <c r="J5" s="3" t="s">
        <v>16</v>
      </c>
      <c r="K5" s="3">
        <v>5117718</v>
      </c>
      <c r="L5" s="3" t="s">
        <v>164</v>
      </c>
      <c r="M5" s="2">
        <v>828116</v>
      </c>
    </row>
    <row r="6" spans="1:13" x14ac:dyDescent="0.25">
      <c r="A6" s="3">
        <v>6355366</v>
      </c>
      <c r="B6" s="3" t="s">
        <v>11</v>
      </c>
      <c r="C6" s="3" t="s">
        <v>60</v>
      </c>
      <c r="D6" s="3" t="s">
        <v>82</v>
      </c>
      <c r="E6" s="7">
        <v>27906</v>
      </c>
      <c r="F6" s="3" t="s">
        <v>123</v>
      </c>
      <c r="G6" s="3">
        <v>34</v>
      </c>
      <c r="H6" s="3" t="s">
        <v>103</v>
      </c>
      <c r="I6" s="3" t="s">
        <v>15</v>
      </c>
      <c r="J6" s="3" t="s">
        <v>16</v>
      </c>
      <c r="K6" s="3">
        <v>4445558</v>
      </c>
      <c r="L6" s="3" t="s">
        <v>164</v>
      </c>
      <c r="M6" s="2">
        <v>828116</v>
      </c>
    </row>
    <row r="7" spans="1:13" x14ac:dyDescent="0.25">
      <c r="A7" s="3">
        <v>1020411608</v>
      </c>
      <c r="B7" s="3" t="s">
        <v>24</v>
      </c>
      <c r="C7" s="3" t="s">
        <v>65</v>
      </c>
      <c r="D7" s="3" t="s">
        <v>87</v>
      </c>
      <c r="E7" s="7">
        <v>26706</v>
      </c>
      <c r="F7" s="3" t="s">
        <v>122</v>
      </c>
      <c r="G7" s="3">
        <v>44</v>
      </c>
      <c r="H7" s="3" t="s">
        <v>108</v>
      </c>
      <c r="I7" s="3" t="s">
        <v>8</v>
      </c>
      <c r="J7" s="3" t="s">
        <v>9</v>
      </c>
      <c r="K7" s="3">
        <v>3322647</v>
      </c>
      <c r="L7" s="3" t="s">
        <v>10</v>
      </c>
      <c r="M7" s="2">
        <v>828116</v>
      </c>
    </row>
    <row r="8" spans="1:13" x14ac:dyDescent="0.25">
      <c r="A8" s="3">
        <v>7899429</v>
      </c>
      <c r="B8" s="3" t="s">
        <v>17</v>
      </c>
      <c r="C8" s="3" t="s">
        <v>70</v>
      </c>
      <c r="D8" s="3" t="s">
        <v>92</v>
      </c>
      <c r="E8" s="7">
        <v>32276</v>
      </c>
      <c r="F8" s="3" t="s">
        <v>122</v>
      </c>
      <c r="G8" s="3">
        <v>54</v>
      </c>
      <c r="H8" s="3" t="s">
        <v>105</v>
      </c>
      <c r="I8" s="3" t="s">
        <v>26</v>
      </c>
      <c r="J8" s="3" t="s">
        <v>27</v>
      </c>
      <c r="K8" s="3">
        <v>3022073</v>
      </c>
      <c r="L8" s="3" t="s">
        <v>164</v>
      </c>
      <c r="M8" s="2">
        <v>828116</v>
      </c>
    </row>
    <row r="9" spans="1:13" x14ac:dyDescent="0.25">
      <c r="A9" s="3">
        <v>1128425525</v>
      </c>
      <c r="B9" s="3" t="s">
        <v>11</v>
      </c>
      <c r="C9" s="3" t="s">
        <v>62</v>
      </c>
      <c r="D9" s="3" t="s">
        <v>42</v>
      </c>
      <c r="E9" s="7">
        <v>34423</v>
      </c>
      <c r="F9" s="3" t="s">
        <v>123</v>
      </c>
      <c r="G9" s="3">
        <v>47</v>
      </c>
      <c r="H9" s="3" t="s">
        <v>97</v>
      </c>
      <c r="I9" s="3" t="s">
        <v>15</v>
      </c>
      <c r="J9" s="3" t="s">
        <v>16</v>
      </c>
      <c r="K9" s="3">
        <v>3022074</v>
      </c>
      <c r="L9" s="3" t="s">
        <v>164</v>
      </c>
      <c r="M9" s="2">
        <v>828116</v>
      </c>
    </row>
    <row r="10" spans="1:13" x14ac:dyDescent="0.25">
      <c r="A10" s="3">
        <v>1128425522</v>
      </c>
      <c r="B10" s="3" t="s">
        <v>6</v>
      </c>
      <c r="C10" s="3" t="s">
        <v>136</v>
      </c>
      <c r="D10" s="3" t="s">
        <v>50</v>
      </c>
      <c r="E10" s="7">
        <v>33029</v>
      </c>
      <c r="F10" s="3" t="s">
        <v>122</v>
      </c>
      <c r="G10" s="3">
        <v>37</v>
      </c>
      <c r="H10" s="3" t="s">
        <v>29</v>
      </c>
      <c r="I10" s="3" t="s">
        <v>30</v>
      </c>
      <c r="J10" s="3" t="s">
        <v>31</v>
      </c>
      <c r="K10" s="3">
        <v>5117718</v>
      </c>
      <c r="L10" s="3" t="s">
        <v>164</v>
      </c>
      <c r="M10" s="2">
        <v>828116</v>
      </c>
    </row>
    <row r="11" spans="1:13" x14ac:dyDescent="0.25">
      <c r="A11" s="3">
        <v>1128425514</v>
      </c>
      <c r="B11" s="3" t="s">
        <v>22</v>
      </c>
      <c r="C11" s="3" t="s">
        <v>139</v>
      </c>
      <c r="D11" s="3" t="s">
        <v>77</v>
      </c>
      <c r="E11" s="7">
        <v>34707</v>
      </c>
      <c r="F11" s="3" t="s">
        <v>123</v>
      </c>
      <c r="G11" s="3">
        <v>41</v>
      </c>
      <c r="H11" s="3" t="s">
        <v>98</v>
      </c>
      <c r="I11" s="3" t="s">
        <v>115</v>
      </c>
      <c r="J11" s="3" t="s">
        <v>16</v>
      </c>
      <c r="K11" s="3">
        <v>5117718</v>
      </c>
      <c r="L11" s="3" t="s">
        <v>118</v>
      </c>
      <c r="M11" s="2">
        <v>886111</v>
      </c>
    </row>
    <row r="12" spans="1:13" x14ac:dyDescent="0.25">
      <c r="A12" s="3">
        <v>1020411613</v>
      </c>
      <c r="B12" s="3" t="s">
        <v>22</v>
      </c>
      <c r="C12" s="3" t="s">
        <v>44</v>
      </c>
      <c r="D12" s="3" t="s">
        <v>45</v>
      </c>
      <c r="E12" s="7">
        <v>26505</v>
      </c>
      <c r="F12" s="3" t="s">
        <v>123</v>
      </c>
      <c r="G12" s="3">
        <v>49</v>
      </c>
      <c r="H12" s="3" t="s">
        <v>23</v>
      </c>
      <c r="I12" s="3" t="s">
        <v>19</v>
      </c>
      <c r="J12" s="3" t="s">
        <v>20</v>
      </c>
      <c r="K12" s="3">
        <v>5117718</v>
      </c>
      <c r="L12" s="3" t="s">
        <v>21</v>
      </c>
      <c r="M12" s="2">
        <v>1075378</v>
      </c>
    </row>
    <row r="13" spans="1:13" x14ac:dyDescent="0.25">
      <c r="A13" s="3">
        <v>71220544</v>
      </c>
      <c r="B13" s="3" t="s">
        <v>6</v>
      </c>
      <c r="C13" s="3" t="s">
        <v>58</v>
      </c>
      <c r="D13" s="3" t="s">
        <v>80</v>
      </c>
      <c r="E13" s="7">
        <v>35205</v>
      </c>
      <c r="F13" s="3" t="s">
        <v>122</v>
      </c>
      <c r="G13" s="3">
        <v>32</v>
      </c>
      <c r="H13" s="3" t="s">
        <v>101</v>
      </c>
      <c r="I13" s="3" t="s">
        <v>30</v>
      </c>
      <c r="J13" s="3" t="s">
        <v>31</v>
      </c>
      <c r="K13" s="3">
        <v>4567782</v>
      </c>
      <c r="L13" s="3" t="s">
        <v>164</v>
      </c>
      <c r="M13" s="2">
        <v>1129296</v>
      </c>
    </row>
    <row r="14" spans="1:13" x14ac:dyDescent="0.25">
      <c r="A14" s="3">
        <v>1020411609</v>
      </c>
      <c r="B14" s="3" t="s">
        <v>11</v>
      </c>
      <c r="C14" s="3" t="s">
        <v>66</v>
      </c>
      <c r="D14" s="3" t="s">
        <v>88</v>
      </c>
      <c r="E14" s="7">
        <v>28657</v>
      </c>
      <c r="F14" s="3" t="s">
        <v>123</v>
      </c>
      <c r="G14" s="3">
        <v>45</v>
      </c>
      <c r="H14" s="3" t="s">
        <v>109</v>
      </c>
      <c r="I14" s="3" t="s">
        <v>15</v>
      </c>
      <c r="J14" s="3" t="s">
        <v>16</v>
      </c>
      <c r="K14" s="3">
        <v>3322648</v>
      </c>
      <c r="L14" s="3" t="s">
        <v>164</v>
      </c>
      <c r="M14" s="2">
        <v>1427906</v>
      </c>
    </row>
    <row r="15" spans="1:13" x14ac:dyDescent="0.25">
      <c r="A15" s="3">
        <v>71220543</v>
      </c>
      <c r="B15" s="3" t="s">
        <v>11</v>
      </c>
      <c r="C15" s="3" t="s">
        <v>57</v>
      </c>
      <c r="D15" s="3" t="s">
        <v>79</v>
      </c>
      <c r="E15" s="7">
        <v>29514</v>
      </c>
      <c r="F15" s="3" t="s">
        <v>123</v>
      </c>
      <c r="G15" s="3">
        <v>31</v>
      </c>
      <c r="H15" s="3" t="s">
        <v>100</v>
      </c>
      <c r="I15" s="3" t="s">
        <v>117</v>
      </c>
      <c r="J15" s="3" t="s">
        <v>20</v>
      </c>
      <c r="K15" s="3">
        <v>3322650</v>
      </c>
      <c r="L15" s="3" t="s">
        <v>10</v>
      </c>
      <c r="M15" s="2">
        <v>1506461</v>
      </c>
    </row>
    <row r="16" spans="1:13" x14ac:dyDescent="0.25">
      <c r="A16" s="3">
        <v>1128425513</v>
      </c>
      <c r="B16" s="3" t="s">
        <v>17</v>
      </c>
      <c r="C16" s="3" t="s">
        <v>46</v>
      </c>
      <c r="D16" s="3" t="s">
        <v>76</v>
      </c>
      <c r="E16" s="7">
        <v>26213</v>
      </c>
      <c r="F16" s="3" t="s">
        <v>122</v>
      </c>
      <c r="G16" s="3">
        <v>40</v>
      </c>
      <c r="H16" s="3" t="s">
        <v>7</v>
      </c>
      <c r="I16" s="3" t="s">
        <v>114</v>
      </c>
      <c r="J16" s="3" t="s">
        <v>9</v>
      </c>
      <c r="K16" s="3">
        <v>4445557</v>
      </c>
      <c r="L16" s="3" t="s">
        <v>118</v>
      </c>
      <c r="M16" s="2">
        <v>1708079</v>
      </c>
    </row>
    <row r="17" spans="1:13" x14ac:dyDescent="0.25">
      <c r="A17" s="3">
        <v>1128425517</v>
      </c>
      <c r="B17" s="3" t="s">
        <v>6</v>
      </c>
      <c r="C17" s="3" t="s">
        <v>58</v>
      </c>
      <c r="D17" s="3" t="s">
        <v>80</v>
      </c>
      <c r="E17" s="7">
        <v>33281</v>
      </c>
      <c r="F17" s="3" t="s">
        <v>122</v>
      </c>
      <c r="G17" s="3">
        <v>32</v>
      </c>
      <c r="H17" s="3" t="s">
        <v>101</v>
      </c>
      <c r="I17" s="3" t="s">
        <v>30</v>
      </c>
      <c r="J17" s="3" t="s">
        <v>31</v>
      </c>
      <c r="K17" s="3">
        <v>4567782</v>
      </c>
      <c r="L17" s="3" t="s">
        <v>164</v>
      </c>
      <c r="M17" s="2">
        <v>2088711</v>
      </c>
    </row>
    <row r="18" spans="1:13" x14ac:dyDescent="0.25">
      <c r="A18" s="3">
        <v>1128425528</v>
      </c>
      <c r="B18" s="3" t="s">
        <v>24</v>
      </c>
      <c r="C18" s="3" t="s">
        <v>134</v>
      </c>
      <c r="D18" s="3" t="s">
        <v>47</v>
      </c>
      <c r="E18" s="7">
        <v>31639</v>
      </c>
      <c r="F18" s="3" t="s">
        <v>122</v>
      </c>
      <c r="G18" s="3">
        <v>50</v>
      </c>
      <c r="H18" s="3" t="s">
        <v>25</v>
      </c>
      <c r="I18" s="3" t="s">
        <v>26</v>
      </c>
      <c r="J18" s="3" t="s">
        <v>27</v>
      </c>
      <c r="K18" s="3">
        <v>4445556</v>
      </c>
      <c r="L18" s="3" t="s">
        <v>164</v>
      </c>
      <c r="M18" s="2">
        <v>2129381</v>
      </c>
    </row>
    <row r="19" spans="1:13" x14ac:dyDescent="0.25">
      <c r="A19" s="3">
        <v>71220541</v>
      </c>
      <c r="B19" s="3" t="s">
        <v>11</v>
      </c>
      <c r="C19" s="3" t="s">
        <v>37</v>
      </c>
      <c r="D19" s="3" t="s">
        <v>40</v>
      </c>
      <c r="E19" s="7">
        <v>32864</v>
      </c>
      <c r="F19" s="3" t="s">
        <v>123</v>
      </c>
      <c r="G19" s="3">
        <v>28</v>
      </c>
      <c r="H19" s="3" t="s">
        <v>12</v>
      </c>
      <c r="I19" s="3" t="s">
        <v>8</v>
      </c>
      <c r="J19" s="3" t="s">
        <v>9</v>
      </c>
      <c r="K19" s="3">
        <v>2655182</v>
      </c>
      <c r="L19" s="3" t="s">
        <v>10</v>
      </c>
      <c r="M19" s="2">
        <v>2276293</v>
      </c>
    </row>
    <row r="20" spans="1:13" x14ac:dyDescent="0.25">
      <c r="A20" s="3">
        <v>1020411605</v>
      </c>
      <c r="B20" s="3" t="s">
        <v>11</v>
      </c>
      <c r="C20" s="3" t="s">
        <v>62</v>
      </c>
      <c r="D20" s="3" t="s">
        <v>84</v>
      </c>
      <c r="E20" s="7">
        <v>36340</v>
      </c>
      <c r="F20" s="3" t="s">
        <v>123</v>
      </c>
      <c r="G20" s="3">
        <v>36</v>
      </c>
      <c r="H20" s="3" t="s">
        <v>105</v>
      </c>
      <c r="I20" s="3" t="s">
        <v>115</v>
      </c>
      <c r="J20" s="3" t="s">
        <v>16</v>
      </c>
      <c r="K20" s="3">
        <v>2655184</v>
      </c>
      <c r="L20" s="3" t="s">
        <v>118</v>
      </c>
      <c r="M20" s="2">
        <v>2676247</v>
      </c>
    </row>
    <row r="21" spans="1:13" x14ac:dyDescent="0.25">
      <c r="A21" s="3">
        <v>71220548</v>
      </c>
      <c r="B21" s="3" t="s">
        <v>6</v>
      </c>
      <c r="C21" s="3" t="s">
        <v>36</v>
      </c>
      <c r="D21" s="3" t="s">
        <v>50</v>
      </c>
      <c r="E21" s="7">
        <v>26166</v>
      </c>
      <c r="F21" s="3" t="s">
        <v>122</v>
      </c>
      <c r="G21" s="3">
        <v>37</v>
      </c>
      <c r="H21" s="3" t="s">
        <v>29</v>
      </c>
      <c r="I21" s="3" t="s">
        <v>30</v>
      </c>
      <c r="J21" s="3" t="s">
        <v>31</v>
      </c>
      <c r="K21" s="3">
        <v>5117718</v>
      </c>
      <c r="L21" s="3" t="s">
        <v>164</v>
      </c>
      <c r="M21" s="2">
        <v>2912380</v>
      </c>
    </row>
    <row r="22" spans="1:13" x14ac:dyDescent="0.25">
      <c r="A22" s="3">
        <v>1128425521</v>
      </c>
      <c r="B22" s="3" t="s">
        <v>13</v>
      </c>
      <c r="C22" s="3" t="s">
        <v>70</v>
      </c>
      <c r="D22" s="3" t="s">
        <v>39</v>
      </c>
      <c r="E22" s="7">
        <v>31722</v>
      </c>
      <c r="F22" s="3" t="s">
        <v>122</v>
      </c>
      <c r="G22" s="3">
        <v>29</v>
      </c>
      <c r="H22" s="3" t="s">
        <v>14</v>
      </c>
      <c r="I22" s="3" t="s">
        <v>15</v>
      </c>
      <c r="J22" s="3" t="s">
        <v>16</v>
      </c>
      <c r="K22" s="3">
        <v>3322649</v>
      </c>
      <c r="L22" s="3" t="s">
        <v>164</v>
      </c>
      <c r="M22" s="2">
        <v>2942019</v>
      </c>
    </row>
    <row r="23" spans="1:13" x14ac:dyDescent="0.25">
      <c r="A23" s="3">
        <v>1128425516</v>
      </c>
      <c r="B23" s="3" t="s">
        <v>11</v>
      </c>
      <c r="C23" s="3" t="s">
        <v>141</v>
      </c>
      <c r="D23" s="3" t="s">
        <v>79</v>
      </c>
      <c r="E23" s="7">
        <v>27310</v>
      </c>
      <c r="F23" s="3" t="s">
        <v>123</v>
      </c>
      <c r="G23" s="3">
        <v>31</v>
      </c>
      <c r="H23" s="3" t="s">
        <v>100</v>
      </c>
      <c r="I23" s="3" t="s">
        <v>117</v>
      </c>
      <c r="J23" s="3" t="s">
        <v>20</v>
      </c>
      <c r="K23" s="3">
        <v>3322650</v>
      </c>
      <c r="L23" s="3" t="s">
        <v>10</v>
      </c>
      <c r="M23" s="2">
        <v>2969467</v>
      </c>
    </row>
    <row r="24" spans="1:13" x14ac:dyDescent="0.25">
      <c r="A24" s="3">
        <v>1020411616</v>
      </c>
      <c r="B24" s="3" t="s">
        <v>11</v>
      </c>
      <c r="C24" s="3" t="s">
        <v>73</v>
      </c>
      <c r="D24" s="3" t="s">
        <v>35</v>
      </c>
      <c r="E24" s="7">
        <v>28723</v>
      </c>
      <c r="F24" s="3" t="s">
        <v>123</v>
      </c>
      <c r="G24" s="3">
        <v>57</v>
      </c>
      <c r="H24" s="3" t="s">
        <v>113</v>
      </c>
      <c r="I24" s="3" t="s">
        <v>33</v>
      </c>
      <c r="J24" s="3" t="s">
        <v>31</v>
      </c>
      <c r="K24" s="3">
        <v>4567786</v>
      </c>
      <c r="L24" s="3" t="s">
        <v>164</v>
      </c>
      <c r="M24" s="2">
        <v>3024627</v>
      </c>
    </row>
    <row r="25" spans="1:13" x14ac:dyDescent="0.25">
      <c r="A25" s="3">
        <v>71220542</v>
      </c>
      <c r="B25" s="3" t="s">
        <v>24</v>
      </c>
      <c r="C25" s="3" t="s">
        <v>56</v>
      </c>
      <c r="D25" s="3" t="s">
        <v>78</v>
      </c>
      <c r="E25" s="7">
        <v>35584</v>
      </c>
      <c r="F25" s="3" t="s">
        <v>122</v>
      </c>
      <c r="G25" s="3">
        <v>30</v>
      </c>
      <c r="H25" s="3" t="s">
        <v>99</v>
      </c>
      <c r="I25" s="3" t="s">
        <v>116</v>
      </c>
      <c r="J25" s="3" t="s">
        <v>16</v>
      </c>
      <c r="K25" s="3">
        <v>5117718</v>
      </c>
      <c r="L25" s="3" t="s">
        <v>118</v>
      </c>
      <c r="M25" s="2">
        <v>3320813</v>
      </c>
    </row>
    <row r="26" spans="1:13" x14ac:dyDescent="0.25">
      <c r="A26" s="3">
        <v>6355367</v>
      </c>
      <c r="B26" s="3" t="s">
        <v>13</v>
      </c>
      <c r="C26" s="3" t="s">
        <v>61</v>
      </c>
      <c r="D26" s="3" t="s">
        <v>83</v>
      </c>
      <c r="E26" s="7">
        <v>34470</v>
      </c>
      <c r="F26" s="3" t="s">
        <v>122</v>
      </c>
      <c r="G26" s="3">
        <v>35</v>
      </c>
      <c r="H26" s="3" t="s">
        <v>104</v>
      </c>
      <c r="I26" s="3" t="s">
        <v>114</v>
      </c>
      <c r="J26" s="3" t="s">
        <v>9</v>
      </c>
      <c r="K26" s="3">
        <v>2655183</v>
      </c>
      <c r="L26" s="3" t="s">
        <v>10</v>
      </c>
      <c r="M26" s="2">
        <v>3439485</v>
      </c>
    </row>
    <row r="27" spans="1:13" x14ac:dyDescent="0.25">
      <c r="A27" s="3">
        <v>71220545</v>
      </c>
      <c r="B27" s="3" t="s">
        <v>6</v>
      </c>
      <c r="C27" s="3" t="s">
        <v>59</v>
      </c>
      <c r="D27" s="3" t="s">
        <v>81</v>
      </c>
      <c r="E27" s="7">
        <v>31367</v>
      </c>
      <c r="F27" s="3" t="s">
        <v>122</v>
      </c>
      <c r="G27" s="3">
        <v>33</v>
      </c>
      <c r="H27" s="3" t="s">
        <v>102</v>
      </c>
      <c r="I27" s="3" t="s">
        <v>33</v>
      </c>
      <c r="J27" s="3" t="s">
        <v>31</v>
      </c>
      <c r="K27" s="3">
        <v>3022075</v>
      </c>
      <c r="L27" s="3" t="s">
        <v>164</v>
      </c>
      <c r="M27" s="2">
        <v>3468289</v>
      </c>
    </row>
    <row r="28" spans="1:13" x14ac:dyDescent="0.25">
      <c r="A28" s="3">
        <v>1128425518</v>
      </c>
      <c r="B28" s="3" t="s">
        <v>6</v>
      </c>
      <c r="C28" s="3" t="s">
        <v>74</v>
      </c>
      <c r="D28" s="3" t="s">
        <v>95</v>
      </c>
      <c r="E28" s="7">
        <v>28802</v>
      </c>
      <c r="F28" s="3" t="s">
        <v>122</v>
      </c>
      <c r="G28" s="3">
        <v>58</v>
      </c>
      <c r="H28" s="3" t="s">
        <v>106</v>
      </c>
      <c r="I28" s="3" t="s">
        <v>8</v>
      </c>
      <c r="J28" s="3" t="s">
        <v>9</v>
      </c>
      <c r="K28" s="3">
        <v>4567787</v>
      </c>
      <c r="L28" s="3" t="s">
        <v>119</v>
      </c>
      <c r="M28" s="2">
        <v>3516645</v>
      </c>
    </row>
    <row r="29" spans="1:13" x14ac:dyDescent="0.25">
      <c r="A29" s="3">
        <v>1128425515</v>
      </c>
      <c r="B29" s="3" t="s">
        <v>24</v>
      </c>
      <c r="C29" s="3" t="s">
        <v>140</v>
      </c>
      <c r="D29" s="3" t="s">
        <v>78</v>
      </c>
      <c r="E29" s="7">
        <v>27453</v>
      </c>
      <c r="F29" s="3" t="s">
        <v>122</v>
      </c>
      <c r="G29" s="3">
        <v>30</v>
      </c>
      <c r="H29" s="3" t="s">
        <v>99</v>
      </c>
      <c r="I29" s="3" t="s">
        <v>116</v>
      </c>
      <c r="J29" s="3" t="s">
        <v>16</v>
      </c>
      <c r="K29" s="3">
        <v>5117718</v>
      </c>
      <c r="L29" s="3" t="s">
        <v>118</v>
      </c>
      <c r="M29" s="2">
        <v>3521665</v>
      </c>
    </row>
    <row r="30" spans="1:13" x14ac:dyDescent="0.25">
      <c r="A30" s="3">
        <v>1020411612</v>
      </c>
      <c r="B30" s="3" t="s">
        <v>17</v>
      </c>
      <c r="C30" s="3" t="s">
        <v>36</v>
      </c>
      <c r="D30" s="3" t="s">
        <v>43</v>
      </c>
      <c r="E30" s="7">
        <v>32783</v>
      </c>
      <c r="F30" s="3" t="s">
        <v>122</v>
      </c>
      <c r="G30" s="3">
        <v>48</v>
      </c>
      <c r="H30" s="3" t="s">
        <v>18</v>
      </c>
      <c r="I30" s="3" t="s">
        <v>19</v>
      </c>
      <c r="J30" s="3" t="s">
        <v>20</v>
      </c>
      <c r="K30" s="3">
        <v>5117718</v>
      </c>
      <c r="L30" s="3" t="s">
        <v>21</v>
      </c>
      <c r="M30" s="2">
        <v>3716077</v>
      </c>
    </row>
    <row r="31" spans="1:13" x14ac:dyDescent="0.25">
      <c r="A31" s="3">
        <v>1020411615</v>
      </c>
      <c r="B31" s="3" t="s">
        <v>24</v>
      </c>
      <c r="C31" s="3" t="s">
        <v>72</v>
      </c>
      <c r="D31" s="3" t="s">
        <v>94</v>
      </c>
      <c r="E31" s="7">
        <v>27363</v>
      </c>
      <c r="F31" s="3" t="s">
        <v>122</v>
      </c>
      <c r="G31" s="3">
        <v>56</v>
      </c>
      <c r="H31" s="3" t="s">
        <v>112</v>
      </c>
      <c r="I31" s="3" t="s">
        <v>30</v>
      </c>
      <c r="J31" s="3" t="s">
        <v>31</v>
      </c>
      <c r="K31" s="3">
        <v>4567785</v>
      </c>
      <c r="L31" s="3" t="s">
        <v>164</v>
      </c>
      <c r="M31" s="2">
        <v>3798346</v>
      </c>
    </row>
    <row r="32" spans="1:13" x14ac:dyDescent="0.25">
      <c r="A32" s="3">
        <v>1128425527</v>
      </c>
      <c r="B32" s="3" t="s">
        <v>22</v>
      </c>
      <c r="C32" s="3" t="s">
        <v>64</v>
      </c>
      <c r="D32" s="3" t="s">
        <v>45</v>
      </c>
      <c r="E32" s="7">
        <v>36046</v>
      </c>
      <c r="F32" s="3" t="s">
        <v>123</v>
      </c>
      <c r="G32" s="3">
        <v>49</v>
      </c>
      <c r="H32" s="3" t="s">
        <v>23</v>
      </c>
      <c r="I32" s="3" t="s">
        <v>19</v>
      </c>
      <c r="J32" s="3" t="s">
        <v>20</v>
      </c>
      <c r="K32" s="3">
        <v>5117718</v>
      </c>
      <c r="L32" s="3" t="s">
        <v>21</v>
      </c>
      <c r="M32" s="2">
        <v>3959197</v>
      </c>
    </row>
    <row r="33" spans="1:13" x14ac:dyDescent="0.25">
      <c r="A33" s="3">
        <v>1020411607</v>
      </c>
      <c r="B33" s="3" t="s">
        <v>22</v>
      </c>
      <c r="C33" s="3" t="s">
        <v>64</v>
      </c>
      <c r="D33" s="3" t="s">
        <v>86</v>
      </c>
      <c r="E33" s="7">
        <v>29967</v>
      </c>
      <c r="F33" s="3" t="s">
        <v>123</v>
      </c>
      <c r="G33" s="3">
        <v>43</v>
      </c>
      <c r="H33" s="3" t="s">
        <v>107</v>
      </c>
      <c r="I33" s="3" t="s">
        <v>117</v>
      </c>
      <c r="J33" s="3" t="s">
        <v>20</v>
      </c>
      <c r="K33" s="3">
        <v>4445560</v>
      </c>
      <c r="L33" s="3" t="s">
        <v>119</v>
      </c>
      <c r="M33" s="2">
        <v>4119523</v>
      </c>
    </row>
    <row r="34" spans="1:13" x14ac:dyDescent="0.25">
      <c r="A34" s="3">
        <v>71220549</v>
      </c>
      <c r="B34" s="3" t="s">
        <v>22</v>
      </c>
      <c r="C34" s="3" t="s">
        <v>51</v>
      </c>
      <c r="D34" s="3" t="s">
        <v>52</v>
      </c>
      <c r="E34" s="7">
        <v>27918</v>
      </c>
      <c r="F34" s="3" t="s">
        <v>123</v>
      </c>
      <c r="G34" s="3">
        <v>38</v>
      </c>
      <c r="H34" s="3" t="s">
        <v>32</v>
      </c>
      <c r="I34" s="3" t="s">
        <v>33</v>
      </c>
      <c r="J34" s="3" t="s">
        <v>31</v>
      </c>
      <c r="K34" s="3">
        <v>3022076</v>
      </c>
      <c r="L34" s="3" t="s">
        <v>164</v>
      </c>
      <c r="M34" s="2">
        <v>4238515</v>
      </c>
    </row>
    <row r="35" spans="1:13" x14ac:dyDescent="0.25">
      <c r="A35" s="3">
        <v>1020411611</v>
      </c>
      <c r="B35" s="3" t="s">
        <v>11</v>
      </c>
      <c r="C35" s="3" t="s">
        <v>41</v>
      </c>
      <c r="D35" s="3" t="s">
        <v>42</v>
      </c>
      <c r="E35" s="7">
        <v>28429</v>
      </c>
      <c r="F35" s="3" t="s">
        <v>123</v>
      </c>
      <c r="G35" s="3">
        <v>47</v>
      </c>
      <c r="H35" s="3" t="s">
        <v>97</v>
      </c>
      <c r="I35" s="3" t="s">
        <v>15</v>
      </c>
      <c r="J35" s="3" t="s">
        <v>16</v>
      </c>
      <c r="K35" s="3">
        <v>3022074</v>
      </c>
      <c r="L35" s="3" t="s">
        <v>164</v>
      </c>
      <c r="M35" s="2">
        <v>4242292</v>
      </c>
    </row>
    <row r="36" spans="1:13" x14ac:dyDescent="0.25">
      <c r="A36" s="3">
        <v>1128425526</v>
      </c>
      <c r="B36" s="3" t="s">
        <v>17</v>
      </c>
      <c r="C36" s="3" t="s">
        <v>133</v>
      </c>
      <c r="D36" s="3" t="s">
        <v>43</v>
      </c>
      <c r="E36" s="7">
        <v>32904</v>
      </c>
      <c r="F36" s="3" t="s">
        <v>122</v>
      </c>
      <c r="G36" s="3">
        <v>48</v>
      </c>
      <c r="H36" s="3" t="s">
        <v>18</v>
      </c>
      <c r="I36" s="3" t="s">
        <v>19</v>
      </c>
      <c r="J36" s="3" t="s">
        <v>20</v>
      </c>
      <c r="K36" s="3">
        <v>5117718</v>
      </c>
      <c r="L36" s="3" t="s">
        <v>21</v>
      </c>
      <c r="M36" s="2">
        <v>4327291</v>
      </c>
    </row>
    <row r="37" spans="1:13" x14ac:dyDescent="0.25">
      <c r="A37" s="3">
        <v>1128425529</v>
      </c>
      <c r="B37" s="3" t="s">
        <v>11</v>
      </c>
      <c r="C37" s="3" t="s">
        <v>135</v>
      </c>
      <c r="D37" s="3" t="s">
        <v>49</v>
      </c>
      <c r="E37" s="7">
        <v>28864</v>
      </c>
      <c r="F37" s="3" t="s">
        <v>123</v>
      </c>
      <c r="G37" s="3">
        <v>51</v>
      </c>
      <c r="H37" s="3" t="s">
        <v>28</v>
      </c>
      <c r="I37" s="3" t="s">
        <v>26</v>
      </c>
      <c r="J37" s="3" t="s">
        <v>27</v>
      </c>
      <c r="K37" s="3">
        <v>4567784</v>
      </c>
      <c r="L37" s="3" t="s">
        <v>164</v>
      </c>
      <c r="M37" s="2">
        <v>4531107</v>
      </c>
    </row>
    <row r="38" spans="1:13" x14ac:dyDescent="0.25">
      <c r="A38" s="3">
        <v>7899426</v>
      </c>
      <c r="B38" s="3" t="s">
        <v>6</v>
      </c>
      <c r="C38" s="3" t="s">
        <v>67</v>
      </c>
      <c r="D38" s="3" t="s">
        <v>89</v>
      </c>
      <c r="E38" s="7">
        <v>34524</v>
      </c>
      <c r="F38" s="3" t="s">
        <v>122</v>
      </c>
      <c r="G38" s="3">
        <v>46</v>
      </c>
      <c r="H38" s="3" t="s">
        <v>110</v>
      </c>
      <c r="I38" s="3" t="s">
        <v>15</v>
      </c>
      <c r="J38" s="3" t="s">
        <v>16</v>
      </c>
      <c r="K38" s="3">
        <v>4567783</v>
      </c>
      <c r="L38" s="3" t="s">
        <v>164</v>
      </c>
      <c r="M38" s="2">
        <v>4828740</v>
      </c>
    </row>
    <row r="39" spans="1:13" x14ac:dyDescent="0.25">
      <c r="A39" s="3">
        <v>1128425520</v>
      </c>
      <c r="B39" s="3" t="s">
        <v>11</v>
      </c>
      <c r="C39" s="3" t="s">
        <v>44</v>
      </c>
      <c r="D39" s="3" t="s">
        <v>40</v>
      </c>
      <c r="E39" s="7">
        <v>28115</v>
      </c>
      <c r="F39" s="3" t="s">
        <v>123</v>
      </c>
      <c r="G39" s="3">
        <v>28</v>
      </c>
      <c r="H39" s="3" t="s">
        <v>12</v>
      </c>
      <c r="I39" s="3" t="s">
        <v>8</v>
      </c>
      <c r="J39" s="3" t="s">
        <v>9</v>
      </c>
      <c r="K39" s="3">
        <v>2655182</v>
      </c>
      <c r="L39" s="3" t="s">
        <v>10</v>
      </c>
      <c r="M39" s="2">
        <v>4876361</v>
      </c>
    </row>
    <row r="40" spans="1:13" x14ac:dyDescent="0.25">
      <c r="A40" s="3">
        <v>7899427</v>
      </c>
      <c r="B40" s="3" t="s">
        <v>22</v>
      </c>
      <c r="C40" s="3" t="s">
        <v>68</v>
      </c>
      <c r="D40" s="3" t="s">
        <v>90</v>
      </c>
      <c r="E40" s="7">
        <v>28440</v>
      </c>
      <c r="F40" s="3" t="s">
        <v>123</v>
      </c>
      <c r="G40" s="3">
        <v>52</v>
      </c>
      <c r="H40" s="3" t="s">
        <v>111</v>
      </c>
      <c r="I40" s="3" t="s">
        <v>19</v>
      </c>
      <c r="J40" s="3" t="s">
        <v>20</v>
      </c>
      <c r="K40" s="3">
        <v>2655185</v>
      </c>
      <c r="L40" s="3" t="s">
        <v>21</v>
      </c>
      <c r="M40" s="2">
        <v>4960759</v>
      </c>
    </row>
    <row r="41" spans="1:13" x14ac:dyDescent="0.25">
      <c r="A41" s="3">
        <v>7899428</v>
      </c>
      <c r="B41" s="3" t="s">
        <v>53</v>
      </c>
      <c r="C41" s="3" t="s">
        <v>69</v>
      </c>
      <c r="D41" s="3" t="s">
        <v>91</v>
      </c>
      <c r="E41" s="7">
        <v>25732</v>
      </c>
      <c r="F41" s="3" t="s">
        <v>122</v>
      </c>
      <c r="G41" s="3">
        <v>53</v>
      </c>
      <c r="H41" s="3" t="s">
        <v>101</v>
      </c>
      <c r="I41" s="3" t="s">
        <v>19</v>
      </c>
      <c r="J41" s="3" t="s">
        <v>20</v>
      </c>
      <c r="K41" s="3">
        <v>3022072</v>
      </c>
      <c r="L41" s="3" t="s">
        <v>21</v>
      </c>
      <c r="M41" s="2">
        <v>4974848</v>
      </c>
    </row>
    <row r="42" spans="1:13" x14ac:dyDescent="0.25">
      <c r="A42" s="3">
        <v>1020411606</v>
      </c>
      <c r="B42" s="3" t="s">
        <v>17</v>
      </c>
      <c r="C42" s="3" t="s">
        <v>63</v>
      </c>
      <c r="D42" s="3" t="s">
        <v>85</v>
      </c>
      <c r="E42" s="7">
        <v>34835</v>
      </c>
      <c r="F42" s="3" t="s">
        <v>122</v>
      </c>
      <c r="G42" s="3">
        <v>42</v>
      </c>
      <c r="H42" s="3" t="s">
        <v>106</v>
      </c>
      <c r="I42" s="3" t="s">
        <v>116</v>
      </c>
      <c r="J42" s="3" t="s">
        <v>16</v>
      </c>
      <c r="K42" s="3">
        <v>4445559</v>
      </c>
      <c r="L42" s="3" t="s">
        <v>164</v>
      </c>
      <c r="M42" s="2">
        <v>5056473</v>
      </c>
    </row>
    <row r="43" spans="1:13" x14ac:dyDescent="0.25">
      <c r="A43" s="3">
        <v>71220547</v>
      </c>
      <c r="B43" s="3" t="s">
        <v>11</v>
      </c>
      <c r="C43" s="3" t="s">
        <v>48</v>
      </c>
      <c r="D43" s="3" t="s">
        <v>49</v>
      </c>
      <c r="E43" s="7">
        <v>31978</v>
      </c>
      <c r="F43" s="3" t="s">
        <v>123</v>
      </c>
      <c r="G43" s="3">
        <v>51</v>
      </c>
      <c r="H43" s="3" t="s">
        <v>28</v>
      </c>
      <c r="I43" s="3" t="s">
        <v>26</v>
      </c>
      <c r="J43" s="3" t="s">
        <v>27</v>
      </c>
      <c r="K43" s="3">
        <v>4567784</v>
      </c>
      <c r="L43" s="3" t="s">
        <v>164</v>
      </c>
      <c r="M43" s="2">
        <v>5070202</v>
      </c>
    </row>
    <row r="44" spans="1:13" x14ac:dyDescent="0.25">
      <c r="A44" s="3">
        <v>71220551</v>
      </c>
      <c r="B44" s="3" t="s">
        <v>17</v>
      </c>
      <c r="C44" s="3" t="s">
        <v>55</v>
      </c>
      <c r="D44" s="3" t="s">
        <v>76</v>
      </c>
      <c r="E44" s="7">
        <v>27439</v>
      </c>
      <c r="F44" s="3" t="s">
        <v>122</v>
      </c>
      <c r="G44" s="3">
        <v>40</v>
      </c>
      <c r="H44" s="3" t="s">
        <v>7</v>
      </c>
      <c r="I44" s="3" t="s">
        <v>114</v>
      </c>
      <c r="J44" s="3" t="s">
        <v>9</v>
      </c>
      <c r="K44" s="3">
        <v>4445557</v>
      </c>
      <c r="L44" s="3" t="s">
        <v>118</v>
      </c>
      <c r="M44" s="2">
        <v>5117881</v>
      </c>
    </row>
    <row r="45" spans="1:13" x14ac:dyDescent="0.25">
      <c r="A45" s="3">
        <v>1128425523</v>
      </c>
      <c r="B45" s="3" t="s">
        <v>22</v>
      </c>
      <c r="C45" s="3" t="s">
        <v>137</v>
      </c>
      <c r="D45" s="3" t="s">
        <v>52</v>
      </c>
      <c r="E45" s="7">
        <v>34084</v>
      </c>
      <c r="F45" s="3" t="s">
        <v>123</v>
      </c>
      <c r="G45" s="3">
        <v>38</v>
      </c>
      <c r="H45" s="3" t="s">
        <v>32</v>
      </c>
      <c r="I45" s="3" t="s">
        <v>33</v>
      </c>
      <c r="J45" s="3" t="s">
        <v>31</v>
      </c>
      <c r="K45" s="3">
        <v>3022076</v>
      </c>
      <c r="L45" s="3" t="s">
        <v>164</v>
      </c>
      <c r="M45" s="2">
        <v>5130655</v>
      </c>
    </row>
    <row r="46" spans="1:13" x14ac:dyDescent="0.25">
      <c r="A46" s="3">
        <v>1020411614</v>
      </c>
      <c r="B46" s="3" t="s">
        <v>22</v>
      </c>
      <c r="C46" s="3" t="s">
        <v>71</v>
      </c>
      <c r="D46" s="3" t="s">
        <v>93</v>
      </c>
      <c r="E46" s="7">
        <v>32123</v>
      </c>
      <c r="F46" s="3" t="s">
        <v>123</v>
      </c>
      <c r="G46" s="3">
        <v>55</v>
      </c>
      <c r="H46" s="3" t="s">
        <v>23</v>
      </c>
      <c r="I46" s="3" t="s">
        <v>26</v>
      </c>
      <c r="J46" s="3" t="s">
        <v>27</v>
      </c>
      <c r="K46" s="3">
        <v>5117718</v>
      </c>
      <c r="L46" s="3" t="s">
        <v>164</v>
      </c>
      <c r="M46" s="2">
        <v>5200573</v>
      </c>
    </row>
    <row r="47" spans="1:13" x14ac:dyDescent="0.25">
      <c r="A47" s="3">
        <v>1128425519</v>
      </c>
      <c r="B47" s="3" t="s">
        <v>6</v>
      </c>
      <c r="C47" s="3" t="s">
        <v>38</v>
      </c>
      <c r="D47" s="3" t="s">
        <v>35</v>
      </c>
      <c r="E47" s="7">
        <v>26048</v>
      </c>
      <c r="F47" s="3" t="s">
        <v>122</v>
      </c>
      <c r="G47" s="3">
        <v>27</v>
      </c>
      <c r="H47" s="3" t="s">
        <v>7</v>
      </c>
      <c r="I47" s="3" t="s">
        <v>8</v>
      </c>
      <c r="J47" s="3" t="s">
        <v>9</v>
      </c>
      <c r="K47" s="3">
        <v>2655181</v>
      </c>
      <c r="L47" s="3" t="s">
        <v>10</v>
      </c>
      <c r="M47" s="2">
        <v>5243484</v>
      </c>
    </row>
    <row r="48" spans="1:13" x14ac:dyDescent="0.25">
      <c r="A48" s="3">
        <v>71220546</v>
      </c>
      <c r="B48" s="3" t="s">
        <v>24</v>
      </c>
      <c r="C48" s="3" t="s">
        <v>46</v>
      </c>
      <c r="D48" s="3" t="s">
        <v>47</v>
      </c>
      <c r="E48" s="7">
        <v>27059</v>
      </c>
      <c r="F48" s="3" t="s">
        <v>122</v>
      </c>
      <c r="G48" s="3">
        <v>50</v>
      </c>
      <c r="H48" s="3" t="s">
        <v>25</v>
      </c>
      <c r="I48" s="3" t="s">
        <v>26</v>
      </c>
      <c r="J48" s="3" t="s">
        <v>27</v>
      </c>
      <c r="K48" s="3">
        <v>4445556</v>
      </c>
      <c r="L48" s="3" t="s">
        <v>164</v>
      </c>
      <c r="M48" s="2">
        <v>5491326</v>
      </c>
    </row>
    <row r="49" spans="1:13" x14ac:dyDescent="0.25">
      <c r="A49" s="3">
        <v>71220552</v>
      </c>
      <c r="B49" s="3" t="s">
        <v>22</v>
      </c>
      <c r="C49" s="3" t="s">
        <v>41</v>
      </c>
      <c r="D49" s="3" t="s">
        <v>77</v>
      </c>
      <c r="E49" s="7">
        <v>33999</v>
      </c>
      <c r="F49" s="3" t="s">
        <v>123</v>
      </c>
      <c r="G49" s="3">
        <v>41</v>
      </c>
      <c r="H49" s="3" t="s">
        <v>98</v>
      </c>
      <c r="I49" s="3" t="s">
        <v>115</v>
      </c>
      <c r="J49" s="3" t="s">
        <v>16</v>
      </c>
      <c r="K49" s="3">
        <v>5117718</v>
      </c>
      <c r="L49" s="3" t="s">
        <v>118</v>
      </c>
      <c r="M49" s="2">
        <v>5556895</v>
      </c>
    </row>
    <row r="50" spans="1:13" x14ac:dyDescent="0.25">
      <c r="A50" s="3">
        <v>1128425524</v>
      </c>
      <c r="B50" s="3" t="s">
        <v>53</v>
      </c>
      <c r="C50" s="3" t="s">
        <v>138</v>
      </c>
      <c r="D50" s="3" t="s">
        <v>75</v>
      </c>
      <c r="E50" s="7">
        <v>35689</v>
      </c>
      <c r="F50" s="3" t="s">
        <v>122</v>
      </c>
      <c r="G50" s="3">
        <v>39</v>
      </c>
      <c r="H50" s="3" t="s">
        <v>96</v>
      </c>
      <c r="I50" s="3" t="s">
        <v>15</v>
      </c>
      <c r="J50" s="3" t="s">
        <v>16</v>
      </c>
      <c r="K50" s="3">
        <v>5117718</v>
      </c>
      <c r="L50" s="3" t="s">
        <v>164</v>
      </c>
      <c r="M50" s="2">
        <v>5702952</v>
      </c>
    </row>
    <row r="51" spans="1:13" x14ac:dyDescent="0.25">
      <c r="A51" s="3">
        <v>71220540</v>
      </c>
      <c r="B51" s="3" t="s">
        <v>6</v>
      </c>
      <c r="C51" s="3" t="s">
        <v>36</v>
      </c>
      <c r="D51" s="3" t="s">
        <v>35</v>
      </c>
      <c r="E51" s="6">
        <v>27123</v>
      </c>
      <c r="F51" s="3" t="s">
        <v>122</v>
      </c>
      <c r="G51" s="3">
        <v>27</v>
      </c>
      <c r="H51" s="3" t="s">
        <v>7</v>
      </c>
      <c r="I51" s="3" t="s">
        <v>8</v>
      </c>
      <c r="J51" s="3" t="s">
        <v>9</v>
      </c>
      <c r="K51" s="3">
        <v>2655181</v>
      </c>
      <c r="L51" s="3" t="s">
        <v>10</v>
      </c>
      <c r="M51" s="2">
        <v>5781283</v>
      </c>
    </row>
  </sheetData>
  <customSheetViews>
    <customSheetView guid="{F41DE5B8-CCE4-4A29-A9DB-7F43FF057899}">
      <selection activeCell="H17" sqref="H17"/>
      <pageMargins left="0.7" right="0.7" top="0.75" bottom="0.75" header="0.3" footer="0.3"/>
      <pageSetup paperSize="9" orientation="portrait" horizontalDpi="1200" verticalDpi="1200" r:id="rId1"/>
    </customSheetView>
    <customSheetView guid="{EAD86F4E-655E-48EC-A626-ABAFF822061D}">
      <selection activeCell="E13" sqref="E13"/>
      <pageMargins left="0.7" right="0.7" top="0.75" bottom="0.75" header="0.3" footer="0.3"/>
      <pageSetup paperSize="9" orientation="portrait" horizontalDpi="1200" verticalDpi="1200" r:id="rId2"/>
    </customSheetView>
  </customSheetViews>
  <mergeCells count="1">
    <mergeCell ref="B1:I1"/>
  </mergeCells>
  <conditionalFormatting sqref="M4:M51">
    <cfRule type="top10" dxfId="18" priority="2" rank="10"/>
    <cfRule type="top10" dxfId="19" priority="1" bottom="1" rank="15"/>
  </conditionalFormatting>
  <pageMargins left="0.7" right="0.7" top="0.75" bottom="0.75" header="0.3" footer="0.3"/>
  <pageSetup paperSize="9"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M51"/>
  <sheetViews>
    <sheetView topLeftCell="B1" workbookViewId="0">
      <selection activeCell="M4" sqref="M4"/>
    </sheetView>
  </sheetViews>
  <sheetFormatPr baseColWidth="10" defaultRowHeight="15" x14ac:dyDescent="0.25"/>
  <cols>
    <col min="2" max="2" width="9.5703125" bestFit="1" customWidth="1"/>
    <col min="3" max="3" width="12" bestFit="1" customWidth="1"/>
    <col min="4" max="4" width="10.85546875" bestFit="1" customWidth="1"/>
    <col min="5" max="5" width="14.5703125" customWidth="1"/>
    <col min="6" max="6" width="5.5703125" bestFit="1" customWidth="1"/>
    <col min="7" max="7" width="5.85546875" bestFit="1" customWidth="1"/>
    <col min="8" max="8" width="24.85546875" bestFit="1" customWidth="1"/>
    <col min="9" max="9" width="34.140625" bestFit="1" customWidth="1"/>
    <col min="10" max="10" width="17.5703125" bestFit="1" customWidth="1"/>
    <col min="11" max="11" width="10.140625" bestFit="1" customWidth="1"/>
    <col min="12" max="12" width="11.5703125" bestFit="1" customWidth="1"/>
    <col min="13" max="13" width="39.85546875" style="1" customWidth="1"/>
  </cols>
  <sheetData>
    <row r="1" spans="1:13" ht="57.75" customHeight="1" x14ac:dyDescent="0.25">
      <c r="B1" s="45" t="s">
        <v>201</v>
      </c>
      <c r="C1" s="45"/>
      <c r="D1" s="45"/>
      <c r="E1" s="45"/>
      <c r="F1" s="45"/>
      <c r="G1" s="45"/>
      <c r="H1" s="45"/>
      <c r="I1" s="45"/>
      <c r="J1" s="45"/>
      <c r="K1" s="45"/>
      <c r="L1" s="45"/>
    </row>
    <row r="2" spans="1:13" ht="22.5" customHeight="1" x14ac:dyDescent="0.25">
      <c r="B2" s="13"/>
      <c r="C2" s="14"/>
      <c r="D2" s="14"/>
      <c r="E2" s="14"/>
      <c r="F2" s="14"/>
      <c r="G2" s="14"/>
      <c r="H2" s="14"/>
      <c r="I2" s="14"/>
    </row>
    <row r="3" spans="1:13" ht="30" x14ac:dyDescent="0.25">
      <c r="A3" s="17" t="s">
        <v>120</v>
      </c>
      <c r="B3" s="17" t="s">
        <v>0</v>
      </c>
      <c r="C3" s="17" t="s">
        <v>1</v>
      </c>
      <c r="D3" s="17" t="s">
        <v>34</v>
      </c>
      <c r="E3" s="18" t="s">
        <v>143</v>
      </c>
      <c r="F3" s="17" t="s">
        <v>121</v>
      </c>
      <c r="G3" s="17" t="s">
        <v>124</v>
      </c>
      <c r="H3" s="17" t="s">
        <v>2</v>
      </c>
      <c r="I3" s="17" t="s">
        <v>3</v>
      </c>
      <c r="J3" s="17" t="s">
        <v>4</v>
      </c>
      <c r="K3" s="17" t="s">
        <v>132</v>
      </c>
      <c r="L3" s="17" t="s">
        <v>5</v>
      </c>
      <c r="M3" s="19" t="s">
        <v>142</v>
      </c>
    </row>
    <row r="4" spans="1:13" x14ac:dyDescent="0.25">
      <c r="A4" s="3">
        <v>1020411610</v>
      </c>
      <c r="B4" s="3" t="s">
        <v>13</v>
      </c>
      <c r="C4" s="3" t="s">
        <v>38</v>
      </c>
      <c r="D4" s="3" t="s">
        <v>39</v>
      </c>
      <c r="E4" s="7">
        <v>27965</v>
      </c>
      <c r="F4" s="3" t="s">
        <v>122</v>
      </c>
      <c r="G4" s="3">
        <v>29</v>
      </c>
      <c r="H4" s="3" t="s">
        <v>14</v>
      </c>
      <c r="I4" s="3" t="s">
        <v>15</v>
      </c>
      <c r="J4" s="3" t="s">
        <v>16</v>
      </c>
      <c r="K4" s="3">
        <v>3322649</v>
      </c>
      <c r="L4" s="3" t="s">
        <v>164</v>
      </c>
      <c r="M4" s="2">
        <v>828116</v>
      </c>
    </row>
    <row r="5" spans="1:13" x14ac:dyDescent="0.25">
      <c r="A5" s="3">
        <v>71220550</v>
      </c>
      <c r="B5" s="3" t="s">
        <v>53</v>
      </c>
      <c r="C5" s="3" t="s">
        <v>54</v>
      </c>
      <c r="D5" s="3" t="s">
        <v>75</v>
      </c>
      <c r="E5" s="7">
        <v>26224</v>
      </c>
      <c r="F5" s="3" t="s">
        <v>122</v>
      </c>
      <c r="G5" s="3">
        <v>39</v>
      </c>
      <c r="H5" s="3" t="s">
        <v>96</v>
      </c>
      <c r="I5" s="3" t="s">
        <v>15</v>
      </c>
      <c r="J5" s="3" t="s">
        <v>16</v>
      </c>
      <c r="K5" s="3">
        <v>5117718</v>
      </c>
      <c r="L5" s="3" t="s">
        <v>164</v>
      </c>
      <c r="M5" s="2">
        <v>828116</v>
      </c>
    </row>
    <row r="6" spans="1:13" x14ac:dyDescent="0.25">
      <c r="A6" s="3">
        <v>6355366</v>
      </c>
      <c r="B6" s="3" t="s">
        <v>11</v>
      </c>
      <c r="C6" s="3" t="s">
        <v>60</v>
      </c>
      <c r="D6" s="3" t="s">
        <v>82</v>
      </c>
      <c r="E6" s="7">
        <v>27906</v>
      </c>
      <c r="F6" s="3" t="s">
        <v>123</v>
      </c>
      <c r="G6" s="3">
        <v>34</v>
      </c>
      <c r="H6" s="3" t="s">
        <v>103</v>
      </c>
      <c r="I6" s="3" t="s">
        <v>15</v>
      </c>
      <c r="J6" s="3" t="s">
        <v>16</v>
      </c>
      <c r="K6" s="3">
        <v>4445558</v>
      </c>
      <c r="L6" s="3" t="s">
        <v>164</v>
      </c>
      <c r="M6" s="2">
        <v>828116</v>
      </c>
    </row>
    <row r="7" spans="1:13" x14ac:dyDescent="0.25">
      <c r="A7" s="3">
        <v>1020411608</v>
      </c>
      <c r="B7" s="3" t="s">
        <v>24</v>
      </c>
      <c r="C7" s="3" t="s">
        <v>65</v>
      </c>
      <c r="D7" s="3" t="s">
        <v>87</v>
      </c>
      <c r="E7" s="7">
        <v>26706</v>
      </c>
      <c r="F7" s="3" t="s">
        <v>122</v>
      </c>
      <c r="G7" s="3">
        <v>44</v>
      </c>
      <c r="H7" s="3" t="s">
        <v>108</v>
      </c>
      <c r="I7" s="3" t="s">
        <v>8</v>
      </c>
      <c r="J7" s="3" t="s">
        <v>9</v>
      </c>
      <c r="K7" s="3">
        <v>3322647</v>
      </c>
      <c r="L7" s="3" t="s">
        <v>10</v>
      </c>
      <c r="M7" s="2">
        <v>828116</v>
      </c>
    </row>
    <row r="8" spans="1:13" x14ac:dyDescent="0.25">
      <c r="A8" s="3">
        <v>7899429</v>
      </c>
      <c r="B8" s="3" t="s">
        <v>17</v>
      </c>
      <c r="C8" s="3" t="s">
        <v>70</v>
      </c>
      <c r="D8" s="3" t="s">
        <v>92</v>
      </c>
      <c r="E8" s="7">
        <v>32276</v>
      </c>
      <c r="F8" s="3" t="s">
        <v>122</v>
      </c>
      <c r="G8" s="3">
        <v>54</v>
      </c>
      <c r="H8" s="3" t="s">
        <v>105</v>
      </c>
      <c r="I8" s="3" t="s">
        <v>26</v>
      </c>
      <c r="J8" s="3" t="s">
        <v>27</v>
      </c>
      <c r="K8" s="3">
        <v>3022073</v>
      </c>
      <c r="L8" s="3" t="s">
        <v>164</v>
      </c>
      <c r="M8" s="2">
        <v>828116</v>
      </c>
    </row>
    <row r="9" spans="1:13" x14ac:dyDescent="0.25">
      <c r="A9" s="3">
        <v>1128425525</v>
      </c>
      <c r="B9" s="3" t="s">
        <v>11</v>
      </c>
      <c r="C9" s="3" t="s">
        <v>62</v>
      </c>
      <c r="D9" s="3" t="s">
        <v>42</v>
      </c>
      <c r="E9" s="7">
        <v>34423</v>
      </c>
      <c r="F9" s="3" t="s">
        <v>123</v>
      </c>
      <c r="G9" s="3">
        <v>47</v>
      </c>
      <c r="H9" s="3" t="s">
        <v>97</v>
      </c>
      <c r="I9" s="3" t="s">
        <v>15</v>
      </c>
      <c r="J9" s="3" t="s">
        <v>16</v>
      </c>
      <c r="K9" s="3">
        <v>3022074</v>
      </c>
      <c r="L9" s="3" t="s">
        <v>164</v>
      </c>
      <c r="M9" s="2">
        <v>828116</v>
      </c>
    </row>
    <row r="10" spans="1:13" x14ac:dyDescent="0.25">
      <c r="A10" s="3">
        <v>1128425522</v>
      </c>
      <c r="B10" s="3" t="s">
        <v>6</v>
      </c>
      <c r="C10" s="3" t="s">
        <v>136</v>
      </c>
      <c r="D10" s="3" t="s">
        <v>50</v>
      </c>
      <c r="E10" s="7">
        <v>33029</v>
      </c>
      <c r="F10" s="3" t="s">
        <v>122</v>
      </c>
      <c r="G10" s="3">
        <v>37</v>
      </c>
      <c r="H10" s="3" t="s">
        <v>29</v>
      </c>
      <c r="I10" s="3" t="s">
        <v>30</v>
      </c>
      <c r="J10" s="3" t="s">
        <v>31</v>
      </c>
      <c r="K10" s="3">
        <v>5117718</v>
      </c>
      <c r="L10" s="3" t="s">
        <v>164</v>
      </c>
      <c r="M10" s="2">
        <v>828116</v>
      </c>
    </row>
    <row r="11" spans="1:13" x14ac:dyDescent="0.25">
      <c r="A11" s="3">
        <v>1128425514</v>
      </c>
      <c r="B11" s="3" t="s">
        <v>22</v>
      </c>
      <c r="C11" s="3" t="s">
        <v>139</v>
      </c>
      <c r="D11" s="3" t="s">
        <v>77</v>
      </c>
      <c r="E11" s="7">
        <v>34707</v>
      </c>
      <c r="F11" s="3" t="s">
        <v>123</v>
      </c>
      <c r="G11" s="3">
        <v>41</v>
      </c>
      <c r="H11" s="3" t="s">
        <v>98</v>
      </c>
      <c r="I11" s="3" t="s">
        <v>115</v>
      </c>
      <c r="J11" s="3" t="s">
        <v>16</v>
      </c>
      <c r="K11" s="3">
        <v>5117718</v>
      </c>
      <c r="L11" s="3" t="s">
        <v>118</v>
      </c>
      <c r="M11" s="2">
        <v>886111</v>
      </c>
    </row>
    <row r="12" spans="1:13" x14ac:dyDescent="0.25">
      <c r="A12" s="3">
        <v>1020411613</v>
      </c>
      <c r="B12" s="3" t="s">
        <v>22</v>
      </c>
      <c r="C12" s="3" t="s">
        <v>44</v>
      </c>
      <c r="D12" s="3" t="s">
        <v>45</v>
      </c>
      <c r="E12" s="7">
        <v>26505</v>
      </c>
      <c r="F12" s="3" t="s">
        <v>123</v>
      </c>
      <c r="G12" s="3">
        <v>49</v>
      </c>
      <c r="H12" s="3" t="s">
        <v>23</v>
      </c>
      <c r="I12" s="3" t="s">
        <v>19</v>
      </c>
      <c r="J12" s="3" t="s">
        <v>20</v>
      </c>
      <c r="K12" s="3">
        <v>5117718</v>
      </c>
      <c r="L12" s="3" t="s">
        <v>21</v>
      </c>
      <c r="M12" s="2">
        <v>1075378</v>
      </c>
    </row>
    <row r="13" spans="1:13" x14ac:dyDescent="0.25">
      <c r="A13" s="3">
        <v>71220544</v>
      </c>
      <c r="B13" s="3" t="s">
        <v>6</v>
      </c>
      <c r="C13" s="3" t="s">
        <v>58</v>
      </c>
      <c r="D13" s="3" t="s">
        <v>80</v>
      </c>
      <c r="E13" s="7">
        <v>35205</v>
      </c>
      <c r="F13" s="3" t="s">
        <v>122</v>
      </c>
      <c r="G13" s="3">
        <v>32</v>
      </c>
      <c r="H13" s="3" t="s">
        <v>101</v>
      </c>
      <c r="I13" s="3" t="s">
        <v>30</v>
      </c>
      <c r="J13" s="3" t="s">
        <v>31</v>
      </c>
      <c r="K13" s="3">
        <v>4567782</v>
      </c>
      <c r="L13" s="3" t="s">
        <v>164</v>
      </c>
      <c r="M13" s="2">
        <v>1129296</v>
      </c>
    </row>
    <row r="14" spans="1:13" x14ac:dyDescent="0.25">
      <c r="A14" s="3">
        <v>1020411609</v>
      </c>
      <c r="B14" s="3" t="s">
        <v>11</v>
      </c>
      <c r="C14" s="3" t="s">
        <v>66</v>
      </c>
      <c r="D14" s="3" t="s">
        <v>88</v>
      </c>
      <c r="E14" s="7">
        <v>28657</v>
      </c>
      <c r="F14" s="3" t="s">
        <v>123</v>
      </c>
      <c r="G14" s="3">
        <v>45</v>
      </c>
      <c r="H14" s="3" t="s">
        <v>109</v>
      </c>
      <c r="I14" s="3" t="s">
        <v>15</v>
      </c>
      <c r="J14" s="3" t="s">
        <v>16</v>
      </c>
      <c r="K14" s="3">
        <v>3322648</v>
      </c>
      <c r="L14" s="3" t="s">
        <v>164</v>
      </c>
      <c r="M14" s="2">
        <v>1427906</v>
      </c>
    </row>
    <row r="15" spans="1:13" x14ac:dyDescent="0.25">
      <c r="A15" s="3">
        <v>71220543</v>
      </c>
      <c r="B15" s="3" t="s">
        <v>11</v>
      </c>
      <c r="C15" s="3" t="s">
        <v>57</v>
      </c>
      <c r="D15" s="3" t="s">
        <v>79</v>
      </c>
      <c r="E15" s="7">
        <v>29514</v>
      </c>
      <c r="F15" s="3" t="s">
        <v>123</v>
      </c>
      <c r="G15" s="3">
        <v>31</v>
      </c>
      <c r="H15" s="3" t="s">
        <v>100</v>
      </c>
      <c r="I15" s="3" t="s">
        <v>117</v>
      </c>
      <c r="J15" s="3" t="s">
        <v>20</v>
      </c>
      <c r="K15" s="3">
        <v>3322650</v>
      </c>
      <c r="L15" s="3" t="s">
        <v>10</v>
      </c>
      <c r="M15" s="2">
        <v>1506461</v>
      </c>
    </row>
    <row r="16" spans="1:13" x14ac:dyDescent="0.25">
      <c r="A16" s="3">
        <v>1128425513</v>
      </c>
      <c r="B16" s="3" t="s">
        <v>17</v>
      </c>
      <c r="C16" s="3" t="s">
        <v>46</v>
      </c>
      <c r="D16" s="3" t="s">
        <v>76</v>
      </c>
      <c r="E16" s="7">
        <v>26213</v>
      </c>
      <c r="F16" s="3" t="s">
        <v>122</v>
      </c>
      <c r="G16" s="3">
        <v>40</v>
      </c>
      <c r="H16" s="3" t="s">
        <v>7</v>
      </c>
      <c r="I16" s="3" t="s">
        <v>114</v>
      </c>
      <c r="J16" s="3" t="s">
        <v>9</v>
      </c>
      <c r="K16" s="3">
        <v>4445557</v>
      </c>
      <c r="L16" s="3" t="s">
        <v>118</v>
      </c>
      <c r="M16" s="2">
        <v>1708079</v>
      </c>
    </row>
    <row r="17" spans="1:13" x14ac:dyDescent="0.25">
      <c r="A17" s="3">
        <v>1128425517</v>
      </c>
      <c r="B17" s="3" t="s">
        <v>6</v>
      </c>
      <c r="C17" s="3" t="s">
        <v>58</v>
      </c>
      <c r="D17" s="3" t="s">
        <v>80</v>
      </c>
      <c r="E17" s="7">
        <v>33281</v>
      </c>
      <c r="F17" s="3" t="s">
        <v>122</v>
      </c>
      <c r="G17" s="3">
        <v>32</v>
      </c>
      <c r="H17" s="3" t="s">
        <v>101</v>
      </c>
      <c r="I17" s="3" t="s">
        <v>30</v>
      </c>
      <c r="J17" s="3" t="s">
        <v>31</v>
      </c>
      <c r="K17" s="3">
        <v>4567782</v>
      </c>
      <c r="L17" s="3" t="s">
        <v>164</v>
      </c>
      <c r="M17" s="2">
        <v>2088711</v>
      </c>
    </row>
    <row r="18" spans="1:13" x14ac:dyDescent="0.25">
      <c r="A18" s="3">
        <v>1128425528</v>
      </c>
      <c r="B18" s="3" t="s">
        <v>24</v>
      </c>
      <c r="C18" s="3" t="s">
        <v>134</v>
      </c>
      <c r="D18" s="3" t="s">
        <v>47</v>
      </c>
      <c r="E18" s="7">
        <v>31639</v>
      </c>
      <c r="F18" s="3" t="s">
        <v>122</v>
      </c>
      <c r="G18" s="3">
        <v>50</v>
      </c>
      <c r="H18" s="3" t="s">
        <v>25</v>
      </c>
      <c r="I18" s="3" t="s">
        <v>26</v>
      </c>
      <c r="J18" s="3" t="s">
        <v>27</v>
      </c>
      <c r="K18" s="3">
        <v>4445556</v>
      </c>
      <c r="L18" s="3" t="s">
        <v>164</v>
      </c>
      <c r="M18" s="2">
        <v>2129381</v>
      </c>
    </row>
    <row r="19" spans="1:13" x14ac:dyDescent="0.25">
      <c r="A19" s="3">
        <v>71220541</v>
      </c>
      <c r="B19" s="3" t="s">
        <v>11</v>
      </c>
      <c r="C19" s="3" t="s">
        <v>37</v>
      </c>
      <c r="D19" s="3" t="s">
        <v>40</v>
      </c>
      <c r="E19" s="7">
        <v>32864</v>
      </c>
      <c r="F19" s="3" t="s">
        <v>123</v>
      </c>
      <c r="G19" s="3">
        <v>28</v>
      </c>
      <c r="H19" s="3" t="s">
        <v>12</v>
      </c>
      <c r="I19" s="3" t="s">
        <v>8</v>
      </c>
      <c r="J19" s="3" t="s">
        <v>9</v>
      </c>
      <c r="K19" s="3">
        <v>2655182</v>
      </c>
      <c r="L19" s="3" t="s">
        <v>10</v>
      </c>
      <c r="M19" s="2">
        <v>2276293</v>
      </c>
    </row>
    <row r="20" spans="1:13" x14ac:dyDescent="0.25">
      <c r="A20" s="3">
        <v>1020411605</v>
      </c>
      <c r="B20" s="3" t="s">
        <v>11</v>
      </c>
      <c r="C20" s="3" t="s">
        <v>62</v>
      </c>
      <c r="D20" s="3" t="s">
        <v>84</v>
      </c>
      <c r="E20" s="7">
        <v>36340</v>
      </c>
      <c r="F20" s="3" t="s">
        <v>123</v>
      </c>
      <c r="G20" s="3">
        <v>36</v>
      </c>
      <c r="H20" s="3" t="s">
        <v>105</v>
      </c>
      <c r="I20" s="3" t="s">
        <v>115</v>
      </c>
      <c r="J20" s="3" t="s">
        <v>16</v>
      </c>
      <c r="K20" s="3">
        <v>2655184</v>
      </c>
      <c r="L20" s="3" t="s">
        <v>118</v>
      </c>
      <c r="M20" s="2">
        <v>2676247</v>
      </c>
    </row>
    <row r="21" spans="1:13" x14ac:dyDescent="0.25">
      <c r="A21" s="3">
        <v>71220548</v>
      </c>
      <c r="B21" s="3" t="s">
        <v>6</v>
      </c>
      <c r="C21" s="3" t="s">
        <v>36</v>
      </c>
      <c r="D21" s="3" t="s">
        <v>50</v>
      </c>
      <c r="E21" s="7">
        <v>26166</v>
      </c>
      <c r="F21" s="3" t="s">
        <v>122</v>
      </c>
      <c r="G21" s="3">
        <v>37</v>
      </c>
      <c r="H21" s="3" t="s">
        <v>29</v>
      </c>
      <c r="I21" s="3" t="s">
        <v>30</v>
      </c>
      <c r="J21" s="3" t="s">
        <v>31</v>
      </c>
      <c r="K21" s="3">
        <v>5117718</v>
      </c>
      <c r="L21" s="3" t="s">
        <v>164</v>
      </c>
      <c r="M21" s="2">
        <v>2912380</v>
      </c>
    </row>
    <row r="22" spans="1:13" x14ac:dyDescent="0.25">
      <c r="A22" s="3">
        <v>1128425521</v>
      </c>
      <c r="B22" s="3" t="s">
        <v>13</v>
      </c>
      <c r="C22" s="3" t="s">
        <v>70</v>
      </c>
      <c r="D22" s="3" t="s">
        <v>39</v>
      </c>
      <c r="E22" s="7">
        <v>31722</v>
      </c>
      <c r="F22" s="3" t="s">
        <v>122</v>
      </c>
      <c r="G22" s="3">
        <v>29</v>
      </c>
      <c r="H22" s="3" t="s">
        <v>14</v>
      </c>
      <c r="I22" s="3" t="s">
        <v>15</v>
      </c>
      <c r="J22" s="3" t="s">
        <v>16</v>
      </c>
      <c r="K22" s="3">
        <v>3322649</v>
      </c>
      <c r="L22" s="3" t="s">
        <v>164</v>
      </c>
      <c r="M22" s="2">
        <v>2942019</v>
      </c>
    </row>
    <row r="23" spans="1:13" x14ac:dyDescent="0.25">
      <c r="A23" s="3">
        <v>1128425516</v>
      </c>
      <c r="B23" s="3" t="s">
        <v>11</v>
      </c>
      <c r="C23" s="3" t="s">
        <v>141</v>
      </c>
      <c r="D23" s="3" t="s">
        <v>79</v>
      </c>
      <c r="E23" s="7">
        <v>27310</v>
      </c>
      <c r="F23" s="3" t="s">
        <v>123</v>
      </c>
      <c r="G23" s="3">
        <v>31</v>
      </c>
      <c r="H23" s="3" t="s">
        <v>100</v>
      </c>
      <c r="I23" s="3" t="s">
        <v>117</v>
      </c>
      <c r="J23" s="3" t="s">
        <v>20</v>
      </c>
      <c r="K23" s="3">
        <v>3322650</v>
      </c>
      <c r="L23" s="3" t="s">
        <v>10</v>
      </c>
      <c r="M23" s="2">
        <v>2969467</v>
      </c>
    </row>
    <row r="24" spans="1:13" x14ac:dyDescent="0.25">
      <c r="A24" s="3">
        <v>1020411616</v>
      </c>
      <c r="B24" s="3" t="s">
        <v>11</v>
      </c>
      <c r="C24" s="3" t="s">
        <v>73</v>
      </c>
      <c r="D24" s="3" t="s">
        <v>35</v>
      </c>
      <c r="E24" s="7">
        <v>28723</v>
      </c>
      <c r="F24" s="3" t="s">
        <v>123</v>
      </c>
      <c r="G24" s="3">
        <v>57</v>
      </c>
      <c r="H24" s="3" t="s">
        <v>113</v>
      </c>
      <c r="I24" s="3" t="s">
        <v>33</v>
      </c>
      <c r="J24" s="3" t="s">
        <v>31</v>
      </c>
      <c r="K24" s="3">
        <v>4567786</v>
      </c>
      <c r="L24" s="3" t="s">
        <v>164</v>
      </c>
      <c r="M24" s="2">
        <v>3024627</v>
      </c>
    </row>
    <row r="25" spans="1:13" x14ac:dyDescent="0.25">
      <c r="A25" s="3">
        <v>71220542</v>
      </c>
      <c r="B25" s="3" t="s">
        <v>24</v>
      </c>
      <c r="C25" s="3" t="s">
        <v>56</v>
      </c>
      <c r="D25" s="3" t="s">
        <v>78</v>
      </c>
      <c r="E25" s="7">
        <v>35584</v>
      </c>
      <c r="F25" s="3" t="s">
        <v>122</v>
      </c>
      <c r="G25" s="3">
        <v>30</v>
      </c>
      <c r="H25" s="3" t="s">
        <v>99</v>
      </c>
      <c r="I25" s="3" t="s">
        <v>116</v>
      </c>
      <c r="J25" s="3" t="s">
        <v>16</v>
      </c>
      <c r="K25" s="3">
        <v>5117718</v>
      </c>
      <c r="L25" s="3" t="s">
        <v>118</v>
      </c>
      <c r="M25" s="2">
        <v>3320813</v>
      </c>
    </row>
    <row r="26" spans="1:13" x14ac:dyDescent="0.25">
      <c r="A26" s="3">
        <v>6355367</v>
      </c>
      <c r="B26" s="3" t="s">
        <v>13</v>
      </c>
      <c r="C26" s="3" t="s">
        <v>61</v>
      </c>
      <c r="D26" s="3" t="s">
        <v>83</v>
      </c>
      <c r="E26" s="7">
        <v>34470</v>
      </c>
      <c r="F26" s="3" t="s">
        <v>122</v>
      </c>
      <c r="G26" s="3">
        <v>35</v>
      </c>
      <c r="H26" s="3" t="s">
        <v>104</v>
      </c>
      <c r="I26" s="3" t="s">
        <v>114</v>
      </c>
      <c r="J26" s="3" t="s">
        <v>9</v>
      </c>
      <c r="K26" s="3">
        <v>2655183</v>
      </c>
      <c r="L26" s="3" t="s">
        <v>10</v>
      </c>
      <c r="M26" s="2">
        <v>3439485</v>
      </c>
    </row>
    <row r="27" spans="1:13" x14ac:dyDescent="0.25">
      <c r="A27" s="3">
        <v>71220545</v>
      </c>
      <c r="B27" s="3" t="s">
        <v>6</v>
      </c>
      <c r="C27" s="3" t="s">
        <v>59</v>
      </c>
      <c r="D27" s="3" t="s">
        <v>81</v>
      </c>
      <c r="E27" s="7">
        <v>31367</v>
      </c>
      <c r="F27" s="3" t="s">
        <v>122</v>
      </c>
      <c r="G27" s="3">
        <v>33</v>
      </c>
      <c r="H27" s="3" t="s">
        <v>102</v>
      </c>
      <c r="I27" s="3" t="s">
        <v>33</v>
      </c>
      <c r="J27" s="3" t="s">
        <v>31</v>
      </c>
      <c r="K27" s="3">
        <v>3022075</v>
      </c>
      <c r="L27" s="3" t="s">
        <v>164</v>
      </c>
      <c r="M27" s="2">
        <v>3468289</v>
      </c>
    </row>
    <row r="28" spans="1:13" x14ac:dyDescent="0.25">
      <c r="A28" s="3">
        <v>1128425518</v>
      </c>
      <c r="B28" s="3" t="s">
        <v>6</v>
      </c>
      <c r="C28" s="3" t="s">
        <v>74</v>
      </c>
      <c r="D28" s="3" t="s">
        <v>95</v>
      </c>
      <c r="E28" s="7">
        <v>28802</v>
      </c>
      <c r="F28" s="3" t="s">
        <v>122</v>
      </c>
      <c r="G28" s="3">
        <v>58</v>
      </c>
      <c r="H28" s="3" t="s">
        <v>106</v>
      </c>
      <c r="I28" s="3" t="s">
        <v>8</v>
      </c>
      <c r="J28" s="3" t="s">
        <v>9</v>
      </c>
      <c r="K28" s="3">
        <v>4567787</v>
      </c>
      <c r="L28" s="3" t="s">
        <v>119</v>
      </c>
      <c r="M28" s="2">
        <v>3516645</v>
      </c>
    </row>
    <row r="29" spans="1:13" x14ac:dyDescent="0.25">
      <c r="A29" s="3">
        <v>1128425515</v>
      </c>
      <c r="B29" s="3" t="s">
        <v>24</v>
      </c>
      <c r="C29" s="3" t="s">
        <v>140</v>
      </c>
      <c r="D29" s="3" t="s">
        <v>78</v>
      </c>
      <c r="E29" s="7">
        <v>27453</v>
      </c>
      <c r="F29" s="3" t="s">
        <v>122</v>
      </c>
      <c r="G29" s="3">
        <v>30</v>
      </c>
      <c r="H29" s="3" t="s">
        <v>99</v>
      </c>
      <c r="I29" s="3" t="s">
        <v>116</v>
      </c>
      <c r="J29" s="3" t="s">
        <v>16</v>
      </c>
      <c r="K29" s="3">
        <v>5117718</v>
      </c>
      <c r="L29" s="3" t="s">
        <v>118</v>
      </c>
      <c r="M29" s="2">
        <v>3521665</v>
      </c>
    </row>
    <row r="30" spans="1:13" x14ac:dyDescent="0.25">
      <c r="A30" s="3">
        <v>1020411612</v>
      </c>
      <c r="B30" s="3" t="s">
        <v>17</v>
      </c>
      <c r="C30" s="3" t="s">
        <v>36</v>
      </c>
      <c r="D30" s="3" t="s">
        <v>43</v>
      </c>
      <c r="E30" s="7">
        <v>32783</v>
      </c>
      <c r="F30" s="3" t="s">
        <v>122</v>
      </c>
      <c r="G30" s="3">
        <v>48</v>
      </c>
      <c r="H30" s="3" t="s">
        <v>18</v>
      </c>
      <c r="I30" s="3" t="s">
        <v>19</v>
      </c>
      <c r="J30" s="3" t="s">
        <v>20</v>
      </c>
      <c r="K30" s="3">
        <v>5117718</v>
      </c>
      <c r="L30" s="3" t="s">
        <v>21</v>
      </c>
      <c r="M30" s="2">
        <v>3716077</v>
      </c>
    </row>
    <row r="31" spans="1:13" x14ac:dyDescent="0.25">
      <c r="A31" s="3">
        <v>1020411615</v>
      </c>
      <c r="B31" s="3" t="s">
        <v>24</v>
      </c>
      <c r="C31" s="3" t="s">
        <v>72</v>
      </c>
      <c r="D31" s="3" t="s">
        <v>94</v>
      </c>
      <c r="E31" s="7">
        <v>27363</v>
      </c>
      <c r="F31" s="3" t="s">
        <v>122</v>
      </c>
      <c r="G31" s="3">
        <v>56</v>
      </c>
      <c r="H31" s="3" t="s">
        <v>112</v>
      </c>
      <c r="I31" s="3" t="s">
        <v>30</v>
      </c>
      <c r="J31" s="3" t="s">
        <v>31</v>
      </c>
      <c r="K31" s="3">
        <v>4567785</v>
      </c>
      <c r="L31" s="3" t="s">
        <v>164</v>
      </c>
      <c r="M31" s="2">
        <v>3798346</v>
      </c>
    </row>
    <row r="32" spans="1:13" x14ac:dyDescent="0.25">
      <c r="A32" s="3">
        <v>1128425527</v>
      </c>
      <c r="B32" s="3" t="s">
        <v>22</v>
      </c>
      <c r="C32" s="3" t="s">
        <v>64</v>
      </c>
      <c r="D32" s="3" t="s">
        <v>45</v>
      </c>
      <c r="E32" s="7">
        <v>36046</v>
      </c>
      <c r="F32" s="3" t="s">
        <v>123</v>
      </c>
      <c r="G32" s="3">
        <v>49</v>
      </c>
      <c r="H32" s="3" t="s">
        <v>23</v>
      </c>
      <c r="I32" s="3" t="s">
        <v>19</v>
      </c>
      <c r="J32" s="3" t="s">
        <v>20</v>
      </c>
      <c r="K32" s="3">
        <v>5117718</v>
      </c>
      <c r="L32" s="3" t="s">
        <v>21</v>
      </c>
      <c r="M32" s="2">
        <v>3959197</v>
      </c>
    </row>
    <row r="33" spans="1:13" x14ac:dyDescent="0.25">
      <c r="A33" s="3">
        <v>1020411607</v>
      </c>
      <c r="B33" s="3" t="s">
        <v>22</v>
      </c>
      <c r="C33" s="3" t="s">
        <v>64</v>
      </c>
      <c r="D33" s="3" t="s">
        <v>86</v>
      </c>
      <c r="E33" s="7">
        <v>29967</v>
      </c>
      <c r="F33" s="3" t="s">
        <v>123</v>
      </c>
      <c r="G33" s="3">
        <v>43</v>
      </c>
      <c r="H33" s="3" t="s">
        <v>107</v>
      </c>
      <c r="I33" s="3" t="s">
        <v>117</v>
      </c>
      <c r="J33" s="3" t="s">
        <v>20</v>
      </c>
      <c r="K33" s="3">
        <v>4445560</v>
      </c>
      <c r="L33" s="3" t="s">
        <v>119</v>
      </c>
      <c r="M33" s="2">
        <v>4119523</v>
      </c>
    </row>
    <row r="34" spans="1:13" x14ac:dyDescent="0.25">
      <c r="A34" s="3">
        <v>71220549</v>
      </c>
      <c r="B34" s="3" t="s">
        <v>22</v>
      </c>
      <c r="C34" s="3" t="s">
        <v>51</v>
      </c>
      <c r="D34" s="3" t="s">
        <v>52</v>
      </c>
      <c r="E34" s="7">
        <v>27918</v>
      </c>
      <c r="F34" s="3" t="s">
        <v>123</v>
      </c>
      <c r="G34" s="3">
        <v>38</v>
      </c>
      <c r="H34" s="3" t="s">
        <v>32</v>
      </c>
      <c r="I34" s="3" t="s">
        <v>33</v>
      </c>
      <c r="J34" s="3" t="s">
        <v>31</v>
      </c>
      <c r="K34" s="3">
        <v>3022076</v>
      </c>
      <c r="L34" s="3" t="s">
        <v>164</v>
      </c>
      <c r="M34" s="2">
        <v>4238515</v>
      </c>
    </row>
    <row r="35" spans="1:13" x14ac:dyDescent="0.25">
      <c r="A35" s="3">
        <v>1020411611</v>
      </c>
      <c r="B35" s="3" t="s">
        <v>11</v>
      </c>
      <c r="C35" s="3" t="s">
        <v>41</v>
      </c>
      <c r="D35" s="3" t="s">
        <v>42</v>
      </c>
      <c r="E35" s="7">
        <v>28429</v>
      </c>
      <c r="F35" s="3" t="s">
        <v>123</v>
      </c>
      <c r="G35" s="3">
        <v>47</v>
      </c>
      <c r="H35" s="3" t="s">
        <v>97</v>
      </c>
      <c r="I35" s="3" t="s">
        <v>15</v>
      </c>
      <c r="J35" s="3" t="s">
        <v>16</v>
      </c>
      <c r="K35" s="3">
        <v>3022074</v>
      </c>
      <c r="L35" s="3" t="s">
        <v>164</v>
      </c>
      <c r="M35" s="2">
        <v>4242292</v>
      </c>
    </row>
    <row r="36" spans="1:13" x14ac:dyDescent="0.25">
      <c r="A36" s="3">
        <v>1128425526</v>
      </c>
      <c r="B36" s="3" t="s">
        <v>17</v>
      </c>
      <c r="C36" s="3" t="s">
        <v>133</v>
      </c>
      <c r="D36" s="3" t="s">
        <v>43</v>
      </c>
      <c r="E36" s="7">
        <v>32904</v>
      </c>
      <c r="F36" s="3" t="s">
        <v>122</v>
      </c>
      <c r="G36" s="3">
        <v>48</v>
      </c>
      <c r="H36" s="3" t="s">
        <v>18</v>
      </c>
      <c r="I36" s="3" t="s">
        <v>19</v>
      </c>
      <c r="J36" s="3" t="s">
        <v>20</v>
      </c>
      <c r="K36" s="3">
        <v>5117718</v>
      </c>
      <c r="L36" s="3" t="s">
        <v>21</v>
      </c>
      <c r="M36" s="2">
        <v>4327291</v>
      </c>
    </row>
    <row r="37" spans="1:13" x14ac:dyDescent="0.25">
      <c r="A37" s="3">
        <v>1128425529</v>
      </c>
      <c r="B37" s="3" t="s">
        <v>11</v>
      </c>
      <c r="C37" s="3" t="s">
        <v>135</v>
      </c>
      <c r="D37" s="3" t="s">
        <v>49</v>
      </c>
      <c r="E37" s="7">
        <v>28864</v>
      </c>
      <c r="F37" s="3" t="s">
        <v>123</v>
      </c>
      <c r="G37" s="3">
        <v>51</v>
      </c>
      <c r="H37" s="3" t="s">
        <v>28</v>
      </c>
      <c r="I37" s="3" t="s">
        <v>26</v>
      </c>
      <c r="J37" s="3" t="s">
        <v>27</v>
      </c>
      <c r="K37" s="3">
        <v>4567784</v>
      </c>
      <c r="L37" s="3" t="s">
        <v>164</v>
      </c>
      <c r="M37" s="2">
        <v>4531107</v>
      </c>
    </row>
    <row r="38" spans="1:13" x14ac:dyDescent="0.25">
      <c r="A38" s="3">
        <v>7899426</v>
      </c>
      <c r="B38" s="3" t="s">
        <v>6</v>
      </c>
      <c r="C38" s="3" t="s">
        <v>67</v>
      </c>
      <c r="D38" s="3" t="s">
        <v>89</v>
      </c>
      <c r="E38" s="7">
        <v>34524</v>
      </c>
      <c r="F38" s="3" t="s">
        <v>122</v>
      </c>
      <c r="G38" s="3">
        <v>46</v>
      </c>
      <c r="H38" s="3" t="s">
        <v>110</v>
      </c>
      <c r="I38" s="3" t="s">
        <v>15</v>
      </c>
      <c r="J38" s="3" t="s">
        <v>16</v>
      </c>
      <c r="K38" s="3">
        <v>4567783</v>
      </c>
      <c r="L38" s="3" t="s">
        <v>164</v>
      </c>
      <c r="M38" s="2">
        <v>4828740</v>
      </c>
    </row>
    <row r="39" spans="1:13" x14ac:dyDescent="0.25">
      <c r="A39" s="3">
        <v>1128425520</v>
      </c>
      <c r="B39" s="3" t="s">
        <v>11</v>
      </c>
      <c r="C39" s="3" t="s">
        <v>44</v>
      </c>
      <c r="D39" s="3" t="s">
        <v>40</v>
      </c>
      <c r="E39" s="7">
        <v>28115</v>
      </c>
      <c r="F39" s="3" t="s">
        <v>123</v>
      </c>
      <c r="G39" s="3">
        <v>28</v>
      </c>
      <c r="H39" s="3" t="s">
        <v>12</v>
      </c>
      <c r="I39" s="3" t="s">
        <v>8</v>
      </c>
      <c r="J39" s="3" t="s">
        <v>9</v>
      </c>
      <c r="K39" s="3">
        <v>2655182</v>
      </c>
      <c r="L39" s="3" t="s">
        <v>10</v>
      </c>
      <c r="M39" s="2">
        <v>4876361</v>
      </c>
    </row>
    <row r="40" spans="1:13" x14ac:dyDescent="0.25">
      <c r="A40" s="3">
        <v>7899427</v>
      </c>
      <c r="B40" s="3" t="s">
        <v>22</v>
      </c>
      <c r="C40" s="3" t="s">
        <v>68</v>
      </c>
      <c r="D40" s="3" t="s">
        <v>90</v>
      </c>
      <c r="E40" s="7">
        <v>28440</v>
      </c>
      <c r="F40" s="3" t="s">
        <v>123</v>
      </c>
      <c r="G40" s="3">
        <v>52</v>
      </c>
      <c r="H40" s="3" t="s">
        <v>111</v>
      </c>
      <c r="I40" s="3" t="s">
        <v>19</v>
      </c>
      <c r="J40" s="3" t="s">
        <v>20</v>
      </c>
      <c r="K40" s="3">
        <v>2655185</v>
      </c>
      <c r="L40" s="3" t="s">
        <v>21</v>
      </c>
      <c r="M40" s="2">
        <v>4960759</v>
      </c>
    </row>
    <row r="41" spans="1:13" x14ac:dyDescent="0.25">
      <c r="A41" s="3">
        <v>7899428</v>
      </c>
      <c r="B41" s="3" t="s">
        <v>53</v>
      </c>
      <c r="C41" s="3" t="s">
        <v>69</v>
      </c>
      <c r="D41" s="3" t="s">
        <v>91</v>
      </c>
      <c r="E41" s="7">
        <v>25732</v>
      </c>
      <c r="F41" s="3" t="s">
        <v>122</v>
      </c>
      <c r="G41" s="3">
        <v>53</v>
      </c>
      <c r="H41" s="3" t="s">
        <v>101</v>
      </c>
      <c r="I41" s="3" t="s">
        <v>19</v>
      </c>
      <c r="J41" s="3" t="s">
        <v>20</v>
      </c>
      <c r="K41" s="3">
        <v>3022072</v>
      </c>
      <c r="L41" s="3" t="s">
        <v>21</v>
      </c>
      <c r="M41" s="2">
        <v>4974848</v>
      </c>
    </row>
    <row r="42" spans="1:13" x14ac:dyDescent="0.25">
      <c r="A42" s="3">
        <v>1020411606</v>
      </c>
      <c r="B42" s="3" t="s">
        <v>17</v>
      </c>
      <c r="C42" s="3" t="s">
        <v>63</v>
      </c>
      <c r="D42" s="3" t="s">
        <v>85</v>
      </c>
      <c r="E42" s="7">
        <v>34835</v>
      </c>
      <c r="F42" s="3" t="s">
        <v>122</v>
      </c>
      <c r="G42" s="3">
        <v>42</v>
      </c>
      <c r="H42" s="3" t="s">
        <v>106</v>
      </c>
      <c r="I42" s="3" t="s">
        <v>116</v>
      </c>
      <c r="J42" s="3" t="s">
        <v>16</v>
      </c>
      <c r="K42" s="3">
        <v>4445559</v>
      </c>
      <c r="L42" s="3" t="s">
        <v>164</v>
      </c>
      <c r="M42" s="2">
        <v>5056473</v>
      </c>
    </row>
    <row r="43" spans="1:13" x14ac:dyDescent="0.25">
      <c r="A43" s="3">
        <v>71220547</v>
      </c>
      <c r="B43" s="3" t="s">
        <v>11</v>
      </c>
      <c r="C43" s="3" t="s">
        <v>48</v>
      </c>
      <c r="D43" s="3" t="s">
        <v>49</v>
      </c>
      <c r="E43" s="7">
        <v>31978</v>
      </c>
      <c r="F43" s="3" t="s">
        <v>123</v>
      </c>
      <c r="G43" s="3">
        <v>51</v>
      </c>
      <c r="H43" s="3" t="s">
        <v>28</v>
      </c>
      <c r="I43" s="3" t="s">
        <v>26</v>
      </c>
      <c r="J43" s="3" t="s">
        <v>27</v>
      </c>
      <c r="K43" s="3">
        <v>4567784</v>
      </c>
      <c r="L43" s="3" t="s">
        <v>164</v>
      </c>
      <c r="M43" s="2">
        <v>5070202</v>
      </c>
    </row>
    <row r="44" spans="1:13" x14ac:dyDescent="0.25">
      <c r="A44" s="3">
        <v>71220551</v>
      </c>
      <c r="B44" s="3" t="s">
        <v>17</v>
      </c>
      <c r="C44" s="3" t="s">
        <v>55</v>
      </c>
      <c r="D44" s="3" t="s">
        <v>76</v>
      </c>
      <c r="E44" s="7">
        <v>27439</v>
      </c>
      <c r="F44" s="3" t="s">
        <v>122</v>
      </c>
      <c r="G44" s="3">
        <v>40</v>
      </c>
      <c r="H44" s="3" t="s">
        <v>7</v>
      </c>
      <c r="I44" s="3" t="s">
        <v>114</v>
      </c>
      <c r="J44" s="3" t="s">
        <v>9</v>
      </c>
      <c r="K44" s="3">
        <v>4445557</v>
      </c>
      <c r="L44" s="3" t="s">
        <v>118</v>
      </c>
      <c r="M44" s="2">
        <v>5117881</v>
      </c>
    </row>
    <row r="45" spans="1:13" x14ac:dyDescent="0.25">
      <c r="A45" s="3">
        <v>1128425523</v>
      </c>
      <c r="B45" s="3" t="s">
        <v>22</v>
      </c>
      <c r="C45" s="3" t="s">
        <v>137</v>
      </c>
      <c r="D45" s="3" t="s">
        <v>52</v>
      </c>
      <c r="E45" s="7">
        <v>34084</v>
      </c>
      <c r="F45" s="3" t="s">
        <v>123</v>
      </c>
      <c r="G45" s="3">
        <v>38</v>
      </c>
      <c r="H45" s="3" t="s">
        <v>32</v>
      </c>
      <c r="I45" s="3" t="s">
        <v>33</v>
      </c>
      <c r="J45" s="3" t="s">
        <v>31</v>
      </c>
      <c r="K45" s="3">
        <v>3022076</v>
      </c>
      <c r="L45" s="3" t="s">
        <v>164</v>
      </c>
      <c r="M45" s="2">
        <v>5130655</v>
      </c>
    </row>
    <row r="46" spans="1:13" x14ac:dyDescent="0.25">
      <c r="A46" s="3">
        <v>1020411614</v>
      </c>
      <c r="B46" s="3" t="s">
        <v>22</v>
      </c>
      <c r="C46" s="3" t="s">
        <v>71</v>
      </c>
      <c r="D46" s="3" t="s">
        <v>93</v>
      </c>
      <c r="E46" s="7">
        <v>32123</v>
      </c>
      <c r="F46" s="3" t="s">
        <v>123</v>
      </c>
      <c r="G46" s="3">
        <v>55</v>
      </c>
      <c r="H46" s="3" t="s">
        <v>23</v>
      </c>
      <c r="I46" s="3" t="s">
        <v>26</v>
      </c>
      <c r="J46" s="3" t="s">
        <v>27</v>
      </c>
      <c r="K46" s="3">
        <v>5117718</v>
      </c>
      <c r="L46" s="3" t="s">
        <v>164</v>
      </c>
      <c r="M46" s="2">
        <v>5200573</v>
      </c>
    </row>
    <row r="47" spans="1:13" x14ac:dyDescent="0.25">
      <c r="A47" s="3">
        <v>1128425519</v>
      </c>
      <c r="B47" s="3" t="s">
        <v>6</v>
      </c>
      <c r="C47" s="3" t="s">
        <v>38</v>
      </c>
      <c r="D47" s="3" t="s">
        <v>35</v>
      </c>
      <c r="E47" s="7">
        <v>26048</v>
      </c>
      <c r="F47" s="3" t="s">
        <v>122</v>
      </c>
      <c r="G47" s="3">
        <v>27</v>
      </c>
      <c r="H47" s="3" t="s">
        <v>7</v>
      </c>
      <c r="I47" s="3" t="s">
        <v>8</v>
      </c>
      <c r="J47" s="3" t="s">
        <v>9</v>
      </c>
      <c r="K47" s="3">
        <v>2655181</v>
      </c>
      <c r="L47" s="3" t="s">
        <v>10</v>
      </c>
      <c r="M47" s="2">
        <v>5243484</v>
      </c>
    </row>
    <row r="48" spans="1:13" x14ac:dyDescent="0.25">
      <c r="A48" s="3">
        <v>71220546</v>
      </c>
      <c r="B48" s="3" t="s">
        <v>24</v>
      </c>
      <c r="C48" s="3" t="s">
        <v>46</v>
      </c>
      <c r="D48" s="3" t="s">
        <v>47</v>
      </c>
      <c r="E48" s="7">
        <v>27059</v>
      </c>
      <c r="F48" s="3" t="s">
        <v>122</v>
      </c>
      <c r="G48" s="3">
        <v>50</v>
      </c>
      <c r="H48" s="3" t="s">
        <v>25</v>
      </c>
      <c r="I48" s="3" t="s">
        <v>26</v>
      </c>
      <c r="J48" s="3" t="s">
        <v>27</v>
      </c>
      <c r="K48" s="3">
        <v>4445556</v>
      </c>
      <c r="L48" s="3" t="s">
        <v>164</v>
      </c>
      <c r="M48" s="2">
        <v>5491326</v>
      </c>
    </row>
    <row r="49" spans="1:13" x14ac:dyDescent="0.25">
      <c r="A49" s="3">
        <v>71220552</v>
      </c>
      <c r="B49" s="3" t="s">
        <v>22</v>
      </c>
      <c r="C49" s="3" t="s">
        <v>41</v>
      </c>
      <c r="D49" s="3" t="s">
        <v>77</v>
      </c>
      <c r="E49" s="7">
        <v>33999</v>
      </c>
      <c r="F49" s="3" t="s">
        <v>123</v>
      </c>
      <c r="G49" s="3">
        <v>41</v>
      </c>
      <c r="H49" s="3" t="s">
        <v>98</v>
      </c>
      <c r="I49" s="3" t="s">
        <v>115</v>
      </c>
      <c r="J49" s="3" t="s">
        <v>16</v>
      </c>
      <c r="K49" s="3">
        <v>5117718</v>
      </c>
      <c r="L49" s="3" t="s">
        <v>118</v>
      </c>
      <c r="M49" s="2">
        <v>5556895</v>
      </c>
    </row>
    <row r="50" spans="1:13" x14ac:dyDescent="0.25">
      <c r="A50" s="3">
        <v>1128425524</v>
      </c>
      <c r="B50" s="3" t="s">
        <v>53</v>
      </c>
      <c r="C50" s="3" t="s">
        <v>138</v>
      </c>
      <c r="D50" s="3" t="s">
        <v>75</v>
      </c>
      <c r="E50" s="7">
        <v>35689</v>
      </c>
      <c r="F50" s="3" t="s">
        <v>122</v>
      </c>
      <c r="G50" s="3">
        <v>39</v>
      </c>
      <c r="H50" s="3" t="s">
        <v>96</v>
      </c>
      <c r="I50" s="3" t="s">
        <v>15</v>
      </c>
      <c r="J50" s="3" t="s">
        <v>16</v>
      </c>
      <c r="K50" s="3">
        <v>5117718</v>
      </c>
      <c r="L50" s="3" t="s">
        <v>164</v>
      </c>
      <c r="M50" s="2">
        <v>5702952</v>
      </c>
    </row>
    <row r="51" spans="1:13" x14ac:dyDescent="0.25">
      <c r="A51" s="3">
        <v>71220540</v>
      </c>
      <c r="B51" s="3" t="s">
        <v>6</v>
      </c>
      <c r="C51" s="3" t="s">
        <v>36</v>
      </c>
      <c r="D51" s="3" t="s">
        <v>35</v>
      </c>
      <c r="E51" s="6">
        <v>27123</v>
      </c>
      <c r="F51" s="3" t="s">
        <v>122</v>
      </c>
      <c r="G51" s="3">
        <v>27</v>
      </c>
      <c r="H51" s="3" t="s">
        <v>7</v>
      </c>
      <c r="I51" s="3" t="s">
        <v>8</v>
      </c>
      <c r="J51" s="3" t="s">
        <v>9</v>
      </c>
      <c r="K51" s="3">
        <v>2655181</v>
      </c>
      <c r="L51" s="3" t="s">
        <v>10</v>
      </c>
      <c r="M51" s="2">
        <v>5781283</v>
      </c>
    </row>
  </sheetData>
  <sortState ref="A4:M51">
    <sortCondition ref="M4"/>
  </sortState>
  <customSheetViews>
    <customSheetView guid="{F41DE5B8-CCE4-4A29-A9DB-7F43FF057899}">
      <selection activeCell="B2" sqref="B2"/>
      <pageMargins left="0.7" right="0.7" top="0.75" bottom="0.75" header="0.3" footer="0.3"/>
      <pageSetup paperSize="9" orientation="portrait" horizontalDpi="1200" verticalDpi="1200" r:id="rId1"/>
    </customSheetView>
    <customSheetView guid="{EAD86F4E-655E-48EC-A626-ABAFF822061D}">
      <selection activeCell="B2" sqref="B2"/>
      <pageMargins left="0.7" right="0.7" top="0.75" bottom="0.75" header="0.3" footer="0.3"/>
      <pageSetup paperSize="9" orientation="portrait" horizontalDpi="1200" verticalDpi="1200" r:id="rId2"/>
    </customSheetView>
  </customSheetViews>
  <mergeCells count="1">
    <mergeCell ref="B1:L1"/>
  </mergeCells>
  <conditionalFormatting sqref="M4:M51">
    <cfRule type="dataBar" priority="1">
      <dataBar>
        <cfvo type="min"/>
        <cfvo type="max"/>
        <color rgb="FF63C384"/>
      </dataBar>
      <extLst>
        <ext xmlns:x14="http://schemas.microsoft.com/office/spreadsheetml/2009/9/main" uri="{B025F937-C7B1-47D3-B67F-A62EFF666E3E}">
          <x14:id>{8D61328F-6A1E-44EF-89EC-3B58502F2111}</x14:id>
        </ext>
      </extLst>
    </cfRule>
  </conditionalFormatting>
  <pageMargins left="0.7" right="0.7" top="0.75" bottom="0.75" header="0.3" footer="0.3"/>
  <pageSetup paperSize="9" orientation="portrait" horizontalDpi="1200" verticalDpi="1200" r:id="rId3"/>
  <extLst>
    <ext xmlns:x14="http://schemas.microsoft.com/office/spreadsheetml/2009/9/main" uri="{78C0D931-6437-407d-A8EE-F0AAD7539E65}">
      <x14:conditionalFormattings>
        <x14:conditionalFormatting xmlns:xm="http://schemas.microsoft.com/office/excel/2006/main">
          <x14:cfRule type="dataBar" id="{8D61328F-6A1E-44EF-89EC-3B58502F2111}">
            <x14:dataBar minLength="0" maxLength="100" border="1" negativeBarBorderColorSameAsPositive="0">
              <x14:cfvo type="autoMin"/>
              <x14:cfvo type="autoMax"/>
              <x14:borderColor rgb="FF63C384"/>
              <x14:negativeFillColor rgb="FFFF0000"/>
              <x14:negativeBorderColor rgb="FFFF0000"/>
              <x14:axisColor rgb="FF000000"/>
            </x14:dataBar>
          </x14:cfRule>
          <xm:sqref>M4:M51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N51"/>
  <sheetViews>
    <sheetView topLeftCell="A7" workbookViewId="0">
      <selection activeCell="Q16" sqref="Q16"/>
    </sheetView>
  </sheetViews>
  <sheetFormatPr baseColWidth="10" defaultRowHeight="15" x14ac:dyDescent="0.25"/>
  <cols>
    <col min="2" max="2" width="9.5703125" bestFit="1" customWidth="1"/>
    <col min="3" max="3" width="12" bestFit="1" customWidth="1"/>
    <col min="4" max="4" width="11.5703125" customWidth="1"/>
    <col min="5" max="5" width="23.7109375" customWidth="1"/>
    <col min="6" max="6" width="7.7109375" customWidth="1"/>
    <col min="7" max="7" width="8" customWidth="1"/>
    <col min="8" max="8" width="13.28515625" bestFit="1" customWidth="1"/>
    <col min="9" max="9" width="24.85546875" bestFit="1" customWidth="1"/>
    <col min="10" max="10" width="34.140625" bestFit="1" customWidth="1"/>
    <col min="11" max="11" width="17.5703125" bestFit="1" customWidth="1"/>
    <col min="12" max="12" width="12.28515625" customWidth="1"/>
    <col min="13" max="13" width="11.5703125" bestFit="1" customWidth="1"/>
    <col min="14" max="14" width="21.5703125" style="1" customWidth="1"/>
  </cols>
  <sheetData>
    <row r="1" spans="1:14" ht="57.75" customHeight="1" x14ac:dyDescent="0.25">
      <c r="B1" s="45" t="s">
        <v>203</v>
      </c>
      <c r="C1" s="45"/>
      <c r="D1" s="45"/>
      <c r="E1" s="45"/>
      <c r="F1" s="45"/>
      <c r="G1" s="45"/>
      <c r="H1" s="45"/>
      <c r="I1" s="45"/>
      <c r="J1" s="45"/>
      <c r="K1" s="45"/>
      <c r="L1" s="45"/>
      <c r="M1" s="45"/>
    </row>
    <row r="2" spans="1:14" ht="18" customHeight="1" x14ac:dyDescent="0.25">
      <c r="B2" s="15"/>
      <c r="C2" s="15"/>
      <c r="D2" s="15"/>
      <c r="E2" s="15"/>
      <c r="F2" s="15"/>
      <c r="G2" s="15"/>
      <c r="H2" s="15"/>
      <c r="I2" s="15"/>
      <c r="J2" s="15"/>
      <c r="K2" s="15"/>
      <c r="L2" s="15"/>
      <c r="M2" s="15"/>
    </row>
    <row r="3" spans="1:14" ht="30" x14ac:dyDescent="0.25">
      <c r="A3" s="55" t="s">
        <v>120</v>
      </c>
      <c r="B3" s="20" t="s">
        <v>0</v>
      </c>
      <c r="C3" s="20" t="s">
        <v>1</v>
      </c>
      <c r="D3" s="20" t="s">
        <v>34</v>
      </c>
      <c r="E3" s="21" t="s">
        <v>143</v>
      </c>
      <c r="F3" s="20" t="s">
        <v>121</v>
      </c>
      <c r="G3" s="20" t="s">
        <v>124</v>
      </c>
      <c r="H3" s="20" t="s">
        <v>125</v>
      </c>
      <c r="I3" s="20" t="s">
        <v>2</v>
      </c>
      <c r="J3" s="20" t="s">
        <v>3</v>
      </c>
      <c r="K3" s="20" t="s">
        <v>4</v>
      </c>
      <c r="L3" s="20" t="s">
        <v>132</v>
      </c>
      <c r="M3" s="20" t="s">
        <v>5</v>
      </c>
      <c r="N3" s="56" t="s">
        <v>142</v>
      </c>
    </row>
    <row r="4" spans="1:14" x14ac:dyDescent="0.25">
      <c r="A4" s="53">
        <v>1020411610</v>
      </c>
      <c r="B4" s="3" t="s">
        <v>13</v>
      </c>
      <c r="C4" s="3" t="s">
        <v>38</v>
      </c>
      <c r="D4" s="3" t="s">
        <v>39</v>
      </c>
      <c r="E4" s="7">
        <v>27965</v>
      </c>
      <c r="F4" s="3" t="s">
        <v>122</v>
      </c>
      <c r="G4" s="3">
        <v>29</v>
      </c>
      <c r="H4" s="3" t="s">
        <v>128</v>
      </c>
      <c r="I4" s="3" t="s">
        <v>14</v>
      </c>
      <c r="J4" s="3" t="s">
        <v>15</v>
      </c>
      <c r="K4" s="3" t="s">
        <v>16</v>
      </c>
      <c r="L4" s="3">
        <v>3322649</v>
      </c>
      <c r="M4" s="3" t="s">
        <v>164</v>
      </c>
      <c r="N4" s="54">
        <v>828116</v>
      </c>
    </row>
    <row r="5" spans="1:14" x14ac:dyDescent="0.25">
      <c r="A5" s="53">
        <v>71220550</v>
      </c>
      <c r="B5" s="3" t="s">
        <v>53</v>
      </c>
      <c r="C5" s="3" t="s">
        <v>54</v>
      </c>
      <c r="D5" s="3" t="s">
        <v>75</v>
      </c>
      <c r="E5" s="7">
        <v>26224</v>
      </c>
      <c r="F5" s="3" t="s">
        <v>122</v>
      </c>
      <c r="G5" s="3">
        <v>39</v>
      </c>
      <c r="H5" s="3" t="s">
        <v>127</v>
      </c>
      <c r="I5" s="3" t="s">
        <v>96</v>
      </c>
      <c r="J5" s="3" t="s">
        <v>15</v>
      </c>
      <c r="K5" s="3" t="s">
        <v>16</v>
      </c>
      <c r="L5" s="3">
        <v>5117718</v>
      </c>
      <c r="M5" s="3" t="s">
        <v>164</v>
      </c>
      <c r="N5" s="54">
        <v>828116</v>
      </c>
    </row>
    <row r="6" spans="1:14" x14ac:dyDescent="0.25">
      <c r="A6" s="53">
        <v>6355366</v>
      </c>
      <c r="B6" s="3" t="s">
        <v>11</v>
      </c>
      <c r="C6" s="3" t="s">
        <v>60</v>
      </c>
      <c r="D6" s="3" t="s">
        <v>82</v>
      </c>
      <c r="E6" s="7">
        <v>27906</v>
      </c>
      <c r="F6" s="3" t="s">
        <v>123</v>
      </c>
      <c r="G6" s="3">
        <v>34</v>
      </c>
      <c r="H6" s="3" t="s">
        <v>126</v>
      </c>
      <c r="I6" s="3" t="s">
        <v>103</v>
      </c>
      <c r="J6" s="3" t="s">
        <v>15</v>
      </c>
      <c r="K6" s="3" t="s">
        <v>16</v>
      </c>
      <c r="L6" s="3">
        <v>4445558</v>
      </c>
      <c r="M6" s="3" t="s">
        <v>164</v>
      </c>
      <c r="N6" s="54">
        <v>828116</v>
      </c>
    </row>
    <row r="7" spans="1:14" x14ac:dyDescent="0.25">
      <c r="A7" s="53">
        <v>1020411608</v>
      </c>
      <c r="B7" s="3" t="s">
        <v>24</v>
      </c>
      <c r="C7" s="3" t="s">
        <v>65</v>
      </c>
      <c r="D7" s="3" t="s">
        <v>87</v>
      </c>
      <c r="E7" s="7">
        <v>26706</v>
      </c>
      <c r="F7" s="3" t="s">
        <v>122</v>
      </c>
      <c r="G7" s="3">
        <v>44</v>
      </c>
      <c r="H7" s="3" t="s">
        <v>129</v>
      </c>
      <c r="I7" s="3" t="s">
        <v>108</v>
      </c>
      <c r="J7" s="3" t="s">
        <v>8</v>
      </c>
      <c r="K7" s="3" t="s">
        <v>9</v>
      </c>
      <c r="L7" s="3">
        <v>3322647</v>
      </c>
      <c r="M7" s="3" t="s">
        <v>10</v>
      </c>
      <c r="N7" s="54">
        <v>828116</v>
      </c>
    </row>
    <row r="8" spans="1:14" x14ac:dyDescent="0.25">
      <c r="A8" s="53">
        <v>7899429</v>
      </c>
      <c r="B8" s="3" t="s">
        <v>17</v>
      </c>
      <c r="C8" s="3" t="s">
        <v>70</v>
      </c>
      <c r="D8" s="3" t="s">
        <v>92</v>
      </c>
      <c r="E8" s="7">
        <v>32276</v>
      </c>
      <c r="F8" s="3" t="s">
        <v>122</v>
      </c>
      <c r="G8" s="3">
        <v>54</v>
      </c>
      <c r="H8" s="3" t="s">
        <v>130</v>
      </c>
      <c r="I8" s="3" t="s">
        <v>105</v>
      </c>
      <c r="J8" s="3" t="s">
        <v>26</v>
      </c>
      <c r="K8" s="3" t="s">
        <v>27</v>
      </c>
      <c r="L8" s="3">
        <v>3022073</v>
      </c>
      <c r="M8" s="3" t="s">
        <v>164</v>
      </c>
      <c r="N8" s="54">
        <v>828116</v>
      </c>
    </row>
    <row r="9" spans="1:14" x14ac:dyDescent="0.25">
      <c r="A9" s="53">
        <v>1128425525</v>
      </c>
      <c r="B9" s="3" t="s">
        <v>11</v>
      </c>
      <c r="C9" s="3" t="s">
        <v>62</v>
      </c>
      <c r="D9" s="3" t="s">
        <v>42</v>
      </c>
      <c r="E9" s="7">
        <v>34423</v>
      </c>
      <c r="F9" s="3" t="s">
        <v>123</v>
      </c>
      <c r="G9" s="3">
        <v>47</v>
      </c>
      <c r="H9" s="3" t="s">
        <v>129</v>
      </c>
      <c r="I9" s="3" t="s">
        <v>97</v>
      </c>
      <c r="J9" s="3" t="s">
        <v>15</v>
      </c>
      <c r="K9" s="3" t="s">
        <v>16</v>
      </c>
      <c r="L9" s="3">
        <v>3022074</v>
      </c>
      <c r="M9" s="3" t="s">
        <v>164</v>
      </c>
      <c r="N9" s="54">
        <v>828116</v>
      </c>
    </row>
    <row r="10" spans="1:14" x14ac:dyDescent="0.25">
      <c r="A10" s="53">
        <v>1128425522</v>
      </c>
      <c r="B10" s="3" t="s">
        <v>6</v>
      </c>
      <c r="C10" s="3" t="s">
        <v>136</v>
      </c>
      <c r="D10" s="3" t="s">
        <v>50</v>
      </c>
      <c r="E10" s="7">
        <v>33029</v>
      </c>
      <c r="F10" s="3" t="s">
        <v>122</v>
      </c>
      <c r="G10" s="3">
        <v>37</v>
      </c>
      <c r="H10" s="3" t="s">
        <v>130</v>
      </c>
      <c r="I10" s="3" t="s">
        <v>29</v>
      </c>
      <c r="J10" s="3" t="s">
        <v>30</v>
      </c>
      <c r="K10" s="3" t="s">
        <v>31</v>
      </c>
      <c r="L10" s="3">
        <v>5117718</v>
      </c>
      <c r="M10" s="3" t="s">
        <v>164</v>
      </c>
      <c r="N10" s="54">
        <v>828116</v>
      </c>
    </row>
    <row r="11" spans="1:14" x14ac:dyDescent="0.25">
      <c r="A11" s="53">
        <v>1128425514</v>
      </c>
      <c r="B11" s="3" t="s">
        <v>22</v>
      </c>
      <c r="C11" s="3" t="s">
        <v>139</v>
      </c>
      <c r="D11" s="3" t="s">
        <v>77</v>
      </c>
      <c r="E11" s="7">
        <v>34707</v>
      </c>
      <c r="F11" s="3" t="s">
        <v>123</v>
      </c>
      <c r="G11" s="3">
        <v>41</v>
      </c>
      <c r="H11" s="3" t="s">
        <v>131</v>
      </c>
      <c r="I11" s="3" t="s">
        <v>98</v>
      </c>
      <c r="J11" s="3" t="s">
        <v>115</v>
      </c>
      <c r="K11" s="3" t="s">
        <v>16</v>
      </c>
      <c r="L11" s="3">
        <v>5117718</v>
      </c>
      <c r="M11" s="3" t="s">
        <v>118</v>
      </c>
      <c r="N11" s="54">
        <v>886111</v>
      </c>
    </row>
    <row r="12" spans="1:14" x14ac:dyDescent="0.25">
      <c r="A12" s="53">
        <v>1020411613</v>
      </c>
      <c r="B12" s="3" t="s">
        <v>22</v>
      </c>
      <c r="C12" s="3" t="s">
        <v>44</v>
      </c>
      <c r="D12" s="3" t="s">
        <v>45</v>
      </c>
      <c r="E12" s="7">
        <v>26505</v>
      </c>
      <c r="F12" s="3" t="s">
        <v>123</v>
      </c>
      <c r="G12" s="3">
        <v>49</v>
      </c>
      <c r="H12" s="3" t="s">
        <v>131</v>
      </c>
      <c r="I12" s="3" t="s">
        <v>23</v>
      </c>
      <c r="J12" s="3" t="s">
        <v>19</v>
      </c>
      <c r="K12" s="3" t="s">
        <v>20</v>
      </c>
      <c r="L12" s="3">
        <v>5117718</v>
      </c>
      <c r="M12" s="3" t="s">
        <v>21</v>
      </c>
      <c r="N12" s="54">
        <v>1075378</v>
      </c>
    </row>
    <row r="13" spans="1:14" x14ac:dyDescent="0.25">
      <c r="A13" s="53">
        <v>71220544</v>
      </c>
      <c r="B13" s="3" t="s">
        <v>6</v>
      </c>
      <c r="C13" s="3" t="s">
        <v>58</v>
      </c>
      <c r="D13" s="3" t="s">
        <v>80</v>
      </c>
      <c r="E13" s="7">
        <v>35205</v>
      </c>
      <c r="F13" s="3" t="s">
        <v>122</v>
      </c>
      <c r="G13" s="3">
        <v>32</v>
      </c>
      <c r="H13" s="3" t="s">
        <v>128</v>
      </c>
      <c r="I13" s="3" t="s">
        <v>101</v>
      </c>
      <c r="J13" s="3" t="s">
        <v>30</v>
      </c>
      <c r="K13" s="3" t="s">
        <v>31</v>
      </c>
      <c r="L13" s="3">
        <v>4567782</v>
      </c>
      <c r="M13" s="3" t="s">
        <v>164</v>
      </c>
      <c r="N13" s="54">
        <v>1129296</v>
      </c>
    </row>
    <row r="14" spans="1:14" x14ac:dyDescent="0.25">
      <c r="A14" s="53">
        <v>1020411609</v>
      </c>
      <c r="B14" s="3" t="s">
        <v>11</v>
      </c>
      <c r="C14" s="3" t="s">
        <v>66</v>
      </c>
      <c r="D14" s="3" t="s">
        <v>88</v>
      </c>
      <c r="E14" s="7">
        <v>28657</v>
      </c>
      <c r="F14" s="3" t="s">
        <v>123</v>
      </c>
      <c r="G14" s="3">
        <v>45</v>
      </c>
      <c r="H14" s="3" t="s">
        <v>130</v>
      </c>
      <c r="I14" s="3" t="s">
        <v>109</v>
      </c>
      <c r="J14" s="3" t="s">
        <v>15</v>
      </c>
      <c r="K14" s="3" t="s">
        <v>16</v>
      </c>
      <c r="L14" s="3">
        <v>3322648</v>
      </c>
      <c r="M14" s="3" t="s">
        <v>164</v>
      </c>
      <c r="N14" s="54">
        <v>1427906</v>
      </c>
    </row>
    <row r="15" spans="1:14" x14ac:dyDescent="0.25">
      <c r="A15" s="53">
        <v>71220543</v>
      </c>
      <c r="B15" s="3" t="s">
        <v>11</v>
      </c>
      <c r="C15" s="3" t="s">
        <v>57</v>
      </c>
      <c r="D15" s="3" t="s">
        <v>79</v>
      </c>
      <c r="E15" s="7">
        <v>29514</v>
      </c>
      <c r="F15" s="3" t="s">
        <v>123</v>
      </c>
      <c r="G15" s="3">
        <v>31</v>
      </c>
      <c r="H15" s="3" t="s">
        <v>130</v>
      </c>
      <c r="I15" s="3" t="s">
        <v>100</v>
      </c>
      <c r="J15" s="3" t="s">
        <v>117</v>
      </c>
      <c r="K15" s="3" t="s">
        <v>20</v>
      </c>
      <c r="L15" s="3">
        <v>3322650</v>
      </c>
      <c r="M15" s="3" t="s">
        <v>10</v>
      </c>
      <c r="N15" s="54">
        <v>1506461</v>
      </c>
    </row>
    <row r="16" spans="1:14" x14ac:dyDescent="0.25">
      <c r="A16" s="53">
        <v>1128425513</v>
      </c>
      <c r="B16" s="3" t="s">
        <v>17</v>
      </c>
      <c r="C16" s="3" t="s">
        <v>46</v>
      </c>
      <c r="D16" s="3" t="s">
        <v>76</v>
      </c>
      <c r="E16" s="7">
        <v>26213</v>
      </c>
      <c r="F16" s="3" t="s">
        <v>122</v>
      </c>
      <c r="G16" s="3">
        <v>40</v>
      </c>
      <c r="H16" s="3" t="s">
        <v>131</v>
      </c>
      <c r="I16" s="3" t="s">
        <v>7</v>
      </c>
      <c r="J16" s="3" t="s">
        <v>114</v>
      </c>
      <c r="K16" s="3" t="s">
        <v>9</v>
      </c>
      <c r="L16" s="3">
        <v>4445557</v>
      </c>
      <c r="M16" s="3" t="s">
        <v>118</v>
      </c>
      <c r="N16" s="54">
        <v>1708079</v>
      </c>
    </row>
    <row r="17" spans="1:14" x14ac:dyDescent="0.25">
      <c r="A17" s="53">
        <v>1128425517</v>
      </c>
      <c r="B17" s="3" t="s">
        <v>6</v>
      </c>
      <c r="C17" s="3" t="s">
        <v>58</v>
      </c>
      <c r="D17" s="3" t="s">
        <v>80</v>
      </c>
      <c r="E17" s="7">
        <v>33281</v>
      </c>
      <c r="F17" s="3" t="s">
        <v>122</v>
      </c>
      <c r="G17" s="3">
        <v>32</v>
      </c>
      <c r="H17" s="3" t="s">
        <v>128</v>
      </c>
      <c r="I17" s="3" t="s">
        <v>101</v>
      </c>
      <c r="J17" s="3" t="s">
        <v>30</v>
      </c>
      <c r="K17" s="3" t="s">
        <v>31</v>
      </c>
      <c r="L17" s="3">
        <v>4567782</v>
      </c>
      <c r="M17" s="3" t="s">
        <v>164</v>
      </c>
      <c r="N17" s="54">
        <v>2088711</v>
      </c>
    </row>
    <row r="18" spans="1:14" x14ac:dyDescent="0.25">
      <c r="A18" s="53">
        <v>1128425528</v>
      </c>
      <c r="B18" s="3" t="s">
        <v>24</v>
      </c>
      <c r="C18" s="3" t="s">
        <v>134</v>
      </c>
      <c r="D18" s="3" t="s">
        <v>47</v>
      </c>
      <c r="E18" s="7">
        <v>31639</v>
      </c>
      <c r="F18" s="3" t="s">
        <v>122</v>
      </c>
      <c r="G18" s="3">
        <v>50</v>
      </c>
      <c r="H18" s="3" t="s">
        <v>126</v>
      </c>
      <c r="I18" s="3" t="s">
        <v>25</v>
      </c>
      <c r="J18" s="3" t="s">
        <v>26</v>
      </c>
      <c r="K18" s="3" t="s">
        <v>27</v>
      </c>
      <c r="L18" s="3">
        <v>4445556</v>
      </c>
      <c r="M18" s="3" t="s">
        <v>164</v>
      </c>
      <c r="N18" s="54">
        <v>2129381</v>
      </c>
    </row>
    <row r="19" spans="1:14" x14ac:dyDescent="0.25">
      <c r="A19" s="53">
        <v>71220541</v>
      </c>
      <c r="B19" s="3" t="s">
        <v>11</v>
      </c>
      <c r="C19" s="3" t="s">
        <v>37</v>
      </c>
      <c r="D19" s="3" t="s">
        <v>40</v>
      </c>
      <c r="E19" s="7">
        <v>32864</v>
      </c>
      <c r="F19" s="3" t="s">
        <v>123</v>
      </c>
      <c r="G19" s="3">
        <v>28</v>
      </c>
      <c r="H19" s="3" t="s">
        <v>127</v>
      </c>
      <c r="I19" s="3" t="s">
        <v>12</v>
      </c>
      <c r="J19" s="3" t="s">
        <v>8</v>
      </c>
      <c r="K19" s="3" t="s">
        <v>9</v>
      </c>
      <c r="L19" s="3">
        <v>2655182</v>
      </c>
      <c r="M19" s="3" t="s">
        <v>10</v>
      </c>
      <c r="N19" s="54">
        <v>2276293</v>
      </c>
    </row>
    <row r="20" spans="1:14" x14ac:dyDescent="0.25">
      <c r="A20" s="53">
        <v>1020411605</v>
      </c>
      <c r="B20" s="3" t="s">
        <v>11</v>
      </c>
      <c r="C20" s="3" t="s">
        <v>62</v>
      </c>
      <c r="D20" s="3" t="s">
        <v>84</v>
      </c>
      <c r="E20" s="7">
        <v>36340</v>
      </c>
      <c r="F20" s="3" t="s">
        <v>123</v>
      </c>
      <c r="G20" s="3">
        <v>36</v>
      </c>
      <c r="H20" s="3" t="s">
        <v>126</v>
      </c>
      <c r="I20" s="3" t="s">
        <v>105</v>
      </c>
      <c r="J20" s="3" t="s">
        <v>115</v>
      </c>
      <c r="K20" s="3" t="s">
        <v>16</v>
      </c>
      <c r="L20" s="3">
        <v>2655184</v>
      </c>
      <c r="M20" s="3" t="s">
        <v>118</v>
      </c>
      <c r="N20" s="54">
        <v>2676247</v>
      </c>
    </row>
    <row r="21" spans="1:14" x14ac:dyDescent="0.25">
      <c r="A21" s="53">
        <v>71220548</v>
      </c>
      <c r="B21" s="3" t="s">
        <v>6</v>
      </c>
      <c r="C21" s="3" t="s">
        <v>36</v>
      </c>
      <c r="D21" s="3" t="s">
        <v>50</v>
      </c>
      <c r="E21" s="7">
        <v>26166</v>
      </c>
      <c r="F21" s="3" t="s">
        <v>122</v>
      </c>
      <c r="G21" s="3">
        <v>37</v>
      </c>
      <c r="H21" s="3" t="s">
        <v>130</v>
      </c>
      <c r="I21" s="3" t="s">
        <v>29</v>
      </c>
      <c r="J21" s="3" t="s">
        <v>30</v>
      </c>
      <c r="K21" s="3" t="s">
        <v>31</v>
      </c>
      <c r="L21" s="3">
        <v>5117718</v>
      </c>
      <c r="M21" s="3" t="s">
        <v>164</v>
      </c>
      <c r="N21" s="54">
        <v>2912380</v>
      </c>
    </row>
    <row r="22" spans="1:14" x14ac:dyDescent="0.25">
      <c r="A22" s="53">
        <v>1128425521</v>
      </c>
      <c r="B22" s="3" t="s">
        <v>13</v>
      </c>
      <c r="C22" s="3" t="s">
        <v>70</v>
      </c>
      <c r="D22" s="3" t="s">
        <v>39</v>
      </c>
      <c r="E22" s="7">
        <v>31722</v>
      </c>
      <c r="F22" s="3" t="s">
        <v>122</v>
      </c>
      <c r="G22" s="3">
        <v>29</v>
      </c>
      <c r="H22" s="3" t="s">
        <v>128</v>
      </c>
      <c r="I22" s="3" t="s">
        <v>14</v>
      </c>
      <c r="J22" s="3" t="s">
        <v>15</v>
      </c>
      <c r="K22" s="3" t="s">
        <v>16</v>
      </c>
      <c r="L22" s="3">
        <v>3322649</v>
      </c>
      <c r="M22" s="3" t="s">
        <v>164</v>
      </c>
      <c r="N22" s="54">
        <v>2942019</v>
      </c>
    </row>
    <row r="23" spans="1:14" x14ac:dyDescent="0.25">
      <c r="A23" s="53">
        <v>1128425516</v>
      </c>
      <c r="B23" s="3" t="s">
        <v>11</v>
      </c>
      <c r="C23" s="3" t="s">
        <v>141</v>
      </c>
      <c r="D23" s="3" t="s">
        <v>79</v>
      </c>
      <c r="E23" s="7">
        <v>27310</v>
      </c>
      <c r="F23" s="3" t="s">
        <v>123</v>
      </c>
      <c r="G23" s="3">
        <v>31</v>
      </c>
      <c r="H23" s="3" t="s">
        <v>130</v>
      </c>
      <c r="I23" s="3" t="s">
        <v>100</v>
      </c>
      <c r="J23" s="3" t="s">
        <v>117</v>
      </c>
      <c r="K23" s="3" t="s">
        <v>20</v>
      </c>
      <c r="L23" s="3">
        <v>3322650</v>
      </c>
      <c r="M23" s="3" t="s">
        <v>10</v>
      </c>
      <c r="N23" s="54">
        <v>2969467</v>
      </c>
    </row>
    <row r="24" spans="1:14" x14ac:dyDescent="0.25">
      <c r="A24" s="53">
        <v>1020411616</v>
      </c>
      <c r="B24" s="3" t="s">
        <v>11</v>
      </c>
      <c r="C24" s="3" t="s">
        <v>73</v>
      </c>
      <c r="D24" s="3" t="s">
        <v>35</v>
      </c>
      <c r="E24" s="7">
        <v>28723</v>
      </c>
      <c r="F24" s="3" t="s">
        <v>123</v>
      </c>
      <c r="G24" s="3">
        <v>57</v>
      </c>
      <c r="H24" s="3" t="s">
        <v>128</v>
      </c>
      <c r="I24" s="3" t="s">
        <v>113</v>
      </c>
      <c r="J24" s="3" t="s">
        <v>33</v>
      </c>
      <c r="K24" s="3" t="s">
        <v>31</v>
      </c>
      <c r="L24" s="3">
        <v>4567786</v>
      </c>
      <c r="M24" s="3" t="s">
        <v>164</v>
      </c>
      <c r="N24" s="54">
        <v>3024627</v>
      </c>
    </row>
    <row r="25" spans="1:14" x14ac:dyDescent="0.25">
      <c r="A25" s="53">
        <v>71220542</v>
      </c>
      <c r="B25" s="3" t="s">
        <v>24</v>
      </c>
      <c r="C25" s="3" t="s">
        <v>56</v>
      </c>
      <c r="D25" s="3" t="s">
        <v>78</v>
      </c>
      <c r="E25" s="7">
        <v>35584</v>
      </c>
      <c r="F25" s="3" t="s">
        <v>122</v>
      </c>
      <c r="G25" s="3">
        <v>30</v>
      </c>
      <c r="H25" s="3" t="s">
        <v>128</v>
      </c>
      <c r="I25" s="3" t="s">
        <v>99</v>
      </c>
      <c r="J25" s="3" t="s">
        <v>116</v>
      </c>
      <c r="K25" s="3" t="s">
        <v>16</v>
      </c>
      <c r="L25" s="3">
        <v>5117718</v>
      </c>
      <c r="M25" s="3" t="s">
        <v>118</v>
      </c>
      <c r="N25" s="54">
        <v>3320813</v>
      </c>
    </row>
    <row r="26" spans="1:14" x14ac:dyDescent="0.25">
      <c r="A26" s="53">
        <v>6355367</v>
      </c>
      <c r="B26" s="3" t="s">
        <v>13</v>
      </c>
      <c r="C26" s="3" t="s">
        <v>61</v>
      </c>
      <c r="D26" s="3" t="s">
        <v>83</v>
      </c>
      <c r="E26" s="7">
        <v>34470</v>
      </c>
      <c r="F26" s="3" t="s">
        <v>122</v>
      </c>
      <c r="G26" s="3">
        <v>35</v>
      </c>
      <c r="H26" s="3" t="s">
        <v>126</v>
      </c>
      <c r="I26" s="3" t="s">
        <v>104</v>
      </c>
      <c r="J26" s="3" t="s">
        <v>114</v>
      </c>
      <c r="K26" s="3" t="s">
        <v>9</v>
      </c>
      <c r="L26" s="3">
        <v>2655183</v>
      </c>
      <c r="M26" s="3" t="s">
        <v>10</v>
      </c>
      <c r="N26" s="54">
        <v>3439485</v>
      </c>
    </row>
    <row r="27" spans="1:14" x14ac:dyDescent="0.25">
      <c r="A27" s="53">
        <v>71220545</v>
      </c>
      <c r="B27" s="3" t="s">
        <v>6</v>
      </c>
      <c r="C27" s="3" t="s">
        <v>59</v>
      </c>
      <c r="D27" s="3" t="s">
        <v>81</v>
      </c>
      <c r="E27" s="7">
        <v>31367</v>
      </c>
      <c r="F27" s="3" t="s">
        <v>122</v>
      </c>
      <c r="G27" s="3">
        <v>33</v>
      </c>
      <c r="H27" s="3" t="s">
        <v>126</v>
      </c>
      <c r="I27" s="3" t="s">
        <v>102</v>
      </c>
      <c r="J27" s="3" t="s">
        <v>33</v>
      </c>
      <c r="K27" s="3" t="s">
        <v>31</v>
      </c>
      <c r="L27" s="3">
        <v>3022075</v>
      </c>
      <c r="M27" s="3" t="s">
        <v>164</v>
      </c>
      <c r="N27" s="54">
        <v>3468289</v>
      </c>
    </row>
    <row r="28" spans="1:14" x14ac:dyDescent="0.25">
      <c r="A28" s="53">
        <v>1128425518</v>
      </c>
      <c r="B28" s="3" t="s">
        <v>6</v>
      </c>
      <c r="C28" s="3" t="s">
        <v>74</v>
      </c>
      <c r="D28" s="3" t="s">
        <v>95</v>
      </c>
      <c r="E28" s="7">
        <v>28802</v>
      </c>
      <c r="F28" s="3" t="s">
        <v>122</v>
      </c>
      <c r="G28" s="3">
        <v>58</v>
      </c>
      <c r="H28" s="3" t="s">
        <v>127</v>
      </c>
      <c r="I28" s="3" t="s">
        <v>106</v>
      </c>
      <c r="J28" s="3" t="s">
        <v>8</v>
      </c>
      <c r="K28" s="3" t="s">
        <v>9</v>
      </c>
      <c r="L28" s="3">
        <v>4567787</v>
      </c>
      <c r="M28" s="3" t="s">
        <v>119</v>
      </c>
      <c r="N28" s="54">
        <v>3516645</v>
      </c>
    </row>
    <row r="29" spans="1:14" x14ac:dyDescent="0.25">
      <c r="A29" s="53">
        <v>1128425515</v>
      </c>
      <c r="B29" s="3" t="s">
        <v>24</v>
      </c>
      <c r="C29" s="3" t="s">
        <v>140</v>
      </c>
      <c r="D29" s="3" t="s">
        <v>78</v>
      </c>
      <c r="E29" s="7">
        <v>27453</v>
      </c>
      <c r="F29" s="3" t="s">
        <v>122</v>
      </c>
      <c r="G29" s="3">
        <v>30</v>
      </c>
      <c r="H29" s="3" t="s">
        <v>128</v>
      </c>
      <c r="I29" s="3" t="s">
        <v>99</v>
      </c>
      <c r="J29" s="3" t="s">
        <v>116</v>
      </c>
      <c r="K29" s="3" t="s">
        <v>16</v>
      </c>
      <c r="L29" s="3">
        <v>5117718</v>
      </c>
      <c r="M29" s="3" t="s">
        <v>118</v>
      </c>
      <c r="N29" s="54">
        <v>3521665</v>
      </c>
    </row>
    <row r="30" spans="1:14" x14ac:dyDescent="0.25">
      <c r="A30" s="53">
        <v>1020411612</v>
      </c>
      <c r="B30" s="3" t="s">
        <v>17</v>
      </c>
      <c r="C30" s="3" t="s">
        <v>36</v>
      </c>
      <c r="D30" s="3" t="s">
        <v>43</v>
      </c>
      <c r="E30" s="7">
        <v>32783</v>
      </c>
      <c r="F30" s="3" t="s">
        <v>122</v>
      </c>
      <c r="G30" s="3">
        <v>48</v>
      </c>
      <c r="H30" s="3" t="s">
        <v>130</v>
      </c>
      <c r="I30" s="3" t="s">
        <v>18</v>
      </c>
      <c r="J30" s="3" t="s">
        <v>19</v>
      </c>
      <c r="K30" s="3" t="s">
        <v>20</v>
      </c>
      <c r="L30" s="3">
        <v>5117718</v>
      </c>
      <c r="M30" s="3" t="s">
        <v>21</v>
      </c>
      <c r="N30" s="54">
        <v>3716077</v>
      </c>
    </row>
    <row r="31" spans="1:14" x14ac:dyDescent="0.25">
      <c r="A31" s="53">
        <v>1020411615</v>
      </c>
      <c r="B31" s="3" t="s">
        <v>24</v>
      </c>
      <c r="C31" s="3" t="s">
        <v>72</v>
      </c>
      <c r="D31" s="3" t="s">
        <v>94</v>
      </c>
      <c r="E31" s="7">
        <v>27363</v>
      </c>
      <c r="F31" s="3" t="s">
        <v>122</v>
      </c>
      <c r="G31" s="3">
        <v>56</v>
      </c>
      <c r="H31" s="3" t="s">
        <v>130</v>
      </c>
      <c r="I31" s="3" t="s">
        <v>112</v>
      </c>
      <c r="J31" s="3" t="s">
        <v>30</v>
      </c>
      <c r="K31" s="3" t="s">
        <v>31</v>
      </c>
      <c r="L31" s="3">
        <v>4567785</v>
      </c>
      <c r="M31" s="3" t="s">
        <v>164</v>
      </c>
      <c r="N31" s="54">
        <v>3798346</v>
      </c>
    </row>
    <row r="32" spans="1:14" x14ac:dyDescent="0.25">
      <c r="A32" s="53">
        <v>1128425527</v>
      </c>
      <c r="B32" s="3" t="s">
        <v>22</v>
      </c>
      <c r="C32" s="3" t="s">
        <v>64</v>
      </c>
      <c r="D32" s="3" t="s">
        <v>45</v>
      </c>
      <c r="E32" s="7">
        <v>36046</v>
      </c>
      <c r="F32" s="3" t="s">
        <v>123</v>
      </c>
      <c r="G32" s="3">
        <v>49</v>
      </c>
      <c r="H32" s="3" t="s">
        <v>131</v>
      </c>
      <c r="I32" s="3" t="s">
        <v>23</v>
      </c>
      <c r="J32" s="3" t="s">
        <v>19</v>
      </c>
      <c r="K32" s="3" t="s">
        <v>20</v>
      </c>
      <c r="L32" s="3">
        <v>5117718</v>
      </c>
      <c r="M32" s="3" t="s">
        <v>21</v>
      </c>
      <c r="N32" s="54">
        <v>3959197</v>
      </c>
    </row>
    <row r="33" spans="1:14" x14ac:dyDescent="0.25">
      <c r="A33" s="53">
        <v>1020411607</v>
      </c>
      <c r="B33" s="3" t="s">
        <v>22</v>
      </c>
      <c r="C33" s="3" t="s">
        <v>64</v>
      </c>
      <c r="D33" s="3" t="s">
        <v>86</v>
      </c>
      <c r="E33" s="7">
        <v>29967</v>
      </c>
      <c r="F33" s="3" t="s">
        <v>123</v>
      </c>
      <c r="G33" s="3">
        <v>43</v>
      </c>
      <c r="H33" s="3" t="s">
        <v>128</v>
      </c>
      <c r="I33" s="3" t="s">
        <v>107</v>
      </c>
      <c r="J33" s="3" t="s">
        <v>117</v>
      </c>
      <c r="K33" s="3" t="s">
        <v>20</v>
      </c>
      <c r="L33" s="3">
        <v>4445560</v>
      </c>
      <c r="M33" s="3" t="s">
        <v>119</v>
      </c>
      <c r="N33" s="54">
        <v>4119523</v>
      </c>
    </row>
    <row r="34" spans="1:14" x14ac:dyDescent="0.25">
      <c r="A34" s="53">
        <v>71220549</v>
      </c>
      <c r="B34" s="3" t="s">
        <v>22</v>
      </c>
      <c r="C34" s="3" t="s">
        <v>51</v>
      </c>
      <c r="D34" s="3" t="s">
        <v>52</v>
      </c>
      <c r="E34" s="7">
        <v>27918</v>
      </c>
      <c r="F34" s="3" t="s">
        <v>123</v>
      </c>
      <c r="G34" s="3">
        <v>38</v>
      </c>
      <c r="H34" s="3" t="s">
        <v>128</v>
      </c>
      <c r="I34" s="3" t="s">
        <v>32</v>
      </c>
      <c r="J34" s="3" t="s">
        <v>33</v>
      </c>
      <c r="K34" s="3" t="s">
        <v>31</v>
      </c>
      <c r="L34" s="3">
        <v>3022076</v>
      </c>
      <c r="M34" s="3" t="s">
        <v>164</v>
      </c>
      <c r="N34" s="54">
        <v>4238515</v>
      </c>
    </row>
    <row r="35" spans="1:14" x14ac:dyDescent="0.25">
      <c r="A35" s="53">
        <v>1020411611</v>
      </c>
      <c r="B35" s="3" t="s">
        <v>11</v>
      </c>
      <c r="C35" s="3" t="s">
        <v>41</v>
      </c>
      <c r="D35" s="3" t="s">
        <v>42</v>
      </c>
      <c r="E35" s="7">
        <v>28429</v>
      </c>
      <c r="F35" s="3" t="s">
        <v>123</v>
      </c>
      <c r="G35" s="3">
        <v>47</v>
      </c>
      <c r="H35" s="3" t="s">
        <v>129</v>
      </c>
      <c r="I35" s="3" t="s">
        <v>97</v>
      </c>
      <c r="J35" s="3" t="s">
        <v>15</v>
      </c>
      <c r="K35" s="3" t="s">
        <v>16</v>
      </c>
      <c r="L35" s="3">
        <v>3022074</v>
      </c>
      <c r="M35" s="3" t="s">
        <v>164</v>
      </c>
      <c r="N35" s="54">
        <v>4242292</v>
      </c>
    </row>
    <row r="36" spans="1:14" x14ac:dyDescent="0.25">
      <c r="A36" s="53">
        <v>1128425526</v>
      </c>
      <c r="B36" s="3" t="s">
        <v>17</v>
      </c>
      <c r="C36" s="3" t="s">
        <v>133</v>
      </c>
      <c r="D36" s="3" t="s">
        <v>43</v>
      </c>
      <c r="E36" s="7">
        <v>32904</v>
      </c>
      <c r="F36" s="3" t="s">
        <v>122</v>
      </c>
      <c r="G36" s="3">
        <v>48</v>
      </c>
      <c r="H36" s="3" t="s">
        <v>130</v>
      </c>
      <c r="I36" s="3" t="s">
        <v>18</v>
      </c>
      <c r="J36" s="3" t="s">
        <v>19</v>
      </c>
      <c r="K36" s="3" t="s">
        <v>20</v>
      </c>
      <c r="L36" s="3">
        <v>5117718</v>
      </c>
      <c r="M36" s="3" t="s">
        <v>21</v>
      </c>
      <c r="N36" s="54">
        <v>4327291</v>
      </c>
    </row>
    <row r="37" spans="1:14" x14ac:dyDescent="0.25">
      <c r="A37" s="53">
        <v>1128425529</v>
      </c>
      <c r="B37" s="3" t="s">
        <v>11</v>
      </c>
      <c r="C37" s="3" t="s">
        <v>135</v>
      </c>
      <c r="D37" s="3" t="s">
        <v>49</v>
      </c>
      <c r="E37" s="7">
        <v>28864</v>
      </c>
      <c r="F37" s="3" t="s">
        <v>123</v>
      </c>
      <c r="G37" s="3">
        <v>51</v>
      </c>
      <c r="H37" s="3" t="s">
        <v>127</v>
      </c>
      <c r="I37" s="3" t="s">
        <v>28</v>
      </c>
      <c r="J37" s="3" t="s">
        <v>26</v>
      </c>
      <c r="K37" s="3" t="s">
        <v>27</v>
      </c>
      <c r="L37" s="3">
        <v>4567784</v>
      </c>
      <c r="M37" s="3" t="s">
        <v>164</v>
      </c>
      <c r="N37" s="54">
        <v>4531107</v>
      </c>
    </row>
    <row r="38" spans="1:14" x14ac:dyDescent="0.25">
      <c r="A38" s="53">
        <v>7899426</v>
      </c>
      <c r="B38" s="3" t="s">
        <v>6</v>
      </c>
      <c r="C38" s="3" t="s">
        <v>67</v>
      </c>
      <c r="D38" s="3" t="s">
        <v>89</v>
      </c>
      <c r="E38" s="7">
        <v>34524</v>
      </c>
      <c r="F38" s="3" t="s">
        <v>122</v>
      </c>
      <c r="G38" s="3">
        <v>46</v>
      </c>
      <c r="H38" s="3" t="s">
        <v>131</v>
      </c>
      <c r="I38" s="3" t="s">
        <v>110</v>
      </c>
      <c r="J38" s="3" t="s">
        <v>15</v>
      </c>
      <c r="K38" s="3" t="s">
        <v>16</v>
      </c>
      <c r="L38" s="3">
        <v>4567783</v>
      </c>
      <c r="M38" s="3" t="s">
        <v>164</v>
      </c>
      <c r="N38" s="54">
        <v>4828740</v>
      </c>
    </row>
    <row r="39" spans="1:14" x14ac:dyDescent="0.25">
      <c r="A39" s="53">
        <v>1128425520</v>
      </c>
      <c r="B39" s="3" t="s">
        <v>11</v>
      </c>
      <c r="C39" s="3" t="s">
        <v>44</v>
      </c>
      <c r="D39" s="3" t="s">
        <v>40</v>
      </c>
      <c r="E39" s="7">
        <v>28115</v>
      </c>
      <c r="F39" s="3" t="s">
        <v>123</v>
      </c>
      <c r="G39" s="3">
        <v>28</v>
      </c>
      <c r="H39" s="3" t="s">
        <v>127</v>
      </c>
      <c r="I39" s="3" t="s">
        <v>12</v>
      </c>
      <c r="J39" s="3" t="s">
        <v>8</v>
      </c>
      <c r="K39" s="3" t="s">
        <v>9</v>
      </c>
      <c r="L39" s="3">
        <v>2655182</v>
      </c>
      <c r="M39" s="3" t="s">
        <v>10</v>
      </c>
      <c r="N39" s="54">
        <v>4876361</v>
      </c>
    </row>
    <row r="40" spans="1:14" x14ac:dyDescent="0.25">
      <c r="A40" s="53">
        <v>7899427</v>
      </c>
      <c r="B40" s="3" t="s">
        <v>22</v>
      </c>
      <c r="C40" s="3" t="s">
        <v>68</v>
      </c>
      <c r="D40" s="3" t="s">
        <v>90</v>
      </c>
      <c r="E40" s="7">
        <v>28440</v>
      </c>
      <c r="F40" s="3" t="s">
        <v>123</v>
      </c>
      <c r="G40" s="3">
        <v>52</v>
      </c>
      <c r="H40" s="3" t="s">
        <v>126</v>
      </c>
      <c r="I40" s="3" t="s">
        <v>111</v>
      </c>
      <c r="J40" s="3" t="s">
        <v>19</v>
      </c>
      <c r="K40" s="3" t="s">
        <v>20</v>
      </c>
      <c r="L40" s="3">
        <v>2655185</v>
      </c>
      <c r="M40" s="3" t="s">
        <v>21</v>
      </c>
      <c r="N40" s="54">
        <v>4960759</v>
      </c>
    </row>
    <row r="41" spans="1:14" x14ac:dyDescent="0.25">
      <c r="A41" s="53">
        <v>7899428</v>
      </c>
      <c r="B41" s="3" t="s">
        <v>53</v>
      </c>
      <c r="C41" s="3" t="s">
        <v>69</v>
      </c>
      <c r="D41" s="3" t="s">
        <v>91</v>
      </c>
      <c r="E41" s="7">
        <v>25732</v>
      </c>
      <c r="F41" s="3" t="s">
        <v>122</v>
      </c>
      <c r="G41" s="3">
        <v>53</v>
      </c>
      <c r="H41" s="3" t="s">
        <v>127</v>
      </c>
      <c r="I41" s="3" t="s">
        <v>101</v>
      </c>
      <c r="J41" s="3" t="s">
        <v>19</v>
      </c>
      <c r="K41" s="3" t="s">
        <v>20</v>
      </c>
      <c r="L41" s="3">
        <v>3022072</v>
      </c>
      <c r="M41" s="3" t="s">
        <v>21</v>
      </c>
      <c r="N41" s="54">
        <v>4974848</v>
      </c>
    </row>
    <row r="42" spans="1:14" x14ac:dyDescent="0.25">
      <c r="A42" s="53">
        <v>1020411606</v>
      </c>
      <c r="B42" s="3" t="s">
        <v>17</v>
      </c>
      <c r="C42" s="3" t="s">
        <v>63</v>
      </c>
      <c r="D42" s="3" t="s">
        <v>85</v>
      </c>
      <c r="E42" s="7">
        <v>34835</v>
      </c>
      <c r="F42" s="3" t="s">
        <v>122</v>
      </c>
      <c r="G42" s="3">
        <v>42</v>
      </c>
      <c r="H42" s="3" t="s">
        <v>127</v>
      </c>
      <c r="I42" s="3" t="s">
        <v>106</v>
      </c>
      <c r="J42" s="3" t="s">
        <v>116</v>
      </c>
      <c r="K42" s="3" t="s">
        <v>16</v>
      </c>
      <c r="L42" s="3">
        <v>4445559</v>
      </c>
      <c r="M42" s="3" t="s">
        <v>164</v>
      </c>
      <c r="N42" s="54">
        <v>5056473</v>
      </c>
    </row>
    <row r="43" spans="1:14" x14ac:dyDescent="0.25">
      <c r="A43" s="53">
        <v>71220547</v>
      </c>
      <c r="B43" s="3" t="s">
        <v>11</v>
      </c>
      <c r="C43" s="3" t="s">
        <v>48</v>
      </c>
      <c r="D43" s="3" t="s">
        <v>49</v>
      </c>
      <c r="E43" s="7">
        <v>31978</v>
      </c>
      <c r="F43" s="3" t="s">
        <v>123</v>
      </c>
      <c r="G43" s="3">
        <v>51</v>
      </c>
      <c r="H43" s="3" t="s">
        <v>127</v>
      </c>
      <c r="I43" s="3" t="s">
        <v>28</v>
      </c>
      <c r="J43" s="3" t="s">
        <v>26</v>
      </c>
      <c r="K43" s="3" t="s">
        <v>27</v>
      </c>
      <c r="L43" s="3">
        <v>4567784</v>
      </c>
      <c r="M43" s="3" t="s">
        <v>164</v>
      </c>
      <c r="N43" s="54">
        <v>5070202</v>
      </c>
    </row>
    <row r="44" spans="1:14" x14ac:dyDescent="0.25">
      <c r="A44" s="53">
        <v>71220551</v>
      </c>
      <c r="B44" s="3" t="s">
        <v>17</v>
      </c>
      <c r="C44" s="3" t="s">
        <v>55</v>
      </c>
      <c r="D44" s="3" t="s">
        <v>76</v>
      </c>
      <c r="E44" s="7">
        <v>27439</v>
      </c>
      <c r="F44" s="3" t="s">
        <v>122</v>
      </c>
      <c r="G44" s="3">
        <v>40</v>
      </c>
      <c r="H44" s="3" t="s">
        <v>131</v>
      </c>
      <c r="I44" s="3" t="s">
        <v>7</v>
      </c>
      <c r="J44" s="3" t="s">
        <v>114</v>
      </c>
      <c r="K44" s="3" t="s">
        <v>9</v>
      </c>
      <c r="L44" s="3">
        <v>4445557</v>
      </c>
      <c r="M44" s="3" t="s">
        <v>118</v>
      </c>
      <c r="N44" s="54">
        <v>5117881</v>
      </c>
    </row>
    <row r="45" spans="1:14" x14ac:dyDescent="0.25">
      <c r="A45" s="53">
        <v>1128425523</v>
      </c>
      <c r="B45" s="3" t="s">
        <v>22</v>
      </c>
      <c r="C45" s="3" t="s">
        <v>137</v>
      </c>
      <c r="D45" s="3" t="s">
        <v>52</v>
      </c>
      <c r="E45" s="7">
        <v>34084</v>
      </c>
      <c r="F45" s="3" t="s">
        <v>123</v>
      </c>
      <c r="G45" s="3">
        <v>38</v>
      </c>
      <c r="H45" s="3" t="s">
        <v>128</v>
      </c>
      <c r="I45" s="3" t="s">
        <v>32</v>
      </c>
      <c r="J45" s="3" t="s">
        <v>33</v>
      </c>
      <c r="K45" s="3" t="s">
        <v>31</v>
      </c>
      <c r="L45" s="3">
        <v>3022076</v>
      </c>
      <c r="M45" s="3" t="s">
        <v>164</v>
      </c>
      <c r="N45" s="54">
        <v>5130655</v>
      </c>
    </row>
    <row r="46" spans="1:14" x14ac:dyDescent="0.25">
      <c r="A46" s="53">
        <v>1020411614</v>
      </c>
      <c r="B46" s="3" t="s">
        <v>22</v>
      </c>
      <c r="C46" s="3" t="s">
        <v>71</v>
      </c>
      <c r="D46" s="3" t="s">
        <v>93</v>
      </c>
      <c r="E46" s="7">
        <v>32123</v>
      </c>
      <c r="F46" s="3" t="s">
        <v>123</v>
      </c>
      <c r="G46" s="3">
        <v>55</v>
      </c>
      <c r="H46" s="3" t="s">
        <v>128</v>
      </c>
      <c r="I46" s="3" t="s">
        <v>23</v>
      </c>
      <c r="J46" s="3" t="s">
        <v>26</v>
      </c>
      <c r="K46" s="3" t="s">
        <v>27</v>
      </c>
      <c r="L46" s="3">
        <v>5117718</v>
      </c>
      <c r="M46" s="3" t="s">
        <v>164</v>
      </c>
      <c r="N46" s="54">
        <v>5200573</v>
      </c>
    </row>
    <row r="47" spans="1:14" x14ac:dyDescent="0.25">
      <c r="A47" s="53">
        <v>1128425519</v>
      </c>
      <c r="B47" s="3" t="s">
        <v>6</v>
      </c>
      <c r="C47" s="3" t="s">
        <v>38</v>
      </c>
      <c r="D47" s="3" t="s">
        <v>35</v>
      </c>
      <c r="E47" s="7">
        <v>26048</v>
      </c>
      <c r="F47" s="3" t="s">
        <v>122</v>
      </c>
      <c r="G47" s="3">
        <v>27</v>
      </c>
      <c r="H47" s="3" t="s">
        <v>126</v>
      </c>
      <c r="I47" s="3" t="s">
        <v>7</v>
      </c>
      <c r="J47" s="3" t="s">
        <v>8</v>
      </c>
      <c r="K47" s="3" t="s">
        <v>9</v>
      </c>
      <c r="L47" s="3">
        <v>2655181</v>
      </c>
      <c r="M47" s="3" t="s">
        <v>10</v>
      </c>
      <c r="N47" s="54">
        <v>5243484</v>
      </c>
    </row>
    <row r="48" spans="1:14" x14ac:dyDescent="0.25">
      <c r="A48" s="53">
        <v>71220546</v>
      </c>
      <c r="B48" s="3" t="s">
        <v>24</v>
      </c>
      <c r="C48" s="3" t="s">
        <v>46</v>
      </c>
      <c r="D48" s="3" t="s">
        <v>47</v>
      </c>
      <c r="E48" s="7">
        <v>27059</v>
      </c>
      <c r="F48" s="3" t="s">
        <v>122</v>
      </c>
      <c r="G48" s="3">
        <v>50</v>
      </c>
      <c r="H48" s="3" t="s">
        <v>126</v>
      </c>
      <c r="I48" s="3" t="s">
        <v>25</v>
      </c>
      <c r="J48" s="3" t="s">
        <v>26</v>
      </c>
      <c r="K48" s="3" t="s">
        <v>27</v>
      </c>
      <c r="L48" s="3">
        <v>4445556</v>
      </c>
      <c r="M48" s="3" t="s">
        <v>164</v>
      </c>
      <c r="N48" s="54">
        <v>5491326</v>
      </c>
    </row>
    <row r="49" spans="1:14" x14ac:dyDescent="0.25">
      <c r="A49" s="53">
        <v>71220552</v>
      </c>
      <c r="B49" s="3" t="s">
        <v>22</v>
      </c>
      <c r="C49" s="3" t="s">
        <v>41</v>
      </c>
      <c r="D49" s="3" t="s">
        <v>77</v>
      </c>
      <c r="E49" s="7">
        <v>33999</v>
      </c>
      <c r="F49" s="3" t="s">
        <v>123</v>
      </c>
      <c r="G49" s="3">
        <v>41</v>
      </c>
      <c r="H49" s="3" t="s">
        <v>131</v>
      </c>
      <c r="I49" s="3" t="s">
        <v>98</v>
      </c>
      <c r="J49" s="3" t="s">
        <v>115</v>
      </c>
      <c r="K49" s="3" t="s">
        <v>16</v>
      </c>
      <c r="L49" s="3">
        <v>5117718</v>
      </c>
      <c r="M49" s="3" t="s">
        <v>118</v>
      </c>
      <c r="N49" s="54">
        <v>5556895</v>
      </c>
    </row>
    <row r="50" spans="1:14" x14ac:dyDescent="0.25">
      <c r="A50" s="53">
        <v>1128425524</v>
      </c>
      <c r="B50" s="3" t="s">
        <v>53</v>
      </c>
      <c r="C50" s="3" t="s">
        <v>138</v>
      </c>
      <c r="D50" s="3" t="s">
        <v>75</v>
      </c>
      <c r="E50" s="7">
        <v>35689</v>
      </c>
      <c r="F50" s="3" t="s">
        <v>122</v>
      </c>
      <c r="G50" s="3">
        <v>39</v>
      </c>
      <c r="H50" s="3" t="s">
        <v>127</v>
      </c>
      <c r="I50" s="3" t="s">
        <v>96</v>
      </c>
      <c r="J50" s="3" t="s">
        <v>15</v>
      </c>
      <c r="K50" s="3" t="s">
        <v>16</v>
      </c>
      <c r="L50" s="3">
        <v>5117718</v>
      </c>
      <c r="M50" s="3" t="s">
        <v>164</v>
      </c>
      <c r="N50" s="54">
        <v>5702952</v>
      </c>
    </row>
    <row r="51" spans="1:14" x14ac:dyDescent="0.25">
      <c r="A51" s="57">
        <v>71220540</v>
      </c>
      <c r="B51" s="58" t="s">
        <v>6</v>
      </c>
      <c r="C51" s="58" t="s">
        <v>36</v>
      </c>
      <c r="D51" s="58" t="s">
        <v>35</v>
      </c>
      <c r="E51" s="59">
        <v>27123</v>
      </c>
      <c r="F51" s="58" t="s">
        <v>122</v>
      </c>
      <c r="G51" s="58">
        <v>27</v>
      </c>
      <c r="H51" s="58" t="s">
        <v>126</v>
      </c>
      <c r="I51" s="58" t="s">
        <v>7</v>
      </c>
      <c r="J51" s="58" t="s">
        <v>8</v>
      </c>
      <c r="K51" s="58" t="s">
        <v>9</v>
      </c>
      <c r="L51" s="58">
        <v>2655181</v>
      </c>
      <c r="M51" s="58" t="s">
        <v>10</v>
      </c>
      <c r="N51" s="60">
        <v>5781283</v>
      </c>
    </row>
  </sheetData>
  <sortState ref="A4:N51">
    <sortCondition ref="N4"/>
  </sortState>
  <customSheetViews>
    <customSheetView guid="{F41DE5B8-CCE4-4A29-A9DB-7F43FF057899}">
      <selection activeCell="A3" sqref="A3"/>
      <pageMargins left="0.7" right="0.7" top="0.75" bottom="0.75" header="0.3" footer="0.3"/>
      <pageSetup paperSize="9" orientation="portrait" horizontalDpi="1200" verticalDpi="1200" r:id="rId1"/>
    </customSheetView>
    <customSheetView guid="{EAD86F4E-655E-48EC-A626-ABAFF822061D}">
      <selection activeCell="A3" sqref="A3"/>
      <pageMargins left="0.7" right="0.7" top="0.75" bottom="0.75" header="0.3" footer="0.3"/>
      <pageSetup paperSize="9" orientation="portrait" horizontalDpi="1200" verticalDpi="1200" r:id="rId2"/>
    </customSheetView>
  </customSheetViews>
  <mergeCells count="1">
    <mergeCell ref="B1:M1"/>
  </mergeCells>
  <conditionalFormatting sqref="N4:N51">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horizontalDpi="1200" verticalDpi="1200"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Y20"/>
  <sheetViews>
    <sheetView tabSelected="1" zoomScale="140" zoomScaleNormal="140" workbookViewId="0">
      <selection activeCell="U5" sqref="U5"/>
    </sheetView>
  </sheetViews>
  <sheetFormatPr baseColWidth="10" defaultRowHeight="15" x14ac:dyDescent="0.25"/>
  <cols>
    <col min="1" max="1" width="14.28515625" bestFit="1" customWidth="1"/>
    <col min="2" max="2" width="15.7109375" bestFit="1" customWidth="1"/>
    <col min="3" max="17" width="5" customWidth="1"/>
    <col min="18" max="18" width="12.85546875" customWidth="1"/>
    <col min="20" max="20" width="14.28515625" customWidth="1"/>
  </cols>
  <sheetData>
    <row r="1" spans="1:25" ht="25.5" customHeight="1" x14ac:dyDescent="0.25">
      <c r="A1" s="43" t="s">
        <v>202</v>
      </c>
      <c r="B1" s="44"/>
      <c r="C1" s="44"/>
      <c r="D1" s="44"/>
      <c r="E1" s="44"/>
      <c r="F1" s="44"/>
      <c r="G1" s="44"/>
      <c r="H1" s="44"/>
      <c r="I1" s="44"/>
      <c r="J1" s="44"/>
      <c r="K1" s="44"/>
      <c r="L1" s="44"/>
      <c r="M1" s="44"/>
      <c r="N1" s="44"/>
      <c r="O1" s="44"/>
      <c r="P1" s="44"/>
      <c r="Q1" s="44"/>
      <c r="R1" s="44"/>
      <c r="S1" s="44"/>
    </row>
    <row r="2" spans="1:25" ht="25.5" customHeight="1" x14ac:dyDescent="0.25">
      <c r="A2" s="23"/>
      <c r="B2" s="24"/>
      <c r="C2" s="24"/>
      <c r="D2" s="24"/>
      <c r="E2" s="24"/>
      <c r="F2" s="24"/>
      <c r="G2" s="24"/>
      <c r="H2" s="24"/>
      <c r="I2" s="24"/>
      <c r="J2" s="24"/>
      <c r="K2" s="24"/>
      <c r="L2" s="24"/>
      <c r="M2" s="24"/>
      <c r="N2" s="24"/>
      <c r="O2" s="24"/>
      <c r="P2" s="24"/>
      <c r="Q2" s="24"/>
      <c r="R2" s="24"/>
      <c r="S2" s="24"/>
    </row>
    <row r="3" spans="1:25" ht="12" customHeight="1" x14ac:dyDescent="0.25">
      <c r="A3" s="23"/>
      <c r="B3" s="24"/>
      <c r="C3" s="24"/>
      <c r="D3" s="24"/>
      <c r="E3" s="24"/>
      <c r="F3" s="24"/>
      <c r="G3" s="24"/>
      <c r="H3" s="24"/>
      <c r="I3" s="24"/>
      <c r="J3" s="24"/>
      <c r="K3" s="24"/>
      <c r="L3" s="24"/>
      <c r="M3" s="24"/>
      <c r="N3" s="24"/>
      <c r="O3" s="24"/>
      <c r="P3" s="24"/>
      <c r="Q3" s="24"/>
      <c r="R3" s="24"/>
      <c r="S3" s="24"/>
    </row>
    <row r="4" spans="1:25" ht="35.25" customHeight="1" x14ac:dyDescent="0.25">
      <c r="A4" s="12" t="s">
        <v>194</v>
      </c>
      <c r="B4" s="12" t="s">
        <v>195</v>
      </c>
      <c r="C4" s="12" t="s">
        <v>146</v>
      </c>
      <c r="D4" s="12" t="s">
        <v>147</v>
      </c>
      <c r="E4" s="12" t="s">
        <v>148</v>
      </c>
      <c r="F4" s="12" t="s">
        <v>149</v>
      </c>
      <c r="G4" s="12" t="s">
        <v>150</v>
      </c>
      <c r="H4" s="12" t="s">
        <v>151</v>
      </c>
      <c r="I4" s="12" t="s">
        <v>152</v>
      </c>
      <c r="J4" s="12" t="s">
        <v>153</v>
      </c>
      <c r="K4" s="12" t="s">
        <v>154</v>
      </c>
      <c r="L4" s="12" t="s">
        <v>155</v>
      </c>
      <c r="M4" s="12" t="s">
        <v>156</v>
      </c>
      <c r="N4" s="12" t="s">
        <v>157</v>
      </c>
      <c r="O4" s="12" t="s">
        <v>158</v>
      </c>
      <c r="P4" s="12" t="s">
        <v>159</v>
      </c>
      <c r="Q4" s="12" t="s">
        <v>160</v>
      </c>
      <c r="R4" s="12" t="s">
        <v>161</v>
      </c>
      <c r="S4" s="12" t="s">
        <v>162</v>
      </c>
      <c r="T4" s="12" t="s">
        <v>163</v>
      </c>
      <c r="U4" s="4"/>
    </row>
    <row r="5" spans="1:25" x14ac:dyDescent="0.25">
      <c r="A5" s="3" t="s">
        <v>165</v>
      </c>
      <c r="B5" s="3" t="s">
        <v>166</v>
      </c>
      <c r="C5" s="11">
        <v>1</v>
      </c>
      <c r="D5" s="11">
        <v>0</v>
      </c>
      <c r="E5" s="11">
        <v>2</v>
      </c>
      <c r="F5" s="11">
        <v>1</v>
      </c>
      <c r="G5" s="11">
        <v>1</v>
      </c>
      <c r="H5" s="11">
        <v>1</v>
      </c>
      <c r="I5" s="11">
        <v>0</v>
      </c>
      <c r="J5" s="11">
        <v>2</v>
      </c>
      <c r="K5" s="11">
        <v>0</v>
      </c>
      <c r="L5" s="11">
        <v>0</v>
      </c>
      <c r="M5" s="11">
        <v>0</v>
      </c>
      <c r="N5" s="11">
        <v>0</v>
      </c>
      <c r="O5" s="11">
        <v>1</v>
      </c>
      <c r="P5" s="11">
        <v>0</v>
      </c>
      <c r="Q5" s="11">
        <v>0</v>
      </c>
      <c r="R5" s="10">
        <f>COUNTIF(C5:Q5,1)</f>
        <v>5</v>
      </c>
      <c r="S5" s="10">
        <f>COUNTIF(C5:Q5,0)</f>
        <v>8</v>
      </c>
      <c r="T5" s="10">
        <f>COUNTIF(C5:Q5,2)</f>
        <v>2</v>
      </c>
      <c r="U5" s="4"/>
    </row>
    <row r="6" spans="1:25" x14ac:dyDescent="0.25">
      <c r="A6" s="3" t="s">
        <v>167</v>
      </c>
      <c r="B6" s="3" t="s">
        <v>168</v>
      </c>
      <c r="C6" s="11">
        <v>2</v>
      </c>
      <c r="D6" s="11">
        <v>2</v>
      </c>
      <c r="E6" s="11">
        <v>0</v>
      </c>
      <c r="F6" s="11">
        <v>1</v>
      </c>
      <c r="G6" s="11">
        <v>1</v>
      </c>
      <c r="H6" s="11">
        <v>2</v>
      </c>
      <c r="I6" s="11">
        <v>2</v>
      </c>
      <c r="J6" s="11">
        <v>1</v>
      </c>
      <c r="K6" s="11">
        <v>0</v>
      </c>
      <c r="L6" s="11">
        <v>0</v>
      </c>
      <c r="M6" s="11">
        <v>2</v>
      </c>
      <c r="N6" s="11">
        <v>1</v>
      </c>
      <c r="O6" s="11">
        <v>1</v>
      </c>
      <c r="P6" s="11">
        <v>2</v>
      </c>
      <c r="Q6" s="11">
        <v>0</v>
      </c>
      <c r="R6" s="10">
        <f t="shared" ref="R6:R19" si="0">COUNTIF(C6:Q6,1)</f>
        <v>5</v>
      </c>
      <c r="S6" s="10">
        <f t="shared" ref="S6:S19" si="1">COUNTIF(C6:Q6,0)</f>
        <v>4</v>
      </c>
      <c r="T6" s="10">
        <f t="shared" ref="T6:T19" si="2">COUNTIF(C6:Q6,2)</f>
        <v>6</v>
      </c>
      <c r="U6" s="4"/>
    </row>
    <row r="7" spans="1:25" x14ac:dyDescent="0.25">
      <c r="A7" s="3" t="s">
        <v>170</v>
      </c>
      <c r="B7" s="3" t="s">
        <v>171</v>
      </c>
      <c r="C7" s="11">
        <v>0</v>
      </c>
      <c r="D7" s="11">
        <v>0</v>
      </c>
      <c r="E7" s="11">
        <v>0</v>
      </c>
      <c r="F7" s="11">
        <v>2</v>
      </c>
      <c r="G7" s="11">
        <v>2</v>
      </c>
      <c r="H7" s="11">
        <v>1</v>
      </c>
      <c r="I7" s="11">
        <v>0</v>
      </c>
      <c r="J7" s="11">
        <v>2</v>
      </c>
      <c r="K7" s="11">
        <v>0</v>
      </c>
      <c r="L7" s="11">
        <v>1</v>
      </c>
      <c r="M7" s="11">
        <v>1</v>
      </c>
      <c r="N7" s="11">
        <v>0</v>
      </c>
      <c r="O7" s="11">
        <v>1</v>
      </c>
      <c r="P7" s="11">
        <v>0</v>
      </c>
      <c r="Q7" s="11">
        <v>2</v>
      </c>
      <c r="R7" s="10">
        <f t="shared" si="0"/>
        <v>4</v>
      </c>
      <c r="S7" s="10">
        <f t="shared" si="1"/>
        <v>7</v>
      </c>
      <c r="T7" s="10">
        <f t="shared" si="2"/>
        <v>4</v>
      </c>
      <c r="U7" s="4"/>
    </row>
    <row r="8" spans="1:25" x14ac:dyDescent="0.25">
      <c r="A8" s="3" t="s">
        <v>172</v>
      </c>
      <c r="B8" s="3" t="s">
        <v>173</v>
      </c>
      <c r="C8" s="11">
        <v>2</v>
      </c>
      <c r="D8" s="11">
        <v>0</v>
      </c>
      <c r="E8" s="11">
        <v>2</v>
      </c>
      <c r="F8" s="11">
        <v>0</v>
      </c>
      <c r="G8" s="11">
        <v>1</v>
      </c>
      <c r="H8" s="11">
        <v>1</v>
      </c>
      <c r="I8" s="11">
        <v>2</v>
      </c>
      <c r="J8" s="11">
        <v>0</v>
      </c>
      <c r="K8" s="11">
        <v>1</v>
      </c>
      <c r="L8" s="11">
        <v>2</v>
      </c>
      <c r="M8" s="11">
        <v>0</v>
      </c>
      <c r="N8" s="11">
        <v>1</v>
      </c>
      <c r="O8" s="11">
        <v>0</v>
      </c>
      <c r="P8" s="11">
        <v>0</v>
      </c>
      <c r="Q8" s="11">
        <v>1</v>
      </c>
      <c r="R8" s="10">
        <f t="shared" si="0"/>
        <v>5</v>
      </c>
      <c r="S8" s="10">
        <f t="shared" si="1"/>
        <v>6</v>
      </c>
      <c r="T8" s="10">
        <f t="shared" si="2"/>
        <v>4</v>
      </c>
      <c r="U8" s="4"/>
    </row>
    <row r="9" spans="1:25" x14ac:dyDescent="0.25">
      <c r="A9" s="3" t="s">
        <v>174</v>
      </c>
      <c r="B9" s="3" t="s">
        <v>175</v>
      </c>
      <c r="C9" s="11">
        <v>0</v>
      </c>
      <c r="D9" s="11">
        <v>2</v>
      </c>
      <c r="E9" s="11">
        <v>1</v>
      </c>
      <c r="F9" s="11">
        <v>2</v>
      </c>
      <c r="G9" s="11">
        <v>0</v>
      </c>
      <c r="H9" s="11">
        <v>2</v>
      </c>
      <c r="I9" s="11">
        <v>2</v>
      </c>
      <c r="J9" s="11">
        <v>1</v>
      </c>
      <c r="K9" s="11">
        <v>2</v>
      </c>
      <c r="L9" s="11">
        <v>0</v>
      </c>
      <c r="M9" s="11">
        <v>1</v>
      </c>
      <c r="N9" s="11">
        <v>1</v>
      </c>
      <c r="O9" s="11">
        <v>0</v>
      </c>
      <c r="P9" s="11">
        <v>2</v>
      </c>
      <c r="Q9" s="11">
        <v>0</v>
      </c>
      <c r="R9" s="10">
        <f t="shared" si="0"/>
        <v>4</v>
      </c>
      <c r="S9" s="10">
        <f t="shared" si="1"/>
        <v>5</v>
      </c>
      <c r="T9" s="10">
        <f t="shared" si="2"/>
        <v>6</v>
      </c>
      <c r="U9" s="4"/>
    </row>
    <row r="10" spans="1:25" x14ac:dyDescent="0.25">
      <c r="A10" s="3" t="s">
        <v>55</v>
      </c>
      <c r="B10" s="3" t="s">
        <v>178</v>
      </c>
      <c r="C10" s="11">
        <v>0</v>
      </c>
      <c r="D10" s="11">
        <v>2</v>
      </c>
      <c r="E10" s="11">
        <v>1</v>
      </c>
      <c r="F10" s="11">
        <v>0</v>
      </c>
      <c r="G10" s="11">
        <v>0</v>
      </c>
      <c r="H10" s="11">
        <v>0</v>
      </c>
      <c r="I10" s="11">
        <v>0</v>
      </c>
      <c r="J10" s="11">
        <v>1</v>
      </c>
      <c r="K10" s="11">
        <v>2</v>
      </c>
      <c r="L10" s="11">
        <v>2</v>
      </c>
      <c r="M10" s="11">
        <v>1</v>
      </c>
      <c r="N10" s="11">
        <v>2</v>
      </c>
      <c r="O10" s="11">
        <v>1</v>
      </c>
      <c r="P10" s="11">
        <v>2</v>
      </c>
      <c r="Q10" s="11">
        <v>1</v>
      </c>
      <c r="R10" s="10">
        <f t="shared" si="0"/>
        <v>5</v>
      </c>
      <c r="S10" s="10">
        <f t="shared" si="1"/>
        <v>5</v>
      </c>
      <c r="T10" s="10">
        <f t="shared" si="2"/>
        <v>5</v>
      </c>
      <c r="U10" s="4"/>
    </row>
    <row r="11" spans="1:25" x14ac:dyDescent="0.25">
      <c r="A11" s="3" t="s">
        <v>179</v>
      </c>
      <c r="B11" s="3" t="s">
        <v>180</v>
      </c>
      <c r="C11" s="11">
        <v>1</v>
      </c>
      <c r="D11" s="11">
        <v>2</v>
      </c>
      <c r="E11" s="11">
        <v>2</v>
      </c>
      <c r="F11" s="11">
        <v>1</v>
      </c>
      <c r="G11" s="11">
        <v>1</v>
      </c>
      <c r="H11" s="11">
        <v>0</v>
      </c>
      <c r="I11" s="11">
        <v>1</v>
      </c>
      <c r="J11" s="11">
        <v>2</v>
      </c>
      <c r="K11" s="11">
        <v>1</v>
      </c>
      <c r="L11" s="11">
        <v>1</v>
      </c>
      <c r="M11" s="11">
        <v>0</v>
      </c>
      <c r="N11" s="11">
        <v>2</v>
      </c>
      <c r="O11" s="11">
        <v>0</v>
      </c>
      <c r="P11" s="11">
        <v>1</v>
      </c>
      <c r="Q11" s="11">
        <v>2</v>
      </c>
      <c r="R11" s="10">
        <f t="shared" si="0"/>
        <v>7</v>
      </c>
      <c r="S11" s="10">
        <f t="shared" si="1"/>
        <v>3</v>
      </c>
      <c r="T11" s="10">
        <f t="shared" si="2"/>
        <v>5</v>
      </c>
      <c r="U11" s="4"/>
    </row>
    <row r="12" spans="1:25" x14ac:dyDescent="0.25">
      <c r="A12" s="3" t="s">
        <v>186</v>
      </c>
      <c r="B12" s="3" t="s">
        <v>187</v>
      </c>
      <c r="C12" s="11">
        <v>1</v>
      </c>
      <c r="D12" s="11">
        <v>0</v>
      </c>
      <c r="E12" s="11">
        <v>1</v>
      </c>
      <c r="F12" s="11">
        <v>0</v>
      </c>
      <c r="G12" s="11">
        <v>0</v>
      </c>
      <c r="H12" s="11">
        <v>0</v>
      </c>
      <c r="I12" s="11">
        <v>2</v>
      </c>
      <c r="J12" s="11">
        <v>0</v>
      </c>
      <c r="K12" s="11">
        <v>2</v>
      </c>
      <c r="L12" s="11">
        <v>2</v>
      </c>
      <c r="M12" s="11">
        <v>1</v>
      </c>
      <c r="N12" s="11">
        <v>2</v>
      </c>
      <c r="O12" s="11">
        <v>2</v>
      </c>
      <c r="P12" s="11">
        <v>1</v>
      </c>
      <c r="Q12" s="11">
        <v>1</v>
      </c>
      <c r="R12" s="10">
        <f t="shared" si="0"/>
        <v>5</v>
      </c>
      <c r="S12" s="10">
        <f t="shared" si="1"/>
        <v>5</v>
      </c>
      <c r="T12" s="10">
        <f t="shared" si="2"/>
        <v>5</v>
      </c>
      <c r="U12" s="4"/>
      <c r="W12" s="4"/>
      <c r="X12" s="4"/>
      <c r="Y12" s="4"/>
    </row>
    <row r="13" spans="1:25" x14ac:dyDescent="0.25">
      <c r="A13" s="3" t="s">
        <v>190</v>
      </c>
      <c r="B13" s="3" t="s">
        <v>191</v>
      </c>
      <c r="C13" s="11">
        <v>2</v>
      </c>
      <c r="D13" s="11">
        <v>1</v>
      </c>
      <c r="E13" s="11">
        <v>1</v>
      </c>
      <c r="F13" s="11">
        <v>1</v>
      </c>
      <c r="G13" s="11">
        <v>2</v>
      </c>
      <c r="H13" s="11">
        <v>1</v>
      </c>
      <c r="I13" s="11">
        <v>0</v>
      </c>
      <c r="J13" s="11">
        <v>1</v>
      </c>
      <c r="K13" s="11">
        <v>0</v>
      </c>
      <c r="L13" s="11">
        <v>1</v>
      </c>
      <c r="M13" s="11">
        <v>2</v>
      </c>
      <c r="N13" s="11">
        <v>1</v>
      </c>
      <c r="O13" s="11">
        <v>2</v>
      </c>
      <c r="P13" s="11">
        <v>2</v>
      </c>
      <c r="Q13" s="11">
        <v>0</v>
      </c>
      <c r="R13" s="10">
        <f t="shared" si="0"/>
        <v>7</v>
      </c>
      <c r="S13" s="10">
        <f t="shared" si="1"/>
        <v>3</v>
      </c>
      <c r="T13" s="10">
        <f t="shared" si="2"/>
        <v>5</v>
      </c>
      <c r="U13" s="4"/>
      <c r="W13" s="4"/>
      <c r="X13" s="4"/>
      <c r="Y13" s="4"/>
    </row>
    <row r="14" spans="1:25" x14ac:dyDescent="0.25">
      <c r="A14" s="3" t="s">
        <v>183</v>
      </c>
      <c r="B14" s="3" t="s">
        <v>184</v>
      </c>
      <c r="C14" s="11">
        <v>1</v>
      </c>
      <c r="D14" s="11">
        <v>2</v>
      </c>
      <c r="E14" s="11">
        <v>0</v>
      </c>
      <c r="F14" s="11">
        <v>2</v>
      </c>
      <c r="G14" s="11">
        <v>1</v>
      </c>
      <c r="H14" s="11">
        <v>1</v>
      </c>
      <c r="I14" s="11">
        <v>2</v>
      </c>
      <c r="J14" s="11">
        <v>2</v>
      </c>
      <c r="K14" s="11">
        <v>0</v>
      </c>
      <c r="L14" s="11">
        <v>0</v>
      </c>
      <c r="M14" s="11">
        <v>2</v>
      </c>
      <c r="N14" s="11">
        <v>1</v>
      </c>
      <c r="O14" s="11">
        <v>0</v>
      </c>
      <c r="P14" s="11">
        <v>2</v>
      </c>
      <c r="Q14" s="11">
        <v>1</v>
      </c>
      <c r="R14" s="10">
        <f t="shared" si="0"/>
        <v>5</v>
      </c>
      <c r="S14" s="10">
        <f t="shared" si="1"/>
        <v>4</v>
      </c>
      <c r="T14" s="10">
        <f t="shared" si="2"/>
        <v>6</v>
      </c>
      <c r="U14" s="4"/>
      <c r="W14" s="4"/>
      <c r="X14" s="4"/>
      <c r="Y14" s="4"/>
    </row>
    <row r="15" spans="1:25" x14ac:dyDescent="0.25">
      <c r="A15" s="3" t="s">
        <v>181</v>
      </c>
      <c r="B15" s="3" t="s">
        <v>182</v>
      </c>
      <c r="C15" s="11">
        <v>1</v>
      </c>
      <c r="D15" s="11">
        <v>1</v>
      </c>
      <c r="E15" s="11">
        <v>0</v>
      </c>
      <c r="F15" s="11">
        <v>1</v>
      </c>
      <c r="G15" s="11">
        <v>2</v>
      </c>
      <c r="H15" s="11">
        <v>1</v>
      </c>
      <c r="I15" s="11">
        <v>2</v>
      </c>
      <c r="J15" s="11">
        <v>1</v>
      </c>
      <c r="K15" s="11">
        <v>1</v>
      </c>
      <c r="L15" s="11">
        <v>2</v>
      </c>
      <c r="M15" s="11">
        <v>2</v>
      </c>
      <c r="N15" s="11">
        <v>1</v>
      </c>
      <c r="O15" s="11">
        <v>1</v>
      </c>
      <c r="P15" s="11">
        <v>1</v>
      </c>
      <c r="Q15" s="11">
        <v>1</v>
      </c>
      <c r="R15" s="10">
        <f t="shared" si="0"/>
        <v>10</v>
      </c>
      <c r="S15" s="10">
        <f t="shared" si="1"/>
        <v>1</v>
      </c>
      <c r="T15" s="10">
        <f t="shared" si="2"/>
        <v>4</v>
      </c>
      <c r="U15" s="4"/>
      <c r="W15" s="4"/>
      <c r="X15" s="4"/>
      <c r="Y15" s="4"/>
    </row>
    <row r="16" spans="1:25" x14ac:dyDescent="0.25">
      <c r="A16" s="3" t="s">
        <v>169</v>
      </c>
      <c r="B16" s="3" t="s">
        <v>185</v>
      </c>
      <c r="C16" s="11">
        <v>2</v>
      </c>
      <c r="D16" s="11">
        <v>0</v>
      </c>
      <c r="E16" s="11">
        <v>0</v>
      </c>
      <c r="F16" s="11">
        <v>1</v>
      </c>
      <c r="G16" s="11">
        <v>0</v>
      </c>
      <c r="H16" s="11">
        <v>2</v>
      </c>
      <c r="I16" s="11">
        <v>2</v>
      </c>
      <c r="J16" s="11">
        <v>0</v>
      </c>
      <c r="K16" s="11">
        <v>0</v>
      </c>
      <c r="L16" s="11">
        <v>0</v>
      </c>
      <c r="M16" s="11">
        <v>0</v>
      </c>
      <c r="N16" s="11">
        <v>2</v>
      </c>
      <c r="O16" s="11">
        <v>1</v>
      </c>
      <c r="P16" s="11">
        <v>0</v>
      </c>
      <c r="Q16" s="11">
        <v>1</v>
      </c>
      <c r="R16" s="10">
        <f t="shared" si="0"/>
        <v>3</v>
      </c>
      <c r="S16" s="10">
        <f t="shared" si="1"/>
        <v>8</v>
      </c>
      <c r="T16" s="10">
        <f t="shared" si="2"/>
        <v>4</v>
      </c>
      <c r="U16" s="4"/>
      <c r="W16" s="4"/>
      <c r="X16" s="4"/>
      <c r="Y16" s="4"/>
    </row>
    <row r="17" spans="1:25" x14ac:dyDescent="0.25">
      <c r="A17" s="3" t="s">
        <v>192</v>
      </c>
      <c r="B17" s="3" t="s">
        <v>193</v>
      </c>
      <c r="C17" s="11">
        <v>1</v>
      </c>
      <c r="D17" s="11">
        <v>2</v>
      </c>
      <c r="E17" s="11">
        <v>2</v>
      </c>
      <c r="F17" s="11">
        <v>2</v>
      </c>
      <c r="G17" s="11">
        <v>1</v>
      </c>
      <c r="H17" s="11">
        <v>1</v>
      </c>
      <c r="I17" s="11">
        <v>2</v>
      </c>
      <c r="J17" s="11">
        <v>2</v>
      </c>
      <c r="K17" s="11">
        <v>1</v>
      </c>
      <c r="L17" s="11">
        <v>2</v>
      </c>
      <c r="M17" s="11">
        <v>0</v>
      </c>
      <c r="N17" s="11">
        <v>2</v>
      </c>
      <c r="O17" s="11">
        <v>0</v>
      </c>
      <c r="P17" s="11">
        <v>0</v>
      </c>
      <c r="Q17" s="11">
        <v>1</v>
      </c>
      <c r="R17" s="10">
        <f t="shared" si="0"/>
        <v>5</v>
      </c>
      <c r="S17" s="10">
        <f t="shared" si="1"/>
        <v>3</v>
      </c>
      <c r="T17" s="10">
        <f t="shared" si="2"/>
        <v>7</v>
      </c>
      <c r="U17" s="4"/>
      <c r="W17" s="4"/>
      <c r="X17" s="4"/>
      <c r="Y17" s="4"/>
    </row>
    <row r="18" spans="1:25" x14ac:dyDescent="0.25">
      <c r="A18" s="3" t="s">
        <v>176</v>
      </c>
      <c r="B18" s="3" t="s">
        <v>177</v>
      </c>
      <c r="C18" s="11">
        <v>0</v>
      </c>
      <c r="D18" s="11">
        <v>0</v>
      </c>
      <c r="E18" s="11">
        <v>2</v>
      </c>
      <c r="F18" s="11">
        <v>1</v>
      </c>
      <c r="G18" s="11">
        <v>2</v>
      </c>
      <c r="H18" s="11">
        <v>1</v>
      </c>
      <c r="I18" s="11">
        <v>2</v>
      </c>
      <c r="J18" s="11">
        <v>2</v>
      </c>
      <c r="K18" s="11">
        <v>0</v>
      </c>
      <c r="L18" s="11">
        <v>1</v>
      </c>
      <c r="M18" s="11">
        <v>2</v>
      </c>
      <c r="N18" s="11">
        <v>0</v>
      </c>
      <c r="O18" s="11">
        <v>0</v>
      </c>
      <c r="P18" s="11">
        <v>1</v>
      </c>
      <c r="Q18" s="11">
        <v>2</v>
      </c>
      <c r="R18" s="10">
        <f t="shared" si="0"/>
        <v>4</v>
      </c>
      <c r="S18" s="10">
        <f t="shared" si="1"/>
        <v>5</v>
      </c>
      <c r="T18" s="10">
        <f t="shared" si="2"/>
        <v>6</v>
      </c>
      <c r="U18" s="4"/>
      <c r="W18" s="4"/>
      <c r="X18" s="4"/>
      <c r="Y18" s="4"/>
    </row>
    <row r="19" spans="1:25" x14ac:dyDescent="0.25">
      <c r="A19" s="3" t="s">
        <v>188</v>
      </c>
      <c r="B19" s="3" t="s">
        <v>189</v>
      </c>
      <c r="C19" s="11">
        <v>0</v>
      </c>
      <c r="D19" s="11">
        <v>0</v>
      </c>
      <c r="E19" s="11">
        <v>0</v>
      </c>
      <c r="F19" s="11">
        <v>1</v>
      </c>
      <c r="G19" s="11">
        <v>2</v>
      </c>
      <c r="H19" s="11">
        <v>0</v>
      </c>
      <c r="I19" s="11">
        <v>2</v>
      </c>
      <c r="J19" s="11">
        <v>1</v>
      </c>
      <c r="K19" s="11">
        <v>1</v>
      </c>
      <c r="L19" s="11">
        <v>1</v>
      </c>
      <c r="M19" s="11">
        <v>0</v>
      </c>
      <c r="N19" s="11">
        <v>1</v>
      </c>
      <c r="O19" s="11">
        <v>0</v>
      </c>
      <c r="P19" s="11">
        <v>0</v>
      </c>
      <c r="Q19" s="11">
        <v>0</v>
      </c>
      <c r="R19" s="10">
        <f t="shared" si="0"/>
        <v>5</v>
      </c>
      <c r="S19" s="10">
        <f t="shared" si="1"/>
        <v>8</v>
      </c>
      <c r="T19" s="10">
        <f t="shared" si="2"/>
        <v>2</v>
      </c>
      <c r="U19" s="4"/>
      <c r="W19" s="4"/>
      <c r="X19" s="4"/>
      <c r="Y19" s="4"/>
    </row>
    <row r="20" spans="1:25" x14ac:dyDescent="0.25">
      <c r="C20" s="4"/>
      <c r="D20" s="4"/>
      <c r="E20" s="4"/>
      <c r="F20" s="4"/>
      <c r="G20" s="4"/>
      <c r="H20" s="4"/>
      <c r="I20" s="4"/>
      <c r="J20" s="4"/>
      <c r="K20" s="4"/>
      <c r="L20" s="4"/>
      <c r="M20" s="4"/>
      <c r="N20" s="4"/>
      <c r="O20" s="4"/>
      <c r="P20" s="4"/>
      <c r="Q20" s="4"/>
      <c r="R20" s="4"/>
      <c r="S20" s="4"/>
      <c r="T20" s="4"/>
      <c r="U20" s="4"/>
      <c r="W20" s="4"/>
      <c r="X20" s="4"/>
      <c r="Y20" s="4"/>
    </row>
  </sheetData>
  <customSheetViews>
    <customSheetView guid="{F41DE5B8-CCE4-4A29-A9DB-7F43FF057899}" scale="115">
      <selection activeCell="H14" sqref="H14"/>
      <pageMargins left="0.7" right="0.7" top="0.75" bottom="0.75" header="0.3" footer="0.3"/>
      <pageSetup orientation="portrait" r:id="rId1"/>
    </customSheetView>
    <customSheetView guid="{EAD86F4E-655E-48EC-A626-ABAFF822061D}" scale="115">
      <selection activeCell="E8" sqref="E8"/>
      <pageMargins left="0.7" right="0.7" top="0.75" bottom="0.75" header="0.3" footer="0.3"/>
      <pageSetup orientation="portrait" r:id="rId2"/>
    </customSheetView>
  </customSheetViews>
  <mergeCells count="1">
    <mergeCell ref="A1:S1"/>
  </mergeCells>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x14:cfRule type="iconSet" priority="1" id="{243D90AF-80D2-4C1A-8B2F-0B6FCFA6D321}">
            <x14:iconSet custom="1">
              <x14:cfvo type="percent">
                <xm:f>0</xm:f>
              </x14:cfvo>
              <x14:cfvo type="num">
                <xm:f>1</xm:f>
              </x14:cfvo>
              <x14:cfvo type="num">
                <xm:f>2</xm:f>
              </x14:cfvo>
              <x14:cfIcon iconSet="3Symbols2" iconId="0"/>
              <x14:cfIcon iconSet="3Symbols2" iconId="2"/>
              <x14:cfIcon iconSet="3Symbols2" iconId="1"/>
            </x14:iconSet>
          </x14:cfRule>
          <xm:sqref>C5:Q19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A320B-292F-4D1D-9E49-E2C38497FB5E}">
  <dimension ref="A1:G28"/>
  <sheetViews>
    <sheetView workbookViewId="0">
      <selection activeCell="G3" sqref="G3"/>
    </sheetView>
  </sheetViews>
  <sheetFormatPr baseColWidth="10" defaultColWidth="9.140625" defaultRowHeight="15" x14ac:dyDescent="0.25"/>
  <cols>
    <col min="2" max="2" width="11.140625" customWidth="1"/>
    <col min="4" max="4" width="19.140625" bestFit="1" customWidth="1"/>
    <col min="5" max="5" width="12" customWidth="1"/>
    <col min="6" max="6" width="37.140625" bestFit="1" customWidth="1"/>
    <col min="7" max="7" width="32.140625" bestFit="1" customWidth="1"/>
    <col min="11" max="11" width="15.42578125" customWidth="1"/>
    <col min="18" max="18" width="14.140625" bestFit="1" customWidth="1"/>
  </cols>
  <sheetData>
    <row r="1" spans="1:7" x14ac:dyDescent="0.25">
      <c r="D1" t="s">
        <v>219</v>
      </c>
      <c r="F1" s="30" t="s">
        <v>220</v>
      </c>
      <c r="G1" s="30" t="s">
        <v>221</v>
      </c>
    </row>
    <row r="2" spans="1:7" x14ac:dyDescent="0.25">
      <c r="A2" s="49" t="s">
        <v>222</v>
      </c>
      <c r="B2" s="49"/>
      <c r="D2" s="31" t="s">
        <v>223</v>
      </c>
      <c r="E2" s="31" t="s">
        <v>224</v>
      </c>
      <c r="F2" s="31" t="s">
        <v>225</v>
      </c>
      <c r="G2" s="31" t="s">
        <v>226</v>
      </c>
    </row>
    <row r="3" spans="1:7" ht="15" customHeight="1" x14ac:dyDescent="0.25">
      <c r="A3" s="32">
        <v>5</v>
      </c>
      <c r="B3" s="33" t="s">
        <v>227</v>
      </c>
      <c r="D3" t="s">
        <v>228</v>
      </c>
      <c r="E3" s="32">
        <v>4</v>
      </c>
      <c r="F3" s="32" t="str">
        <f>IF(E3=$A$3,$B$3,IF(E3=$A$4,$B$4,IF(E3=$A$5,$B$5,IF(E3=$A$6,$B$6,$B$7))))</f>
        <v>Muy bien</v>
      </c>
      <c r="G3" t="str">
        <f>_xlfn.SWITCH(E3,$A$3,$B$3,$A$4,$B$4,$A$5,$B$5,$A$6,$B$6,$A$7,$B$7)</f>
        <v>Muy bien</v>
      </c>
    </row>
    <row r="4" spans="1:7" ht="15" customHeight="1" x14ac:dyDescent="0.25">
      <c r="A4" s="32">
        <v>4</v>
      </c>
      <c r="B4" s="33" t="s">
        <v>229</v>
      </c>
      <c r="D4" t="s">
        <v>230</v>
      </c>
      <c r="E4" s="32">
        <v>1</v>
      </c>
      <c r="F4" s="32" t="str">
        <f t="shared" ref="F4:F15" si="0">IF(E4=$A$3,$B$3,IF(E4=$A$4,$B$4,IF(E4=$A$5,$B$5,IF(E4=$A$6,$B$6,$B$7))))</f>
        <v>Muy malo</v>
      </c>
      <c r="G4" t="str">
        <f t="shared" ref="G4:G15" si="1">_xlfn.SWITCH(E4,$A$3,$B$3,$A$4,$B$4,$A$5,$B$5,$A$6,$B$6,$A$7,$B$7)</f>
        <v>Muy malo</v>
      </c>
    </row>
    <row r="5" spans="1:7" ht="15" customHeight="1" x14ac:dyDescent="0.25">
      <c r="A5" s="32">
        <v>3</v>
      </c>
      <c r="B5" s="33" t="s">
        <v>231</v>
      </c>
      <c r="D5" t="s">
        <v>232</v>
      </c>
      <c r="E5" s="32">
        <v>1</v>
      </c>
      <c r="F5" s="32" t="str">
        <f t="shared" si="0"/>
        <v>Muy malo</v>
      </c>
      <c r="G5" t="str">
        <f t="shared" si="1"/>
        <v>Muy malo</v>
      </c>
    </row>
    <row r="6" spans="1:7" ht="15" customHeight="1" x14ac:dyDescent="0.25">
      <c r="A6" s="32">
        <v>2</v>
      </c>
      <c r="B6" s="33" t="s">
        <v>233</v>
      </c>
      <c r="D6" t="s">
        <v>234</v>
      </c>
      <c r="E6" s="32">
        <v>2</v>
      </c>
      <c r="F6" s="32" t="str">
        <f t="shared" si="0"/>
        <v>Malo</v>
      </c>
      <c r="G6" t="str">
        <f t="shared" si="1"/>
        <v>Malo</v>
      </c>
    </row>
    <row r="7" spans="1:7" ht="15" customHeight="1" x14ac:dyDescent="0.25">
      <c r="A7" s="32">
        <v>1</v>
      </c>
      <c r="B7" s="33" t="s">
        <v>235</v>
      </c>
      <c r="D7" t="s">
        <v>236</v>
      </c>
      <c r="E7" s="32">
        <v>2</v>
      </c>
      <c r="F7" s="32" t="str">
        <f t="shared" si="0"/>
        <v>Malo</v>
      </c>
      <c r="G7" t="str">
        <f t="shared" si="1"/>
        <v>Malo</v>
      </c>
    </row>
    <row r="8" spans="1:7" ht="15" customHeight="1" x14ac:dyDescent="0.25">
      <c r="D8" t="s">
        <v>237</v>
      </c>
      <c r="E8" s="32">
        <v>4</v>
      </c>
      <c r="F8" s="32" t="str">
        <f t="shared" si="0"/>
        <v>Muy bien</v>
      </c>
      <c r="G8" t="str">
        <f t="shared" si="1"/>
        <v>Muy bien</v>
      </c>
    </row>
    <row r="9" spans="1:7" x14ac:dyDescent="0.25">
      <c r="D9" t="s">
        <v>238</v>
      </c>
      <c r="E9" s="32">
        <v>5</v>
      </c>
      <c r="F9" s="32" t="str">
        <f t="shared" si="0"/>
        <v>Excelente</v>
      </c>
      <c r="G9" t="str">
        <f t="shared" si="1"/>
        <v>Excelente</v>
      </c>
    </row>
    <row r="10" spans="1:7" x14ac:dyDescent="0.25">
      <c r="D10" t="s">
        <v>239</v>
      </c>
      <c r="E10" s="32">
        <v>4</v>
      </c>
      <c r="F10" s="32" t="str">
        <f t="shared" si="0"/>
        <v>Muy bien</v>
      </c>
      <c r="G10" t="str">
        <f t="shared" si="1"/>
        <v>Muy bien</v>
      </c>
    </row>
    <row r="11" spans="1:7" x14ac:dyDescent="0.25">
      <c r="D11" t="s">
        <v>240</v>
      </c>
      <c r="E11" s="32">
        <v>5</v>
      </c>
      <c r="F11" s="32" t="str">
        <f t="shared" si="0"/>
        <v>Excelente</v>
      </c>
      <c r="G11" t="str">
        <f t="shared" si="1"/>
        <v>Excelente</v>
      </c>
    </row>
    <row r="12" spans="1:7" x14ac:dyDescent="0.25">
      <c r="D12" t="s">
        <v>241</v>
      </c>
      <c r="E12" s="32">
        <v>2</v>
      </c>
      <c r="F12" s="32" t="str">
        <f t="shared" si="0"/>
        <v>Malo</v>
      </c>
      <c r="G12" t="str">
        <f t="shared" si="1"/>
        <v>Malo</v>
      </c>
    </row>
    <row r="13" spans="1:7" x14ac:dyDescent="0.25">
      <c r="D13" t="s">
        <v>242</v>
      </c>
      <c r="E13" s="32">
        <v>5</v>
      </c>
      <c r="F13" s="32" t="str">
        <f t="shared" si="0"/>
        <v>Excelente</v>
      </c>
      <c r="G13" t="str">
        <f t="shared" si="1"/>
        <v>Excelente</v>
      </c>
    </row>
    <row r="14" spans="1:7" x14ac:dyDescent="0.25">
      <c r="D14" t="s">
        <v>243</v>
      </c>
      <c r="E14" s="32">
        <v>2</v>
      </c>
      <c r="F14" s="32" t="str">
        <f t="shared" si="0"/>
        <v>Malo</v>
      </c>
      <c r="G14" t="str">
        <f t="shared" si="1"/>
        <v>Malo</v>
      </c>
    </row>
    <row r="15" spans="1:7" x14ac:dyDescent="0.25">
      <c r="D15" t="s">
        <v>244</v>
      </c>
      <c r="E15" s="32">
        <v>1</v>
      </c>
      <c r="F15" s="32" t="str">
        <f t="shared" si="0"/>
        <v>Muy malo</v>
      </c>
      <c r="G15" t="str">
        <f t="shared" si="1"/>
        <v>Muy malo</v>
      </c>
    </row>
    <row r="19" spans="5:6" x14ac:dyDescent="0.25">
      <c r="E19" s="50"/>
      <c r="F19" s="50"/>
    </row>
    <row r="20" spans="5:6" x14ac:dyDescent="0.25">
      <c r="E20" s="50"/>
      <c r="F20" s="50"/>
    </row>
    <row r="21" spans="5:6" x14ac:dyDescent="0.25">
      <c r="E21" s="50"/>
      <c r="F21" s="50"/>
    </row>
    <row r="22" spans="5:6" x14ac:dyDescent="0.25">
      <c r="E22" s="50"/>
      <c r="F22" s="50"/>
    </row>
    <row r="23" spans="5:6" x14ac:dyDescent="0.25">
      <c r="E23" s="50"/>
      <c r="F23" s="50"/>
    </row>
    <row r="24" spans="5:6" x14ac:dyDescent="0.25">
      <c r="E24" s="50"/>
      <c r="F24" s="50"/>
    </row>
    <row r="25" spans="5:6" x14ac:dyDescent="0.25">
      <c r="E25" s="50"/>
      <c r="F25" s="50"/>
    </row>
    <row r="26" spans="5:6" x14ac:dyDescent="0.25">
      <c r="E26" s="50"/>
      <c r="F26" s="50"/>
    </row>
    <row r="27" spans="5:6" x14ac:dyDescent="0.25">
      <c r="E27" s="50"/>
      <c r="F27" s="50"/>
    </row>
    <row r="28" spans="5:6" x14ac:dyDescent="0.25">
      <c r="E28" s="50"/>
      <c r="F28" s="50"/>
    </row>
  </sheetData>
  <mergeCells count="2">
    <mergeCell ref="A2:B2"/>
    <mergeCell ref="E19:F28"/>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Consianpirito</vt:lpstr>
      <vt:lpstr>reglas de celdas</vt:lpstr>
      <vt:lpstr>reglas de celda</vt:lpstr>
      <vt:lpstr>duplicados</vt:lpstr>
      <vt:lpstr>Regla Superior - Inferior</vt:lpstr>
      <vt:lpstr>Barra de datos</vt:lpstr>
      <vt:lpstr>Escala de valores</vt:lpstr>
      <vt:lpstr>conjunto de iconos</vt:lpstr>
      <vt:lpstr>si.conjunto</vt:lpstr>
      <vt:lpstr>cambiar</vt:lpstr>
      <vt:lpstr>FuncionPago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desarrollo</cp:lastModifiedBy>
  <cp:lastPrinted>2023-07-18T17:50:35Z</cp:lastPrinted>
  <dcterms:created xsi:type="dcterms:W3CDTF">2009-10-10T15:32:55Z</dcterms:created>
  <dcterms:modified xsi:type="dcterms:W3CDTF">2024-07-30T15:09:03Z</dcterms:modified>
</cp:coreProperties>
</file>