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data\"/>
    </mc:Choice>
  </mc:AlternateContent>
  <xr:revisionPtr revIDLastSave="0" documentId="13_ncr:1_{12589E51-883F-4343-A8B9-A208E2B25406}" xr6:coauthVersionLast="47" xr6:coauthVersionMax="47" xr10:uidLastSave="{00000000-0000-0000-0000-000000000000}"/>
  <bookViews>
    <workbookView xWindow="-108" yWindow="-108" windowWidth="23256" windowHeight="12456" activeTab="1" xr2:uid="{315796ED-E66C-42C9-A06B-C104EBBAD457}"/>
  </bookViews>
  <sheets>
    <sheet name="RBA" sheetId="1" r:id="rId1"/>
    <sheet name="filter" sheetId="2" r:id="rId2"/>
    <sheet name="Hoja1" sheetId="4" r:id="rId3"/>
    <sheet name="data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9" i="2" l="1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79" i="2"/>
  <c r="G179" i="2"/>
  <c r="H178" i="2"/>
  <c r="G178" i="2"/>
  <c r="H177" i="2"/>
  <c r="G177" i="2"/>
  <c r="H176" i="2"/>
  <c r="G176" i="2"/>
  <c r="H175" i="2"/>
  <c r="G175" i="2"/>
  <c r="H174" i="2"/>
  <c r="G174" i="2"/>
  <c r="H173" i="2"/>
  <c r="G173" i="2"/>
  <c r="H172" i="2"/>
  <c r="G172" i="2"/>
  <c r="H171" i="2"/>
  <c r="G171" i="2"/>
  <c r="H170" i="2"/>
  <c r="G170" i="2"/>
  <c r="H169" i="2"/>
  <c r="G169" i="2"/>
  <c r="H168" i="2"/>
  <c r="G168" i="2"/>
  <c r="H167" i="2"/>
  <c r="G167" i="2"/>
  <c r="H166" i="2"/>
  <c r="G166" i="2"/>
  <c r="H165" i="2"/>
  <c r="G165" i="2"/>
  <c r="H164" i="2"/>
  <c r="G164" i="2"/>
  <c r="H163" i="2"/>
  <c r="G163" i="2"/>
  <c r="H162" i="2"/>
  <c r="G162" i="2"/>
  <c r="H161" i="2"/>
  <c r="G161" i="2"/>
  <c r="H160" i="2"/>
  <c r="G160" i="2"/>
  <c r="H159" i="2"/>
  <c r="G159" i="2"/>
  <c r="H158" i="2"/>
  <c r="G158" i="2"/>
  <c r="H157" i="2"/>
  <c r="G157" i="2"/>
  <c r="H156" i="2"/>
  <c r="G156" i="2"/>
  <c r="H155" i="2"/>
  <c r="G155" i="2"/>
  <c r="H154" i="2"/>
  <c r="G154" i="2"/>
  <c r="H153" i="2"/>
  <c r="G153" i="2"/>
  <c r="H152" i="2"/>
  <c r="G152" i="2"/>
  <c r="H151" i="2"/>
  <c r="G151" i="2"/>
  <c r="H150" i="2"/>
  <c r="G150" i="2"/>
  <c r="H149" i="2"/>
  <c r="G149" i="2"/>
  <c r="H148" i="2"/>
  <c r="G148" i="2"/>
  <c r="H147" i="2"/>
  <c r="G147" i="2"/>
  <c r="H146" i="2"/>
  <c r="G146" i="2"/>
  <c r="H145" i="2"/>
  <c r="G145" i="2"/>
  <c r="H144" i="2"/>
  <c r="G144" i="2"/>
  <c r="H143" i="2"/>
  <c r="G143" i="2"/>
  <c r="H142" i="2"/>
  <c r="G142" i="2"/>
  <c r="H141" i="2"/>
  <c r="G141" i="2"/>
  <c r="H140" i="2"/>
  <c r="G140" i="2"/>
  <c r="H139" i="2"/>
  <c r="G139" i="2"/>
  <c r="H138" i="2"/>
  <c r="G138" i="2"/>
  <c r="H137" i="2"/>
  <c r="G137" i="2"/>
  <c r="H136" i="2"/>
  <c r="G136" i="2"/>
  <c r="H135" i="2"/>
  <c r="G135" i="2"/>
  <c r="H134" i="2"/>
  <c r="G134" i="2"/>
  <c r="H133" i="2"/>
  <c r="G133" i="2"/>
  <c r="H132" i="2"/>
  <c r="G132" i="2"/>
  <c r="H131" i="2"/>
  <c r="G131" i="2"/>
  <c r="H130" i="2"/>
  <c r="G130" i="2"/>
  <c r="H129" i="2"/>
  <c r="G129" i="2"/>
  <c r="H128" i="2"/>
  <c r="G128" i="2"/>
  <c r="H127" i="2"/>
  <c r="G127" i="2"/>
  <c r="H126" i="2"/>
  <c r="G126" i="2"/>
  <c r="H125" i="2"/>
  <c r="G125" i="2"/>
  <c r="H124" i="2"/>
  <c r="G124" i="2"/>
  <c r="H123" i="2"/>
  <c r="G123" i="2"/>
  <c r="H122" i="2"/>
  <c r="G122" i="2"/>
  <c r="H121" i="2"/>
  <c r="G121" i="2"/>
  <c r="H120" i="2"/>
  <c r="G120" i="2"/>
  <c r="H119" i="2"/>
  <c r="G119" i="2"/>
  <c r="H118" i="2"/>
  <c r="G118" i="2"/>
  <c r="H117" i="2"/>
  <c r="G117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M2" i="2"/>
  <c r="K2" i="2"/>
  <c r="F179" i="2" l="1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E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E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O191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5" i="1"/>
  <c r="N192" i="1"/>
  <c r="O192" i="1" s="1"/>
  <c r="N191" i="1"/>
  <c r="N190" i="1"/>
  <c r="O190" i="1" s="1"/>
  <c r="N189" i="1"/>
  <c r="O189" i="1" s="1"/>
  <c r="N188" i="1"/>
  <c r="O188" i="1" s="1"/>
  <c r="N187" i="1"/>
  <c r="O187" i="1" s="1"/>
  <c r="N186" i="1"/>
  <c r="O186" i="1" s="1"/>
  <c r="N185" i="1"/>
  <c r="O185" i="1" s="1"/>
  <c r="N184" i="1"/>
  <c r="O184" i="1" s="1"/>
  <c r="N183" i="1"/>
  <c r="N182" i="1"/>
  <c r="O182" i="1" s="1"/>
  <c r="N181" i="1"/>
  <c r="O181" i="1" s="1"/>
  <c r="N180" i="1"/>
  <c r="O180" i="1" s="1"/>
  <c r="N179" i="1"/>
  <c r="O179" i="1" s="1"/>
  <c r="N178" i="1"/>
  <c r="O178" i="1" s="1"/>
  <c r="N177" i="1"/>
  <c r="O177" i="1" s="1"/>
  <c r="N176" i="1"/>
  <c r="O176" i="1" s="1"/>
  <c r="N175" i="1"/>
  <c r="N174" i="1"/>
  <c r="O174" i="1" s="1"/>
  <c r="N173" i="1"/>
  <c r="O173" i="1" s="1"/>
  <c r="N172" i="1"/>
  <c r="O172" i="1" s="1"/>
  <c r="N171" i="1"/>
  <c r="O171" i="1" s="1"/>
  <c r="N170" i="1"/>
  <c r="O170" i="1" s="1"/>
  <c r="N169" i="1"/>
  <c r="O169" i="1" s="1"/>
  <c r="N168" i="1"/>
  <c r="O168" i="1" s="1"/>
  <c r="N167" i="1"/>
  <c r="N166" i="1"/>
  <c r="O166" i="1" s="1"/>
  <c r="N165" i="1"/>
  <c r="O165" i="1" s="1"/>
  <c r="N164" i="1"/>
  <c r="O164" i="1" s="1"/>
  <c r="N163" i="1"/>
  <c r="O163" i="1" s="1"/>
  <c r="N162" i="1"/>
  <c r="O162" i="1" s="1"/>
  <c r="N161" i="1"/>
  <c r="O161" i="1" s="1"/>
  <c r="N160" i="1"/>
  <c r="O160" i="1" s="1"/>
  <c r="N159" i="1"/>
  <c r="N158" i="1"/>
  <c r="O158" i="1" s="1"/>
  <c r="N157" i="1"/>
  <c r="O157" i="1" s="1"/>
  <c r="N156" i="1"/>
  <c r="O156" i="1" s="1"/>
  <c r="N155" i="1"/>
  <c r="O155" i="1" s="1"/>
  <c r="N154" i="1"/>
  <c r="O154" i="1" s="1"/>
  <c r="N153" i="1"/>
  <c r="O153" i="1" s="1"/>
  <c r="N152" i="1"/>
  <c r="O152" i="1" s="1"/>
  <c r="N151" i="1"/>
  <c r="N150" i="1"/>
  <c r="O150" i="1" s="1"/>
  <c r="N149" i="1"/>
  <c r="O149" i="1" s="1"/>
  <c r="N148" i="1"/>
  <c r="O148" i="1" s="1"/>
  <c r="N147" i="1"/>
  <c r="O147" i="1" s="1"/>
  <c r="N146" i="1"/>
  <c r="O146" i="1" s="1"/>
  <c r="N145" i="1"/>
  <c r="O145" i="1" s="1"/>
  <c r="N144" i="1"/>
  <c r="O144" i="1" s="1"/>
  <c r="N143" i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N14" i="1"/>
  <c r="O14" i="1" s="1"/>
  <c r="N13" i="1"/>
  <c r="O13" i="1" s="1"/>
  <c r="N12" i="1"/>
  <c r="O12" i="1" s="1"/>
  <c r="N11" i="1"/>
  <c r="O11" i="1" s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85" i="1"/>
  <c r="K181" i="1"/>
  <c r="J177" i="1"/>
  <c r="K173" i="1"/>
  <c r="J173" i="1"/>
  <c r="K165" i="1"/>
  <c r="K161" i="1"/>
  <c r="J161" i="1"/>
  <c r="J153" i="1"/>
  <c r="K149" i="1"/>
  <c r="J145" i="1"/>
  <c r="K141" i="1"/>
  <c r="J141" i="1"/>
  <c r="K133" i="1"/>
  <c r="K129" i="1"/>
  <c r="J129" i="1"/>
  <c r="J121" i="1"/>
  <c r="K117" i="1"/>
  <c r="J113" i="1"/>
  <c r="K109" i="1"/>
  <c r="J109" i="1"/>
  <c r="K101" i="1"/>
  <c r="K97" i="1"/>
  <c r="J97" i="1"/>
  <c r="J89" i="1"/>
  <c r="K85" i="1"/>
  <c r="J81" i="1"/>
  <c r="K77" i="1"/>
  <c r="J77" i="1"/>
  <c r="K69" i="1"/>
  <c r="K65" i="1"/>
  <c r="J65" i="1"/>
  <c r="J57" i="1"/>
  <c r="K53" i="1"/>
  <c r="J49" i="1"/>
  <c r="K45" i="1"/>
  <c r="J45" i="1"/>
  <c r="K37" i="1"/>
  <c r="K33" i="1"/>
  <c r="J29" i="1"/>
  <c r="K25" i="1"/>
  <c r="J25" i="1"/>
  <c r="K17" i="1"/>
  <c r="J17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K184" i="1"/>
  <c r="J184" i="1"/>
  <c r="K183" i="1"/>
  <c r="J183" i="1"/>
  <c r="K182" i="1"/>
  <c r="J182" i="1"/>
  <c r="J181" i="1"/>
  <c r="K180" i="1"/>
  <c r="J180" i="1"/>
  <c r="K179" i="1"/>
  <c r="J179" i="1"/>
  <c r="K178" i="1"/>
  <c r="J178" i="1"/>
  <c r="K177" i="1"/>
  <c r="K176" i="1"/>
  <c r="J176" i="1"/>
  <c r="K175" i="1"/>
  <c r="J175" i="1"/>
  <c r="K174" i="1"/>
  <c r="J174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J165" i="1"/>
  <c r="K164" i="1"/>
  <c r="J164" i="1"/>
  <c r="K163" i="1"/>
  <c r="J163" i="1"/>
  <c r="K162" i="1"/>
  <c r="J162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K152" i="1"/>
  <c r="J152" i="1"/>
  <c r="K151" i="1"/>
  <c r="J151" i="1"/>
  <c r="K150" i="1"/>
  <c r="J150" i="1"/>
  <c r="J149" i="1"/>
  <c r="K148" i="1"/>
  <c r="J148" i="1"/>
  <c r="K147" i="1"/>
  <c r="J147" i="1"/>
  <c r="K146" i="1"/>
  <c r="J146" i="1"/>
  <c r="K145" i="1"/>
  <c r="K144" i="1"/>
  <c r="J144" i="1"/>
  <c r="K143" i="1"/>
  <c r="J143" i="1"/>
  <c r="K142" i="1"/>
  <c r="J142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J133" i="1"/>
  <c r="K132" i="1"/>
  <c r="J132" i="1"/>
  <c r="K131" i="1"/>
  <c r="J131" i="1"/>
  <c r="K130" i="1"/>
  <c r="J130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K120" i="1"/>
  <c r="J120" i="1"/>
  <c r="K119" i="1"/>
  <c r="J119" i="1"/>
  <c r="K118" i="1"/>
  <c r="J118" i="1"/>
  <c r="J117" i="1"/>
  <c r="K116" i="1"/>
  <c r="J116" i="1"/>
  <c r="K115" i="1"/>
  <c r="J115" i="1"/>
  <c r="K114" i="1"/>
  <c r="J114" i="1"/>
  <c r="K113" i="1"/>
  <c r="K112" i="1"/>
  <c r="J112" i="1"/>
  <c r="K111" i="1"/>
  <c r="J111" i="1"/>
  <c r="K110" i="1"/>
  <c r="J110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J101" i="1"/>
  <c r="K100" i="1"/>
  <c r="J100" i="1"/>
  <c r="K99" i="1"/>
  <c r="J99" i="1"/>
  <c r="K98" i="1"/>
  <c r="J98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K88" i="1"/>
  <c r="J88" i="1"/>
  <c r="K87" i="1"/>
  <c r="J87" i="1"/>
  <c r="K86" i="1"/>
  <c r="J86" i="1"/>
  <c r="J85" i="1"/>
  <c r="K84" i="1"/>
  <c r="J84" i="1"/>
  <c r="K83" i="1"/>
  <c r="J83" i="1"/>
  <c r="K82" i="1"/>
  <c r="J82" i="1"/>
  <c r="K81" i="1"/>
  <c r="K80" i="1"/>
  <c r="J80" i="1"/>
  <c r="K79" i="1"/>
  <c r="J79" i="1"/>
  <c r="K78" i="1"/>
  <c r="J78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J69" i="1"/>
  <c r="K68" i="1"/>
  <c r="J68" i="1"/>
  <c r="K67" i="1"/>
  <c r="J67" i="1"/>
  <c r="K66" i="1"/>
  <c r="J66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K56" i="1"/>
  <c r="J56" i="1"/>
  <c r="K55" i="1"/>
  <c r="J55" i="1"/>
  <c r="K54" i="1"/>
  <c r="J54" i="1"/>
  <c r="J53" i="1"/>
  <c r="K52" i="1"/>
  <c r="J52" i="1"/>
  <c r="K51" i="1"/>
  <c r="J51" i="1"/>
  <c r="K50" i="1"/>
  <c r="J50" i="1"/>
  <c r="K49" i="1"/>
  <c r="K48" i="1"/>
  <c r="J48" i="1"/>
  <c r="K47" i="1"/>
  <c r="J47" i="1"/>
  <c r="K46" i="1"/>
  <c r="J46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J37" i="1"/>
  <c r="K36" i="1"/>
  <c r="J36" i="1"/>
  <c r="K35" i="1"/>
  <c r="J35" i="1"/>
  <c r="K34" i="1"/>
  <c r="J34" i="1"/>
  <c r="J33" i="1"/>
  <c r="K32" i="1"/>
  <c r="J32" i="1"/>
  <c r="K31" i="1"/>
  <c r="J31" i="1"/>
  <c r="K30" i="1"/>
  <c r="J30" i="1"/>
  <c r="K29" i="1"/>
  <c r="K28" i="1"/>
  <c r="J28" i="1"/>
  <c r="K27" i="1"/>
  <c r="J27" i="1"/>
  <c r="K26" i="1"/>
  <c r="J26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6" i="1"/>
  <c r="J16" i="1"/>
  <c r="K15" i="1"/>
  <c r="J15" i="1"/>
  <c r="K14" i="1"/>
  <c r="J14" i="1"/>
  <c r="K13" i="1"/>
  <c r="J13" i="1"/>
  <c r="K12" i="1"/>
  <c r="J12" i="1"/>
  <c r="K11" i="1"/>
  <c r="J11" i="1"/>
  <c r="I192" i="1"/>
  <c r="I191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192" i="1"/>
  <c r="E192" i="1"/>
  <c r="F192" i="1" s="1"/>
  <c r="D192" i="1"/>
  <c r="B179" i="2" s="1"/>
  <c r="G191" i="1"/>
  <c r="E191" i="1"/>
  <c r="D191" i="1"/>
  <c r="B178" i="2" s="1"/>
  <c r="G190" i="1"/>
  <c r="E190" i="1"/>
  <c r="D190" i="1"/>
  <c r="B177" i="2" s="1"/>
  <c r="G189" i="1"/>
  <c r="E189" i="1"/>
  <c r="D189" i="1"/>
  <c r="B176" i="2" s="1"/>
  <c r="G188" i="1"/>
  <c r="E188" i="1"/>
  <c r="D188" i="1"/>
  <c r="B175" i="2" s="1"/>
  <c r="G187" i="1"/>
  <c r="E187" i="1"/>
  <c r="D187" i="1"/>
  <c r="B174" i="2" s="1"/>
  <c r="G186" i="1"/>
  <c r="E186" i="1"/>
  <c r="F186" i="1" s="1"/>
  <c r="D186" i="1"/>
  <c r="B173" i="2" s="1"/>
  <c r="G185" i="1"/>
  <c r="E185" i="1"/>
  <c r="D185" i="1"/>
  <c r="B172" i="2" s="1"/>
  <c r="G184" i="1"/>
  <c r="E184" i="1"/>
  <c r="F184" i="1" s="1"/>
  <c r="D184" i="1"/>
  <c r="B171" i="2" s="1"/>
  <c r="G183" i="1"/>
  <c r="E183" i="1"/>
  <c r="D183" i="1"/>
  <c r="B170" i="2" s="1"/>
  <c r="G182" i="1"/>
  <c r="E182" i="1"/>
  <c r="D182" i="1"/>
  <c r="B169" i="2" s="1"/>
  <c r="G181" i="1"/>
  <c r="E181" i="1"/>
  <c r="D181" i="1"/>
  <c r="B168" i="2" s="1"/>
  <c r="G180" i="1"/>
  <c r="E180" i="1"/>
  <c r="D180" i="1"/>
  <c r="B167" i="2" s="1"/>
  <c r="G179" i="1"/>
  <c r="E179" i="1"/>
  <c r="D179" i="1"/>
  <c r="B166" i="2" s="1"/>
  <c r="G178" i="1"/>
  <c r="E178" i="1"/>
  <c r="F178" i="1" s="1"/>
  <c r="D178" i="1"/>
  <c r="B165" i="2" s="1"/>
  <c r="G177" i="1"/>
  <c r="E177" i="1"/>
  <c r="D177" i="1"/>
  <c r="B164" i="2" s="1"/>
  <c r="G176" i="1"/>
  <c r="E176" i="1"/>
  <c r="F176" i="1" s="1"/>
  <c r="D176" i="1"/>
  <c r="B163" i="2" s="1"/>
  <c r="G175" i="1"/>
  <c r="E175" i="1"/>
  <c r="D175" i="1"/>
  <c r="B162" i="2" s="1"/>
  <c r="G174" i="1"/>
  <c r="E174" i="1"/>
  <c r="D174" i="1"/>
  <c r="B161" i="2" s="1"/>
  <c r="G173" i="1"/>
  <c r="E173" i="1"/>
  <c r="D173" i="1"/>
  <c r="B160" i="2" s="1"/>
  <c r="G172" i="1"/>
  <c r="E172" i="1"/>
  <c r="D172" i="1"/>
  <c r="B159" i="2" s="1"/>
  <c r="G171" i="1"/>
  <c r="E171" i="1"/>
  <c r="D171" i="1"/>
  <c r="B158" i="2" s="1"/>
  <c r="G170" i="1"/>
  <c r="E170" i="1"/>
  <c r="F170" i="1" s="1"/>
  <c r="D170" i="1"/>
  <c r="B157" i="2" s="1"/>
  <c r="G169" i="1"/>
  <c r="E169" i="1"/>
  <c r="D169" i="1"/>
  <c r="B156" i="2" s="1"/>
  <c r="G168" i="1"/>
  <c r="E168" i="1"/>
  <c r="F168" i="1" s="1"/>
  <c r="D168" i="1"/>
  <c r="B155" i="2" s="1"/>
  <c r="G167" i="1"/>
  <c r="E167" i="1"/>
  <c r="D167" i="1"/>
  <c r="B154" i="2" s="1"/>
  <c r="G166" i="1"/>
  <c r="E166" i="1"/>
  <c r="D166" i="1"/>
  <c r="B153" i="2" s="1"/>
  <c r="G165" i="1"/>
  <c r="E165" i="1"/>
  <c r="D165" i="1"/>
  <c r="B152" i="2" s="1"/>
  <c r="G164" i="1"/>
  <c r="E164" i="1"/>
  <c r="D164" i="1"/>
  <c r="B151" i="2" s="1"/>
  <c r="G163" i="1"/>
  <c r="E163" i="1"/>
  <c r="D163" i="1"/>
  <c r="B150" i="2" s="1"/>
  <c r="G162" i="1"/>
  <c r="E162" i="1"/>
  <c r="F162" i="1" s="1"/>
  <c r="D162" i="1"/>
  <c r="B149" i="2" s="1"/>
  <c r="G161" i="1"/>
  <c r="E161" i="1"/>
  <c r="D161" i="1"/>
  <c r="B148" i="2" s="1"/>
  <c r="G160" i="1"/>
  <c r="E160" i="1"/>
  <c r="F160" i="1" s="1"/>
  <c r="D160" i="1"/>
  <c r="B147" i="2" s="1"/>
  <c r="G159" i="1"/>
  <c r="E159" i="1"/>
  <c r="D159" i="1"/>
  <c r="B146" i="2" s="1"/>
  <c r="G158" i="1"/>
  <c r="E158" i="1"/>
  <c r="D158" i="1"/>
  <c r="B145" i="2" s="1"/>
  <c r="G157" i="1"/>
  <c r="E157" i="1"/>
  <c r="D157" i="1"/>
  <c r="B144" i="2" s="1"/>
  <c r="G156" i="1"/>
  <c r="E156" i="1"/>
  <c r="D156" i="1"/>
  <c r="B143" i="2" s="1"/>
  <c r="G155" i="1"/>
  <c r="E155" i="1"/>
  <c r="D155" i="1"/>
  <c r="B142" i="2" s="1"/>
  <c r="G154" i="1"/>
  <c r="E154" i="1"/>
  <c r="F154" i="1" s="1"/>
  <c r="D154" i="1"/>
  <c r="B141" i="2" s="1"/>
  <c r="G153" i="1"/>
  <c r="E153" i="1"/>
  <c r="D153" i="1"/>
  <c r="B140" i="2" s="1"/>
  <c r="G152" i="1"/>
  <c r="E152" i="1"/>
  <c r="D152" i="1"/>
  <c r="B139" i="2" s="1"/>
  <c r="G151" i="1"/>
  <c r="E151" i="1"/>
  <c r="D151" i="1"/>
  <c r="B138" i="2" s="1"/>
  <c r="G150" i="1"/>
  <c r="E150" i="1"/>
  <c r="D150" i="1"/>
  <c r="B137" i="2" s="1"/>
  <c r="G149" i="1"/>
  <c r="E149" i="1"/>
  <c r="D149" i="1"/>
  <c r="B136" i="2" s="1"/>
  <c r="G148" i="1"/>
  <c r="E148" i="1"/>
  <c r="D148" i="1"/>
  <c r="B135" i="2" s="1"/>
  <c r="G147" i="1"/>
  <c r="E147" i="1"/>
  <c r="D147" i="1"/>
  <c r="B134" i="2" s="1"/>
  <c r="G146" i="1"/>
  <c r="E146" i="1"/>
  <c r="F146" i="1" s="1"/>
  <c r="D146" i="1"/>
  <c r="B133" i="2" s="1"/>
  <c r="G145" i="1"/>
  <c r="E145" i="1"/>
  <c r="D145" i="1"/>
  <c r="B132" i="2" s="1"/>
  <c r="G144" i="1"/>
  <c r="E144" i="1"/>
  <c r="F144" i="1" s="1"/>
  <c r="D144" i="1"/>
  <c r="B131" i="2" s="1"/>
  <c r="G143" i="1"/>
  <c r="E143" i="1"/>
  <c r="D143" i="1"/>
  <c r="B130" i="2" s="1"/>
  <c r="G142" i="1"/>
  <c r="E142" i="1"/>
  <c r="D142" i="1"/>
  <c r="B129" i="2" s="1"/>
  <c r="G141" i="1"/>
  <c r="E141" i="1"/>
  <c r="D141" i="1"/>
  <c r="B128" i="2" s="1"/>
  <c r="G140" i="1"/>
  <c r="E140" i="1"/>
  <c r="D140" i="1"/>
  <c r="B127" i="2" s="1"/>
  <c r="G139" i="1"/>
  <c r="E139" i="1"/>
  <c r="D139" i="1"/>
  <c r="B126" i="2" s="1"/>
  <c r="G138" i="1"/>
  <c r="E138" i="1"/>
  <c r="F138" i="1" s="1"/>
  <c r="D138" i="1"/>
  <c r="B125" i="2" s="1"/>
  <c r="G137" i="1"/>
  <c r="E137" i="1"/>
  <c r="D137" i="1"/>
  <c r="B124" i="2" s="1"/>
  <c r="G136" i="1"/>
  <c r="E136" i="1"/>
  <c r="F136" i="1" s="1"/>
  <c r="D136" i="1"/>
  <c r="B123" i="2" s="1"/>
  <c r="G135" i="1"/>
  <c r="E135" i="1"/>
  <c r="D135" i="1"/>
  <c r="B122" i="2" s="1"/>
  <c r="G134" i="1"/>
  <c r="E134" i="1"/>
  <c r="D134" i="1"/>
  <c r="B121" i="2" s="1"/>
  <c r="G133" i="1"/>
  <c r="E133" i="1"/>
  <c r="D133" i="1"/>
  <c r="B120" i="2" s="1"/>
  <c r="G132" i="1"/>
  <c r="E132" i="1"/>
  <c r="D132" i="1"/>
  <c r="B119" i="2" s="1"/>
  <c r="G131" i="1"/>
  <c r="E131" i="1"/>
  <c r="D131" i="1"/>
  <c r="B118" i="2" s="1"/>
  <c r="G130" i="1"/>
  <c r="E130" i="1"/>
  <c r="F130" i="1" s="1"/>
  <c r="D130" i="1"/>
  <c r="B117" i="2" s="1"/>
  <c r="G129" i="1"/>
  <c r="E129" i="1"/>
  <c r="D129" i="1"/>
  <c r="B116" i="2" s="1"/>
  <c r="G128" i="1"/>
  <c r="E128" i="1"/>
  <c r="D128" i="1"/>
  <c r="B115" i="2" s="1"/>
  <c r="G127" i="1"/>
  <c r="E127" i="1"/>
  <c r="D127" i="1"/>
  <c r="B114" i="2" s="1"/>
  <c r="G126" i="1"/>
  <c r="E126" i="1"/>
  <c r="D126" i="1"/>
  <c r="B113" i="2" s="1"/>
  <c r="G125" i="1"/>
  <c r="E125" i="1"/>
  <c r="D125" i="1"/>
  <c r="B112" i="2" s="1"/>
  <c r="G124" i="1"/>
  <c r="E124" i="1"/>
  <c r="D124" i="1"/>
  <c r="B111" i="2" s="1"/>
  <c r="G123" i="1"/>
  <c r="E123" i="1"/>
  <c r="D123" i="1"/>
  <c r="B110" i="2" s="1"/>
  <c r="G122" i="1"/>
  <c r="E122" i="1"/>
  <c r="D122" i="1"/>
  <c r="B109" i="2" s="1"/>
  <c r="G121" i="1"/>
  <c r="E121" i="1"/>
  <c r="D121" i="1"/>
  <c r="B108" i="2" s="1"/>
  <c r="G120" i="1"/>
  <c r="E120" i="1"/>
  <c r="D120" i="1"/>
  <c r="B107" i="2" s="1"/>
  <c r="G119" i="1"/>
  <c r="E119" i="1"/>
  <c r="D119" i="1"/>
  <c r="B106" i="2" s="1"/>
  <c r="G118" i="1"/>
  <c r="E118" i="1"/>
  <c r="D118" i="1"/>
  <c r="B105" i="2" s="1"/>
  <c r="G117" i="1"/>
  <c r="E117" i="1"/>
  <c r="D117" i="1"/>
  <c r="B104" i="2" s="1"/>
  <c r="G116" i="1"/>
  <c r="E116" i="1"/>
  <c r="D116" i="1"/>
  <c r="B103" i="2" s="1"/>
  <c r="G115" i="1"/>
  <c r="E115" i="1"/>
  <c r="D115" i="1"/>
  <c r="B102" i="2" s="1"/>
  <c r="G114" i="1"/>
  <c r="E114" i="1"/>
  <c r="F114" i="1" s="1"/>
  <c r="D114" i="1"/>
  <c r="B101" i="2" s="1"/>
  <c r="G113" i="1"/>
  <c r="E113" i="1"/>
  <c r="D113" i="1"/>
  <c r="B100" i="2" s="1"/>
  <c r="G112" i="1"/>
  <c r="E112" i="1"/>
  <c r="F112" i="1" s="1"/>
  <c r="D112" i="1"/>
  <c r="B99" i="2" s="1"/>
  <c r="G111" i="1"/>
  <c r="E111" i="1"/>
  <c r="D111" i="1"/>
  <c r="B98" i="2" s="1"/>
  <c r="G110" i="1"/>
  <c r="E110" i="1"/>
  <c r="D110" i="1"/>
  <c r="B97" i="2" s="1"/>
  <c r="G109" i="1"/>
  <c r="E109" i="1"/>
  <c r="D109" i="1"/>
  <c r="B96" i="2" s="1"/>
  <c r="G108" i="1"/>
  <c r="E108" i="1"/>
  <c r="D108" i="1"/>
  <c r="B95" i="2" s="1"/>
  <c r="G107" i="1"/>
  <c r="E107" i="1"/>
  <c r="D107" i="1"/>
  <c r="B94" i="2" s="1"/>
  <c r="G106" i="1"/>
  <c r="E106" i="1"/>
  <c r="F106" i="1" s="1"/>
  <c r="D106" i="1"/>
  <c r="B93" i="2" s="1"/>
  <c r="G105" i="1"/>
  <c r="E105" i="1"/>
  <c r="D105" i="1"/>
  <c r="B92" i="2" s="1"/>
  <c r="G104" i="1"/>
  <c r="E104" i="1"/>
  <c r="F104" i="1" s="1"/>
  <c r="D104" i="1"/>
  <c r="B91" i="2" s="1"/>
  <c r="G103" i="1"/>
  <c r="E103" i="1"/>
  <c r="D103" i="1"/>
  <c r="B90" i="2" s="1"/>
  <c r="G102" i="1"/>
  <c r="E102" i="1"/>
  <c r="D102" i="1"/>
  <c r="B89" i="2" s="1"/>
  <c r="G101" i="1"/>
  <c r="E101" i="1"/>
  <c r="D101" i="1"/>
  <c r="B88" i="2" s="1"/>
  <c r="G100" i="1"/>
  <c r="E100" i="1"/>
  <c r="D100" i="1"/>
  <c r="B87" i="2" s="1"/>
  <c r="G99" i="1"/>
  <c r="E99" i="1"/>
  <c r="D99" i="1"/>
  <c r="B86" i="2" s="1"/>
  <c r="G98" i="1"/>
  <c r="E98" i="1"/>
  <c r="F98" i="1" s="1"/>
  <c r="D98" i="1"/>
  <c r="B85" i="2" s="1"/>
  <c r="G97" i="1"/>
  <c r="E97" i="1"/>
  <c r="D97" i="1"/>
  <c r="B84" i="2" s="1"/>
  <c r="G96" i="1"/>
  <c r="E96" i="1"/>
  <c r="D96" i="1"/>
  <c r="B83" i="2" s="1"/>
  <c r="G95" i="1"/>
  <c r="E95" i="1"/>
  <c r="D95" i="1"/>
  <c r="B82" i="2" s="1"/>
  <c r="G94" i="1"/>
  <c r="E94" i="1"/>
  <c r="D94" i="1"/>
  <c r="B81" i="2" s="1"/>
  <c r="G93" i="1"/>
  <c r="E93" i="1"/>
  <c r="D93" i="1"/>
  <c r="B80" i="2" s="1"/>
  <c r="G92" i="1"/>
  <c r="E92" i="1"/>
  <c r="D92" i="1"/>
  <c r="B79" i="2" s="1"/>
  <c r="G91" i="1"/>
  <c r="E91" i="1"/>
  <c r="D91" i="1"/>
  <c r="B78" i="2" s="1"/>
  <c r="G90" i="1"/>
  <c r="E90" i="1"/>
  <c r="D90" i="1"/>
  <c r="B77" i="2" s="1"/>
  <c r="G89" i="1"/>
  <c r="E89" i="1"/>
  <c r="D89" i="1"/>
  <c r="B76" i="2" s="1"/>
  <c r="G88" i="1"/>
  <c r="E88" i="1"/>
  <c r="F88" i="1" s="1"/>
  <c r="D88" i="1"/>
  <c r="B75" i="2" s="1"/>
  <c r="G87" i="1"/>
  <c r="E87" i="1"/>
  <c r="D87" i="1"/>
  <c r="B74" i="2" s="1"/>
  <c r="G86" i="1"/>
  <c r="E86" i="1"/>
  <c r="D86" i="1"/>
  <c r="B73" i="2" s="1"/>
  <c r="G85" i="1"/>
  <c r="E85" i="1"/>
  <c r="D85" i="1"/>
  <c r="B72" i="2" s="1"/>
  <c r="G84" i="1"/>
  <c r="E84" i="1"/>
  <c r="D84" i="1"/>
  <c r="B71" i="2" s="1"/>
  <c r="G83" i="1"/>
  <c r="E83" i="1"/>
  <c r="D83" i="1"/>
  <c r="B70" i="2" s="1"/>
  <c r="G82" i="1"/>
  <c r="E82" i="1"/>
  <c r="F82" i="1" s="1"/>
  <c r="D82" i="1"/>
  <c r="B69" i="2" s="1"/>
  <c r="G81" i="1"/>
  <c r="E81" i="1"/>
  <c r="D81" i="1"/>
  <c r="B68" i="2" s="1"/>
  <c r="G80" i="1"/>
  <c r="E80" i="1"/>
  <c r="F80" i="1" s="1"/>
  <c r="D80" i="1"/>
  <c r="B67" i="2" s="1"/>
  <c r="G79" i="1"/>
  <c r="E79" i="1"/>
  <c r="D79" i="1"/>
  <c r="B66" i="2" s="1"/>
  <c r="G78" i="1"/>
  <c r="E78" i="1"/>
  <c r="D78" i="1"/>
  <c r="B65" i="2" s="1"/>
  <c r="G77" i="1"/>
  <c r="E77" i="1"/>
  <c r="D77" i="1"/>
  <c r="B64" i="2" s="1"/>
  <c r="G76" i="1"/>
  <c r="E76" i="1"/>
  <c r="D76" i="1"/>
  <c r="B63" i="2" s="1"/>
  <c r="G75" i="1"/>
  <c r="E75" i="1"/>
  <c r="D75" i="1"/>
  <c r="B62" i="2" s="1"/>
  <c r="G74" i="1"/>
  <c r="E74" i="1"/>
  <c r="F74" i="1" s="1"/>
  <c r="D74" i="1"/>
  <c r="B61" i="2" s="1"/>
  <c r="G73" i="1"/>
  <c r="E73" i="1"/>
  <c r="D73" i="1"/>
  <c r="B60" i="2" s="1"/>
  <c r="G72" i="1"/>
  <c r="E72" i="1"/>
  <c r="D72" i="1"/>
  <c r="B59" i="2" s="1"/>
  <c r="G71" i="1"/>
  <c r="E71" i="1"/>
  <c r="D71" i="1"/>
  <c r="B58" i="2" s="1"/>
  <c r="G70" i="1"/>
  <c r="E70" i="1"/>
  <c r="D70" i="1"/>
  <c r="B57" i="2" s="1"/>
  <c r="G69" i="1"/>
  <c r="E69" i="1"/>
  <c r="D69" i="1"/>
  <c r="B56" i="2" s="1"/>
  <c r="G68" i="1"/>
  <c r="E68" i="1"/>
  <c r="D68" i="1"/>
  <c r="B55" i="2" s="1"/>
  <c r="G67" i="1"/>
  <c r="E67" i="1"/>
  <c r="D67" i="1"/>
  <c r="B54" i="2" s="1"/>
  <c r="G66" i="1"/>
  <c r="E66" i="1"/>
  <c r="F66" i="1" s="1"/>
  <c r="D66" i="1"/>
  <c r="B53" i="2" s="1"/>
  <c r="G65" i="1"/>
  <c r="E65" i="1"/>
  <c r="D65" i="1"/>
  <c r="B52" i="2" s="1"/>
  <c r="G64" i="1"/>
  <c r="E64" i="1"/>
  <c r="F64" i="1" s="1"/>
  <c r="D64" i="1"/>
  <c r="B51" i="2" s="1"/>
  <c r="G63" i="1"/>
  <c r="E63" i="1"/>
  <c r="D63" i="1"/>
  <c r="B50" i="2" s="1"/>
  <c r="G62" i="1"/>
  <c r="E62" i="1"/>
  <c r="D62" i="1"/>
  <c r="B49" i="2" s="1"/>
  <c r="G61" i="1"/>
  <c r="E61" i="1"/>
  <c r="D61" i="1"/>
  <c r="B48" i="2" s="1"/>
  <c r="G60" i="1"/>
  <c r="E60" i="1"/>
  <c r="D60" i="1"/>
  <c r="B47" i="2" s="1"/>
  <c r="G59" i="1"/>
  <c r="E59" i="1"/>
  <c r="D59" i="1"/>
  <c r="B46" i="2" s="1"/>
  <c r="G58" i="1"/>
  <c r="E58" i="1"/>
  <c r="D58" i="1"/>
  <c r="B45" i="2" s="1"/>
  <c r="G57" i="1"/>
  <c r="E57" i="1"/>
  <c r="D57" i="1"/>
  <c r="B44" i="2" s="1"/>
  <c r="G56" i="1"/>
  <c r="E56" i="1"/>
  <c r="D56" i="1"/>
  <c r="B43" i="2" s="1"/>
  <c r="G55" i="1"/>
  <c r="E55" i="1"/>
  <c r="D55" i="1"/>
  <c r="B42" i="2" s="1"/>
  <c r="G54" i="1"/>
  <c r="E54" i="1"/>
  <c r="D54" i="1"/>
  <c r="B41" i="2" s="1"/>
  <c r="G53" i="1"/>
  <c r="E53" i="1"/>
  <c r="D53" i="1"/>
  <c r="B40" i="2" s="1"/>
  <c r="G52" i="1"/>
  <c r="E52" i="1"/>
  <c r="D52" i="1"/>
  <c r="B39" i="2" s="1"/>
  <c r="G51" i="1"/>
  <c r="E51" i="1"/>
  <c r="D51" i="1"/>
  <c r="B38" i="2" s="1"/>
  <c r="G50" i="1"/>
  <c r="E50" i="1"/>
  <c r="F50" i="1" s="1"/>
  <c r="D50" i="1"/>
  <c r="B37" i="2" s="1"/>
  <c r="G49" i="1"/>
  <c r="E49" i="1"/>
  <c r="D49" i="1"/>
  <c r="B36" i="2" s="1"/>
  <c r="G48" i="1"/>
  <c r="E48" i="1"/>
  <c r="D48" i="1"/>
  <c r="B35" i="2" s="1"/>
  <c r="G47" i="1"/>
  <c r="E47" i="1"/>
  <c r="D47" i="1"/>
  <c r="B34" i="2" s="1"/>
  <c r="G46" i="1"/>
  <c r="E46" i="1"/>
  <c r="D46" i="1"/>
  <c r="B33" i="2" s="1"/>
  <c r="G45" i="1"/>
  <c r="E45" i="1"/>
  <c r="D45" i="1"/>
  <c r="B32" i="2" s="1"/>
  <c r="G44" i="1"/>
  <c r="E44" i="1"/>
  <c r="D44" i="1"/>
  <c r="B31" i="2" s="1"/>
  <c r="G43" i="1"/>
  <c r="E43" i="1"/>
  <c r="D43" i="1"/>
  <c r="B30" i="2" s="1"/>
  <c r="G42" i="1"/>
  <c r="E42" i="1"/>
  <c r="F42" i="1" s="1"/>
  <c r="D42" i="1"/>
  <c r="B29" i="2" s="1"/>
  <c r="G41" i="1"/>
  <c r="E41" i="1"/>
  <c r="D41" i="1"/>
  <c r="B28" i="2" s="1"/>
  <c r="G40" i="1"/>
  <c r="E40" i="1"/>
  <c r="D40" i="1"/>
  <c r="B27" i="2" s="1"/>
  <c r="G39" i="1"/>
  <c r="E39" i="1"/>
  <c r="D39" i="1"/>
  <c r="B26" i="2" s="1"/>
  <c r="G38" i="1"/>
  <c r="E38" i="1"/>
  <c r="D38" i="1"/>
  <c r="B25" i="2" s="1"/>
  <c r="G37" i="1"/>
  <c r="E37" i="1"/>
  <c r="D37" i="1"/>
  <c r="B24" i="2" s="1"/>
  <c r="G36" i="1"/>
  <c r="E36" i="1"/>
  <c r="D36" i="1"/>
  <c r="B23" i="2" s="1"/>
  <c r="G35" i="1"/>
  <c r="E35" i="1"/>
  <c r="D35" i="1"/>
  <c r="B22" i="2" s="1"/>
  <c r="G34" i="1"/>
  <c r="E34" i="1"/>
  <c r="F34" i="1" s="1"/>
  <c r="D34" i="1"/>
  <c r="B21" i="2" s="1"/>
  <c r="G33" i="1"/>
  <c r="E33" i="1"/>
  <c r="D33" i="1"/>
  <c r="B20" i="2" s="1"/>
  <c r="G32" i="1"/>
  <c r="E32" i="1"/>
  <c r="D32" i="1"/>
  <c r="B19" i="2" s="1"/>
  <c r="G31" i="1"/>
  <c r="E31" i="1"/>
  <c r="D31" i="1"/>
  <c r="B18" i="2" s="1"/>
  <c r="G30" i="1"/>
  <c r="E30" i="1"/>
  <c r="D30" i="1"/>
  <c r="B17" i="2" s="1"/>
  <c r="G29" i="1"/>
  <c r="E29" i="1"/>
  <c r="D29" i="1"/>
  <c r="B16" i="2" s="1"/>
  <c r="G28" i="1"/>
  <c r="E28" i="1"/>
  <c r="D28" i="1"/>
  <c r="B15" i="2" s="1"/>
  <c r="G27" i="1"/>
  <c r="E27" i="1"/>
  <c r="D27" i="1"/>
  <c r="B14" i="2" s="1"/>
  <c r="G26" i="1"/>
  <c r="E26" i="1"/>
  <c r="D26" i="1"/>
  <c r="B13" i="2" s="1"/>
  <c r="G25" i="1"/>
  <c r="E25" i="1"/>
  <c r="D25" i="1"/>
  <c r="B12" i="2" s="1"/>
  <c r="G24" i="1"/>
  <c r="E24" i="1"/>
  <c r="D24" i="1"/>
  <c r="B11" i="2" s="1"/>
  <c r="G23" i="1"/>
  <c r="E23" i="1"/>
  <c r="D23" i="1"/>
  <c r="B10" i="2" s="1"/>
  <c r="G22" i="1"/>
  <c r="E22" i="1"/>
  <c r="D22" i="1"/>
  <c r="B9" i="2" s="1"/>
  <c r="G21" i="1"/>
  <c r="E21" i="1"/>
  <c r="D21" i="1"/>
  <c r="B8" i="2" s="1"/>
  <c r="G20" i="1"/>
  <c r="E20" i="1"/>
  <c r="D20" i="1"/>
  <c r="B7" i="2" s="1"/>
  <c r="G19" i="1"/>
  <c r="E19" i="1"/>
  <c r="F19" i="1" s="1"/>
  <c r="D19" i="1"/>
  <c r="B6" i="2" s="1"/>
  <c r="G18" i="1"/>
  <c r="E18" i="1"/>
  <c r="F18" i="1" s="1"/>
  <c r="D18" i="1"/>
  <c r="B5" i="2" s="1"/>
  <c r="G17" i="1"/>
  <c r="E17" i="1"/>
  <c r="D17" i="1"/>
  <c r="B4" i="2" s="1"/>
  <c r="G16" i="1"/>
  <c r="E16" i="1"/>
  <c r="D16" i="1"/>
  <c r="B3" i="2" s="1"/>
  <c r="G15" i="1"/>
  <c r="E15" i="1"/>
  <c r="D15" i="1"/>
  <c r="B2" i="2" s="1"/>
  <c r="G14" i="1"/>
  <c r="E14" i="1"/>
  <c r="D14" i="1"/>
  <c r="G13" i="1"/>
  <c r="E13" i="1"/>
  <c r="D13" i="1"/>
  <c r="G12" i="1"/>
  <c r="E12" i="1"/>
  <c r="D12" i="1"/>
  <c r="G11" i="1"/>
  <c r="E11" i="1"/>
  <c r="D11" i="1"/>
  <c r="C186" i="1"/>
  <c r="C182" i="1"/>
  <c r="C181" i="1"/>
  <c r="C180" i="1"/>
  <c r="C178" i="1"/>
  <c r="C170" i="1"/>
  <c r="C166" i="1"/>
  <c r="C162" i="1"/>
  <c r="C146" i="1"/>
  <c r="C142" i="1"/>
  <c r="C141" i="1"/>
  <c r="C130" i="1"/>
  <c r="C122" i="1"/>
  <c r="C118" i="1"/>
  <c r="C117" i="1"/>
  <c r="C116" i="1"/>
  <c r="C114" i="1"/>
  <c r="C106" i="1"/>
  <c r="C102" i="1"/>
  <c r="C98" i="1"/>
  <c r="C82" i="1"/>
  <c r="C78" i="1"/>
  <c r="C77" i="1"/>
  <c r="C66" i="1"/>
  <c r="C58" i="1"/>
  <c r="C54" i="1"/>
  <c r="C53" i="1"/>
  <c r="C52" i="1"/>
  <c r="C50" i="1"/>
  <c r="C42" i="1"/>
  <c r="C38" i="1"/>
  <c r="C34" i="1"/>
  <c r="C18" i="1"/>
  <c r="C14" i="1"/>
  <c r="C13" i="1"/>
  <c r="C192" i="1"/>
  <c r="C191" i="1"/>
  <c r="C190" i="1"/>
  <c r="C189" i="1"/>
  <c r="C188" i="1"/>
  <c r="C187" i="1"/>
  <c r="C185" i="1"/>
  <c r="C184" i="1"/>
  <c r="C183" i="1"/>
  <c r="C179" i="1"/>
  <c r="C177" i="1"/>
  <c r="C176" i="1"/>
  <c r="C175" i="1"/>
  <c r="C174" i="1"/>
  <c r="C173" i="1"/>
  <c r="C172" i="1"/>
  <c r="C171" i="1"/>
  <c r="C169" i="1"/>
  <c r="C168" i="1"/>
  <c r="C167" i="1"/>
  <c r="C165" i="1"/>
  <c r="C164" i="1"/>
  <c r="C163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5" i="1"/>
  <c r="C144" i="1"/>
  <c r="C143" i="1"/>
  <c r="C140" i="1"/>
  <c r="C139" i="1"/>
  <c r="C138" i="1"/>
  <c r="C137" i="1"/>
  <c r="C136" i="1"/>
  <c r="C135" i="1"/>
  <c r="C134" i="1"/>
  <c r="C133" i="1"/>
  <c r="C132" i="1"/>
  <c r="C131" i="1"/>
  <c r="C129" i="1"/>
  <c r="C128" i="1"/>
  <c r="C127" i="1"/>
  <c r="C126" i="1"/>
  <c r="C125" i="1"/>
  <c r="C124" i="1"/>
  <c r="C123" i="1"/>
  <c r="C121" i="1"/>
  <c r="C120" i="1"/>
  <c r="C119" i="1"/>
  <c r="C115" i="1"/>
  <c r="C113" i="1"/>
  <c r="C112" i="1"/>
  <c r="C111" i="1"/>
  <c r="C110" i="1"/>
  <c r="C109" i="1"/>
  <c r="C108" i="1"/>
  <c r="C107" i="1"/>
  <c r="C105" i="1"/>
  <c r="C104" i="1"/>
  <c r="C103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1" i="1"/>
  <c r="C80" i="1"/>
  <c r="C79" i="1"/>
  <c r="C76" i="1"/>
  <c r="C75" i="1"/>
  <c r="C74" i="1"/>
  <c r="C73" i="1"/>
  <c r="C72" i="1"/>
  <c r="C71" i="1"/>
  <c r="C70" i="1"/>
  <c r="C69" i="1"/>
  <c r="C68" i="1"/>
  <c r="C67" i="1"/>
  <c r="C65" i="1"/>
  <c r="C64" i="1"/>
  <c r="C63" i="1"/>
  <c r="C62" i="1"/>
  <c r="C61" i="1"/>
  <c r="C60" i="1"/>
  <c r="C59" i="1"/>
  <c r="C57" i="1"/>
  <c r="C56" i="1"/>
  <c r="C55" i="1"/>
  <c r="C51" i="1"/>
  <c r="C49" i="1"/>
  <c r="C48" i="1"/>
  <c r="C47" i="1"/>
  <c r="C46" i="1"/>
  <c r="C45" i="1"/>
  <c r="C44" i="1"/>
  <c r="C43" i="1"/>
  <c r="C41" i="1"/>
  <c r="C40" i="1"/>
  <c r="C39" i="1"/>
  <c r="C37" i="1"/>
  <c r="C36" i="1"/>
  <c r="C35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12" i="1"/>
  <c r="C11" i="1"/>
  <c r="B192" i="1"/>
  <c r="E179" i="2" s="1"/>
  <c r="B191" i="1"/>
  <c r="E178" i="2" s="1"/>
  <c r="B190" i="1"/>
  <c r="E177" i="2" s="1"/>
  <c r="B189" i="1"/>
  <c r="E176" i="2" s="1"/>
  <c r="B188" i="1"/>
  <c r="E175" i="2" s="1"/>
  <c r="B187" i="1"/>
  <c r="E174" i="2" s="1"/>
  <c r="B186" i="1"/>
  <c r="E173" i="2" s="1"/>
  <c r="B185" i="1"/>
  <c r="E172" i="2" s="1"/>
  <c r="B184" i="1"/>
  <c r="E171" i="2" s="1"/>
  <c r="B183" i="1"/>
  <c r="E170" i="2" s="1"/>
  <c r="B182" i="1"/>
  <c r="E169" i="2" s="1"/>
  <c r="B181" i="1"/>
  <c r="E168" i="2" s="1"/>
  <c r="B180" i="1"/>
  <c r="E167" i="2" s="1"/>
  <c r="B179" i="1"/>
  <c r="E166" i="2" s="1"/>
  <c r="B178" i="1"/>
  <c r="E165" i="2" s="1"/>
  <c r="B177" i="1"/>
  <c r="E164" i="2" s="1"/>
  <c r="B176" i="1"/>
  <c r="E163" i="2" s="1"/>
  <c r="B175" i="1"/>
  <c r="E162" i="2" s="1"/>
  <c r="B174" i="1"/>
  <c r="E161" i="2" s="1"/>
  <c r="B173" i="1"/>
  <c r="E160" i="2" s="1"/>
  <c r="B172" i="1"/>
  <c r="E159" i="2" s="1"/>
  <c r="B171" i="1"/>
  <c r="E158" i="2" s="1"/>
  <c r="B170" i="1"/>
  <c r="E157" i="2" s="1"/>
  <c r="B169" i="1"/>
  <c r="E156" i="2" s="1"/>
  <c r="B168" i="1"/>
  <c r="E155" i="2" s="1"/>
  <c r="B167" i="1"/>
  <c r="E154" i="2" s="1"/>
  <c r="B166" i="1"/>
  <c r="E153" i="2" s="1"/>
  <c r="B165" i="1"/>
  <c r="E152" i="2" s="1"/>
  <c r="B164" i="1"/>
  <c r="E151" i="2" s="1"/>
  <c r="B163" i="1"/>
  <c r="E150" i="2" s="1"/>
  <c r="B162" i="1"/>
  <c r="E149" i="2" s="1"/>
  <c r="B161" i="1"/>
  <c r="B160" i="1"/>
  <c r="E147" i="2" s="1"/>
  <c r="B159" i="1"/>
  <c r="E146" i="2" s="1"/>
  <c r="B158" i="1"/>
  <c r="E145" i="2" s="1"/>
  <c r="B157" i="1"/>
  <c r="E144" i="2" s="1"/>
  <c r="B156" i="1"/>
  <c r="E143" i="2" s="1"/>
  <c r="B155" i="1"/>
  <c r="E142" i="2" s="1"/>
  <c r="B154" i="1"/>
  <c r="E141" i="2" s="1"/>
  <c r="B153" i="1"/>
  <c r="E140" i="2" s="1"/>
  <c r="B152" i="1"/>
  <c r="E139" i="2" s="1"/>
  <c r="B151" i="1"/>
  <c r="E138" i="2" s="1"/>
  <c r="B150" i="1"/>
  <c r="E137" i="2" s="1"/>
  <c r="B149" i="1"/>
  <c r="E136" i="2" s="1"/>
  <c r="B148" i="1"/>
  <c r="E135" i="2" s="1"/>
  <c r="B147" i="1"/>
  <c r="E134" i="2" s="1"/>
  <c r="B146" i="1"/>
  <c r="E133" i="2" s="1"/>
  <c r="B145" i="1"/>
  <c r="E132" i="2" s="1"/>
  <c r="B144" i="1"/>
  <c r="E131" i="2" s="1"/>
  <c r="B143" i="1"/>
  <c r="E130" i="2" s="1"/>
  <c r="B142" i="1"/>
  <c r="E129" i="2" s="1"/>
  <c r="B141" i="1"/>
  <c r="E128" i="2" s="1"/>
  <c r="B140" i="1"/>
  <c r="E127" i="2" s="1"/>
  <c r="B139" i="1"/>
  <c r="E126" i="2" s="1"/>
  <c r="B138" i="1"/>
  <c r="E125" i="2" s="1"/>
  <c r="B137" i="1"/>
  <c r="E124" i="2" s="1"/>
  <c r="B136" i="1"/>
  <c r="E123" i="2" s="1"/>
  <c r="B135" i="1"/>
  <c r="E122" i="2" s="1"/>
  <c r="B134" i="1"/>
  <c r="E121" i="2" s="1"/>
  <c r="B133" i="1"/>
  <c r="E120" i="2" s="1"/>
  <c r="B132" i="1"/>
  <c r="E119" i="2" s="1"/>
  <c r="B131" i="1"/>
  <c r="E118" i="2" s="1"/>
  <c r="B130" i="1"/>
  <c r="E117" i="2" s="1"/>
  <c r="B129" i="1"/>
  <c r="B128" i="1"/>
  <c r="E115" i="2" s="1"/>
  <c r="B127" i="1"/>
  <c r="E114" i="2" s="1"/>
  <c r="B126" i="1"/>
  <c r="E113" i="2" s="1"/>
  <c r="B125" i="1"/>
  <c r="E112" i="2" s="1"/>
  <c r="B124" i="1"/>
  <c r="E111" i="2" s="1"/>
  <c r="B123" i="1"/>
  <c r="E110" i="2" s="1"/>
  <c r="B122" i="1"/>
  <c r="E109" i="2" s="1"/>
  <c r="B121" i="1"/>
  <c r="E108" i="2" s="1"/>
  <c r="B120" i="1"/>
  <c r="E107" i="2" s="1"/>
  <c r="B119" i="1"/>
  <c r="E106" i="2" s="1"/>
  <c r="B118" i="1"/>
  <c r="E105" i="2" s="1"/>
  <c r="B117" i="1"/>
  <c r="E104" i="2" s="1"/>
  <c r="B116" i="1"/>
  <c r="E103" i="2" s="1"/>
  <c r="B115" i="1"/>
  <c r="E102" i="2" s="1"/>
  <c r="B114" i="1"/>
  <c r="E101" i="2" s="1"/>
  <c r="B113" i="1"/>
  <c r="E100" i="2" s="1"/>
  <c r="B112" i="1"/>
  <c r="E99" i="2" s="1"/>
  <c r="B111" i="1"/>
  <c r="E98" i="2" s="1"/>
  <c r="B110" i="1"/>
  <c r="E97" i="2" s="1"/>
  <c r="B109" i="1"/>
  <c r="E96" i="2" s="1"/>
  <c r="B108" i="1"/>
  <c r="E95" i="2" s="1"/>
  <c r="B107" i="1"/>
  <c r="E94" i="2" s="1"/>
  <c r="B106" i="1"/>
  <c r="E93" i="2" s="1"/>
  <c r="B105" i="1"/>
  <c r="E92" i="2" s="1"/>
  <c r="B104" i="1"/>
  <c r="E91" i="2" s="1"/>
  <c r="B103" i="1"/>
  <c r="E90" i="2" s="1"/>
  <c r="B102" i="1"/>
  <c r="E89" i="2" s="1"/>
  <c r="B101" i="1"/>
  <c r="E88" i="2" s="1"/>
  <c r="B100" i="1"/>
  <c r="E87" i="2" s="1"/>
  <c r="B99" i="1"/>
  <c r="E86" i="2" s="1"/>
  <c r="B98" i="1"/>
  <c r="E85" i="2" s="1"/>
  <c r="B97" i="1"/>
  <c r="B96" i="1"/>
  <c r="E83" i="2" s="1"/>
  <c r="B95" i="1"/>
  <c r="E82" i="2" s="1"/>
  <c r="B94" i="1"/>
  <c r="E81" i="2" s="1"/>
  <c r="B93" i="1"/>
  <c r="E80" i="2" s="1"/>
  <c r="B92" i="1"/>
  <c r="E79" i="2" s="1"/>
  <c r="B91" i="1"/>
  <c r="E78" i="2" s="1"/>
  <c r="B90" i="1"/>
  <c r="E77" i="2" s="1"/>
  <c r="B89" i="1"/>
  <c r="E76" i="2" s="1"/>
  <c r="B88" i="1"/>
  <c r="E75" i="2" s="1"/>
  <c r="B87" i="1"/>
  <c r="E74" i="2" s="1"/>
  <c r="B86" i="1"/>
  <c r="E73" i="2" s="1"/>
  <c r="B85" i="1"/>
  <c r="E72" i="2" s="1"/>
  <c r="B84" i="1"/>
  <c r="E71" i="2" s="1"/>
  <c r="B83" i="1"/>
  <c r="E70" i="2" s="1"/>
  <c r="B82" i="1"/>
  <c r="E69" i="2" s="1"/>
  <c r="B81" i="1"/>
  <c r="E68" i="2" s="1"/>
  <c r="B80" i="1"/>
  <c r="E67" i="2" s="1"/>
  <c r="B79" i="1"/>
  <c r="E66" i="2" s="1"/>
  <c r="B78" i="1"/>
  <c r="E65" i="2" s="1"/>
  <c r="B77" i="1"/>
  <c r="E64" i="2" s="1"/>
  <c r="B76" i="1"/>
  <c r="E63" i="2" s="1"/>
  <c r="B75" i="1"/>
  <c r="E62" i="2" s="1"/>
  <c r="B74" i="1"/>
  <c r="E61" i="2" s="1"/>
  <c r="B73" i="1"/>
  <c r="E60" i="2" s="1"/>
  <c r="B72" i="1"/>
  <c r="E59" i="2" s="1"/>
  <c r="B71" i="1"/>
  <c r="E58" i="2" s="1"/>
  <c r="B70" i="1"/>
  <c r="E57" i="2" s="1"/>
  <c r="B69" i="1"/>
  <c r="E56" i="2" s="1"/>
  <c r="B68" i="1"/>
  <c r="E55" i="2" s="1"/>
  <c r="B67" i="1"/>
  <c r="E54" i="2" s="1"/>
  <c r="B66" i="1"/>
  <c r="E53" i="2" s="1"/>
  <c r="B65" i="1"/>
  <c r="B64" i="1"/>
  <c r="E51" i="2" s="1"/>
  <c r="B63" i="1"/>
  <c r="E50" i="2" s="1"/>
  <c r="B62" i="1"/>
  <c r="E49" i="2" s="1"/>
  <c r="B61" i="1"/>
  <c r="E48" i="2" s="1"/>
  <c r="B60" i="1"/>
  <c r="E47" i="2" s="1"/>
  <c r="B59" i="1"/>
  <c r="E46" i="2" s="1"/>
  <c r="B58" i="1"/>
  <c r="E45" i="2" s="1"/>
  <c r="B57" i="1"/>
  <c r="E44" i="2" s="1"/>
  <c r="B56" i="1"/>
  <c r="E43" i="2" s="1"/>
  <c r="B55" i="1"/>
  <c r="E42" i="2" s="1"/>
  <c r="B54" i="1"/>
  <c r="E41" i="2" s="1"/>
  <c r="B53" i="1"/>
  <c r="E40" i="2" s="1"/>
  <c r="B52" i="1"/>
  <c r="E39" i="2" s="1"/>
  <c r="B51" i="1"/>
  <c r="E38" i="2" s="1"/>
  <c r="B50" i="1"/>
  <c r="E37" i="2" s="1"/>
  <c r="B49" i="1"/>
  <c r="E36" i="2" s="1"/>
  <c r="B48" i="1"/>
  <c r="E35" i="2" s="1"/>
  <c r="B47" i="1"/>
  <c r="E34" i="2" s="1"/>
  <c r="B46" i="1"/>
  <c r="E33" i="2" s="1"/>
  <c r="B45" i="1"/>
  <c r="E32" i="2" s="1"/>
  <c r="B44" i="1"/>
  <c r="E31" i="2" s="1"/>
  <c r="B43" i="1"/>
  <c r="E30" i="2" s="1"/>
  <c r="B42" i="1"/>
  <c r="E29" i="2" s="1"/>
  <c r="B41" i="1"/>
  <c r="E28" i="2" s="1"/>
  <c r="B40" i="1"/>
  <c r="E27" i="2" s="1"/>
  <c r="B39" i="1"/>
  <c r="E26" i="2" s="1"/>
  <c r="B38" i="1"/>
  <c r="E25" i="2" s="1"/>
  <c r="B37" i="1"/>
  <c r="E24" i="2" s="1"/>
  <c r="B36" i="1"/>
  <c r="E23" i="2" s="1"/>
  <c r="B35" i="1"/>
  <c r="E22" i="2" s="1"/>
  <c r="B34" i="1"/>
  <c r="E21" i="2" s="1"/>
  <c r="B33" i="1"/>
  <c r="B32" i="1"/>
  <c r="E19" i="2" s="1"/>
  <c r="B31" i="1"/>
  <c r="E18" i="2" s="1"/>
  <c r="B30" i="1"/>
  <c r="E17" i="2" s="1"/>
  <c r="B29" i="1"/>
  <c r="E16" i="2" s="1"/>
  <c r="B28" i="1"/>
  <c r="E15" i="2" s="1"/>
  <c r="B27" i="1"/>
  <c r="E14" i="2" s="1"/>
  <c r="B26" i="1"/>
  <c r="E13" i="2" s="1"/>
  <c r="B25" i="1"/>
  <c r="B24" i="1"/>
  <c r="E11" i="2" s="1"/>
  <c r="B23" i="1"/>
  <c r="E10" i="2" s="1"/>
  <c r="B22" i="1"/>
  <c r="E9" i="2" s="1"/>
  <c r="B21" i="1"/>
  <c r="E8" i="2" s="1"/>
  <c r="B20" i="1"/>
  <c r="E7" i="2" s="1"/>
  <c r="B19" i="1"/>
  <c r="E6" i="2" s="1"/>
  <c r="B18" i="1"/>
  <c r="E5" i="2" s="1"/>
  <c r="B17" i="1"/>
  <c r="E4" i="2" s="1"/>
  <c r="B16" i="1"/>
  <c r="E3" i="2" s="1"/>
  <c r="B15" i="1"/>
  <c r="E2" i="2" s="1"/>
  <c r="B14" i="1"/>
  <c r="B13" i="1"/>
  <c r="B12" i="1"/>
  <c r="B1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 s="1"/>
  <c r="I21" i="1" s="1"/>
  <c r="I20" i="1" s="1"/>
  <c r="I19" i="1" s="1"/>
  <c r="I18" i="1" s="1"/>
  <c r="I17" i="1" s="1"/>
  <c r="I16" i="1" s="1"/>
  <c r="I15" i="1" s="1"/>
  <c r="E84" i="2" l="1"/>
  <c r="E116" i="2"/>
  <c r="E148" i="2"/>
  <c r="E20" i="2"/>
  <c r="F27" i="1"/>
  <c r="F35" i="1"/>
  <c r="F43" i="1"/>
  <c r="F51" i="1"/>
  <c r="F59" i="1"/>
  <c r="F67" i="1"/>
  <c r="F75" i="1"/>
  <c r="F83" i="1"/>
  <c r="F91" i="1"/>
  <c r="F21" i="1"/>
  <c r="F53" i="1"/>
  <c r="F85" i="1"/>
  <c r="F117" i="1"/>
  <c r="F149" i="1"/>
  <c r="F181" i="1"/>
  <c r="F16" i="1"/>
  <c r="F99" i="1"/>
  <c r="F17" i="1"/>
  <c r="F25" i="1"/>
  <c r="F33" i="1"/>
  <c r="F41" i="1"/>
  <c r="F49" i="1"/>
  <c r="F57" i="1"/>
  <c r="F65" i="1"/>
  <c r="F73" i="1"/>
  <c r="F81" i="1"/>
  <c r="F137" i="1"/>
  <c r="F145" i="1"/>
  <c r="F153" i="1"/>
  <c r="F161" i="1"/>
  <c r="F169" i="1"/>
  <c r="F177" i="1"/>
  <c r="F185" i="1"/>
  <c r="F13" i="1"/>
  <c r="F29" i="1"/>
  <c r="F37" i="1"/>
  <c r="F45" i="1"/>
  <c r="F61" i="1"/>
  <c r="F69" i="1"/>
  <c r="F77" i="1"/>
  <c r="F93" i="1"/>
  <c r="F101" i="1"/>
  <c r="F109" i="1"/>
  <c r="F125" i="1"/>
  <c r="F133" i="1"/>
  <c r="F141" i="1"/>
  <c r="F157" i="1"/>
  <c r="F165" i="1"/>
  <c r="F173" i="1"/>
  <c r="F189" i="1"/>
  <c r="F24" i="1"/>
  <c r="F32" i="1"/>
  <c r="F40" i="1"/>
  <c r="F48" i="1"/>
  <c r="F56" i="1"/>
  <c r="F72" i="1"/>
  <c r="F96" i="1"/>
  <c r="F128" i="1"/>
  <c r="F152" i="1"/>
  <c r="F11" i="1"/>
  <c r="F107" i="1"/>
  <c r="F115" i="1"/>
  <c r="F123" i="1"/>
  <c r="F97" i="1"/>
  <c r="F129" i="1"/>
  <c r="F26" i="1"/>
  <c r="F58" i="1"/>
  <c r="F90" i="1"/>
  <c r="F122" i="1"/>
  <c r="F39" i="1"/>
  <c r="F55" i="1"/>
  <c r="F95" i="1"/>
  <c r="F119" i="1"/>
  <c r="F151" i="1"/>
  <c r="F47" i="1"/>
  <c r="F87" i="1"/>
  <c r="F103" i="1"/>
  <c r="F191" i="1"/>
  <c r="F15" i="1"/>
  <c r="F63" i="1"/>
  <c r="F127" i="1"/>
  <c r="F175" i="1"/>
  <c r="F120" i="1"/>
  <c r="F23" i="1"/>
  <c r="F79" i="1"/>
  <c r="F143" i="1"/>
  <c r="F131" i="1"/>
  <c r="F139" i="1"/>
  <c r="F147" i="1"/>
  <c r="F155" i="1"/>
  <c r="F163" i="1"/>
  <c r="F171" i="1"/>
  <c r="F179" i="1"/>
  <c r="F187" i="1"/>
  <c r="F31" i="1"/>
  <c r="F167" i="1"/>
  <c r="F89" i="1"/>
  <c r="F105" i="1"/>
  <c r="F113" i="1"/>
  <c r="F121" i="1"/>
  <c r="F71" i="1"/>
  <c r="F111" i="1"/>
  <c r="F135" i="1"/>
  <c r="F159" i="1"/>
  <c r="F18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4" i="1"/>
  <c r="F22" i="1"/>
  <c r="F54" i="1"/>
  <c r="F86" i="1"/>
  <c r="F118" i="1"/>
  <c r="F166" i="1"/>
  <c r="F174" i="1"/>
  <c r="F30" i="1"/>
  <c r="F38" i="1"/>
  <c r="F46" i="1"/>
  <c r="F62" i="1"/>
  <c r="F70" i="1"/>
  <c r="F78" i="1"/>
  <c r="F94" i="1"/>
  <c r="F102" i="1"/>
  <c r="F110" i="1"/>
  <c r="F126" i="1"/>
  <c r="F134" i="1"/>
  <c r="F142" i="1"/>
  <c r="F150" i="1"/>
  <c r="F158" i="1"/>
  <c r="F182" i="1"/>
  <c r="F190" i="1"/>
  <c r="P192" i="1"/>
  <c r="Q192" i="1" s="1"/>
  <c r="P191" i="1"/>
  <c r="P190" i="1"/>
  <c r="Q190" i="1" s="1"/>
  <c r="P189" i="1"/>
  <c r="P188" i="1"/>
  <c r="P187" i="1"/>
  <c r="P186" i="1"/>
  <c r="Q186" i="1" s="1"/>
  <c r="P185" i="1"/>
  <c r="P184" i="1"/>
  <c r="P183" i="1"/>
  <c r="P182" i="1"/>
  <c r="Q182" i="1" s="1"/>
  <c r="P181" i="1"/>
  <c r="P180" i="1"/>
  <c r="P179" i="1"/>
  <c r="P178" i="1"/>
  <c r="Q178" i="1" s="1"/>
  <c r="P177" i="1"/>
  <c r="P176" i="1"/>
  <c r="P175" i="1"/>
  <c r="P174" i="1"/>
  <c r="Q174" i="1" s="1"/>
  <c r="P173" i="1"/>
  <c r="P172" i="1"/>
  <c r="P171" i="1"/>
  <c r="P170" i="1"/>
  <c r="Q170" i="1" s="1"/>
  <c r="P169" i="1"/>
  <c r="P168" i="1"/>
  <c r="P167" i="1"/>
  <c r="P166" i="1"/>
  <c r="Q166" i="1" s="1"/>
  <c r="P165" i="1"/>
  <c r="P164" i="1"/>
  <c r="P163" i="1"/>
  <c r="P162" i="1"/>
  <c r="Q162" i="1" s="1"/>
  <c r="P161" i="1"/>
  <c r="P160" i="1"/>
  <c r="P159" i="1"/>
  <c r="P158" i="1"/>
  <c r="Q158" i="1" s="1"/>
  <c r="P157" i="1"/>
  <c r="P156" i="1"/>
  <c r="P155" i="1"/>
  <c r="P154" i="1"/>
  <c r="Q154" i="1" s="1"/>
  <c r="P153" i="1"/>
  <c r="Q153" i="1" s="1"/>
  <c r="P152" i="1"/>
  <c r="P151" i="1"/>
  <c r="P150" i="1"/>
  <c r="Q150" i="1" s="1"/>
  <c r="P149" i="1"/>
  <c r="P148" i="1"/>
  <c r="P147" i="1"/>
  <c r="P146" i="1"/>
  <c r="Q146" i="1" s="1"/>
  <c r="P145" i="1"/>
  <c r="Q145" i="1" s="1"/>
  <c r="P144" i="1"/>
  <c r="P143" i="1"/>
  <c r="P142" i="1"/>
  <c r="Q142" i="1" s="1"/>
  <c r="P141" i="1"/>
  <c r="P140" i="1"/>
  <c r="P139" i="1"/>
  <c r="P138" i="1"/>
  <c r="Q138" i="1" s="1"/>
  <c r="P137" i="1"/>
  <c r="Q137" i="1" s="1"/>
  <c r="P136" i="1"/>
  <c r="P135" i="1"/>
  <c r="P134" i="1"/>
  <c r="Q134" i="1" s="1"/>
  <c r="P133" i="1"/>
  <c r="P132" i="1"/>
  <c r="P131" i="1"/>
  <c r="P130" i="1"/>
  <c r="Q130" i="1" s="1"/>
  <c r="P129" i="1"/>
  <c r="Q129" i="1" s="1"/>
  <c r="P128" i="1"/>
  <c r="Q128" i="1" s="1"/>
  <c r="P127" i="1"/>
  <c r="P126" i="1"/>
  <c r="Q126" i="1" s="1"/>
  <c r="P125" i="1"/>
  <c r="P124" i="1"/>
  <c r="P123" i="1"/>
  <c r="P122" i="1"/>
  <c r="Q122" i="1" s="1"/>
  <c r="P121" i="1"/>
  <c r="Q121" i="1" s="1"/>
  <c r="P120" i="1"/>
  <c r="P119" i="1"/>
  <c r="P118" i="1"/>
  <c r="Q118" i="1" s="1"/>
  <c r="P117" i="1"/>
  <c r="P116" i="1"/>
  <c r="P115" i="1"/>
  <c r="P114" i="1"/>
  <c r="Q114" i="1" s="1"/>
  <c r="P113" i="1"/>
  <c r="Q113" i="1" s="1"/>
  <c r="P112" i="1"/>
  <c r="P111" i="1"/>
  <c r="P110" i="1"/>
  <c r="Q110" i="1" s="1"/>
  <c r="P109" i="1"/>
  <c r="P108" i="1"/>
  <c r="P107" i="1"/>
  <c r="P106" i="1"/>
  <c r="Q106" i="1" s="1"/>
  <c r="P105" i="1"/>
  <c r="Q105" i="1" s="1"/>
  <c r="P104" i="1"/>
  <c r="P103" i="1"/>
  <c r="P102" i="1"/>
  <c r="Q102" i="1" s="1"/>
  <c r="P101" i="1"/>
  <c r="P100" i="1"/>
  <c r="P99" i="1"/>
  <c r="P98" i="1"/>
  <c r="P97" i="1"/>
  <c r="Q97" i="1" s="1"/>
  <c r="P96" i="1"/>
  <c r="P95" i="1"/>
  <c r="P94" i="1"/>
  <c r="Q94" i="1" s="1"/>
  <c r="P93" i="1"/>
  <c r="P92" i="1"/>
  <c r="P91" i="1"/>
  <c r="P90" i="1"/>
  <c r="P89" i="1"/>
  <c r="Q89" i="1" s="1"/>
  <c r="P88" i="1"/>
  <c r="P87" i="1"/>
  <c r="P86" i="1"/>
  <c r="Q86" i="1" s="1"/>
  <c r="P85" i="1"/>
  <c r="P84" i="1"/>
  <c r="P83" i="1"/>
  <c r="P82" i="1"/>
  <c r="P81" i="1"/>
  <c r="Q81" i="1" s="1"/>
  <c r="P80" i="1"/>
  <c r="P79" i="1"/>
  <c r="P78" i="1"/>
  <c r="Q78" i="1" s="1"/>
  <c r="P77" i="1"/>
  <c r="P76" i="1"/>
  <c r="P75" i="1"/>
  <c r="P74" i="1"/>
  <c r="P73" i="1"/>
  <c r="Q73" i="1" s="1"/>
  <c r="P72" i="1"/>
  <c r="P71" i="1"/>
  <c r="P70" i="1"/>
  <c r="Q70" i="1" s="1"/>
  <c r="P69" i="1"/>
  <c r="P68" i="1"/>
  <c r="P67" i="1"/>
  <c r="P66" i="1"/>
  <c r="P65" i="1"/>
  <c r="Q65" i="1" s="1"/>
  <c r="P64" i="1"/>
  <c r="Q64" i="1" s="1"/>
  <c r="P63" i="1"/>
  <c r="P62" i="1"/>
  <c r="Q62" i="1" s="1"/>
  <c r="P61" i="1"/>
  <c r="P60" i="1"/>
  <c r="P59" i="1"/>
  <c r="P58" i="1"/>
  <c r="P57" i="1"/>
  <c r="Q57" i="1" s="1"/>
  <c r="P56" i="1"/>
  <c r="P55" i="1"/>
  <c r="P54" i="1"/>
  <c r="Q54" i="1" s="1"/>
  <c r="P53" i="1"/>
  <c r="P52" i="1"/>
  <c r="P51" i="1"/>
  <c r="P50" i="1"/>
  <c r="P49" i="1"/>
  <c r="Q49" i="1" s="1"/>
  <c r="P48" i="1"/>
  <c r="P47" i="1"/>
  <c r="P46" i="1"/>
  <c r="Q46" i="1" s="1"/>
  <c r="P45" i="1"/>
  <c r="P44" i="1"/>
  <c r="P43" i="1"/>
  <c r="P42" i="1"/>
  <c r="P41" i="1"/>
  <c r="Q41" i="1" s="1"/>
  <c r="P40" i="1"/>
  <c r="P39" i="1"/>
  <c r="P38" i="1"/>
  <c r="Q38" i="1" s="1"/>
  <c r="P37" i="1"/>
  <c r="P36" i="1"/>
  <c r="P35" i="1"/>
  <c r="P34" i="1"/>
  <c r="P33" i="1"/>
  <c r="Q33" i="1" s="1"/>
  <c r="P32" i="1"/>
  <c r="P31" i="1"/>
  <c r="P30" i="1"/>
  <c r="Q30" i="1" s="1"/>
  <c r="P29" i="1"/>
  <c r="P28" i="1"/>
  <c r="P27" i="1"/>
  <c r="P26" i="1"/>
  <c r="P25" i="1"/>
  <c r="Q25" i="1" s="1"/>
  <c r="P24" i="1"/>
  <c r="P23" i="1"/>
  <c r="P22" i="1"/>
  <c r="Q22" i="1" s="1"/>
  <c r="P21" i="1"/>
  <c r="P20" i="1"/>
  <c r="P19" i="1"/>
  <c r="P18" i="1"/>
  <c r="P17" i="1"/>
  <c r="Q17" i="1" s="1"/>
  <c r="P16" i="1"/>
  <c r="P15" i="1"/>
  <c r="P14" i="1"/>
  <c r="P13" i="1"/>
  <c r="P12" i="1"/>
  <c r="P11" i="1"/>
  <c r="Q16" i="1" l="1"/>
  <c r="Q24" i="1"/>
  <c r="Q32" i="1"/>
  <c r="Q40" i="1"/>
  <c r="Q48" i="1"/>
  <c r="Q56" i="1"/>
  <c r="Q72" i="1"/>
  <c r="Q80" i="1"/>
  <c r="Q26" i="1"/>
  <c r="Q50" i="1"/>
  <c r="Q82" i="1"/>
  <c r="Q90" i="1"/>
  <c r="Q42" i="1"/>
  <c r="Q66" i="1"/>
  <c r="Q98" i="1"/>
  <c r="Q18" i="1"/>
  <c r="Q58" i="1"/>
  <c r="Q34" i="1"/>
  <c r="Q74" i="1"/>
  <c r="Q51" i="1"/>
  <c r="Q83" i="1"/>
  <c r="Q123" i="1"/>
  <c r="Q171" i="1"/>
  <c r="Q35" i="1"/>
  <c r="Q75" i="1"/>
  <c r="Q115" i="1"/>
  <c r="Q155" i="1"/>
  <c r="Q19" i="1"/>
  <c r="Q67" i="1"/>
  <c r="Q107" i="1"/>
  <c r="Q147" i="1"/>
  <c r="Q18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43" i="1"/>
  <c r="Q91" i="1"/>
  <c r="Q139" i="1"/>
  <c r="Q179" i="1"/>
  <c r="Q88" i="1"/>
  <c r="Q96" i="1"/>
  <c r="Q104" i="1"/>
  <c r="Q112" i="1"/>
  <c r="Q120" i="1"/>
  <c r="Q136" i="1"/>
  <c r="Q144" i="1"/>
  <c r="Q152" i="1"/>
  <c r="Q168" i="1"/>
  <c r="Q176" i="1"/>
  <c r="Q27" i="1"/>
  <c r="Q59" i="1"/>
  <c r="Q99" i="1"/>
  <c r="Q131" i="1"/>
  <c r="Q163" i="1"/>
  <c r="Q161" i="1"/>
  <c r="Q169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84" i="1"/>
  <c r="Q28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20" i="1"/>
  <c r="Q160" i="1"/>
  <c r="Q177" i="1"/>
  <c r="Q185" i="1"/>
</calcChain>
</file>

<file path=xl/sharedStrings.xml><?xml version="1.0" encoding="utf-8"?>
<sst xmlns="http://schemas.openxmlformats.org/spreadsheetml/2006/main" count="184" uniqueCount="99">
  <si>
    <t>Title</t>
  </si>
  <si>
    <t>Description</t>
  </si>
  <si>
    <t>Frequency</t>
  </si>
  <si>
    <t>Type</t>
  </si>
  <si>
    <t>Units</t>
  </si>
  <si>
    <t>Source</t>
  </si>
  <si>
    <t>Publication date</t>
  </si>
  <si>
    <t>Series ID</t>
  </si>
  <si>
    <t>Interbank Overnight Cash Rate</t>
  </si>
  <si>
    <t>Interbank Overnight Cash Rate; monthly average</t>
  </si>
  <si>
    <t>Original</t>
  </si>
  <si>
    <t>Per cent</t>
  </si>
  <si>
    <t>RBA</t>
  </si>
  <si>
    <t>01-Sep-2022</t>
  </si>
  <si>
    <t>FIRMMCRI</t>
  </si>
  <si>
    <t>Quarterly</t>
  </si>
  <si>
    <t>Variable</t>
  </si>
  <si>
    <t>tpm</t>
  </si>
  <si>
    <t>3-month BABs/NCDs</t>
  </si>
  <si>
    <t>Bank Accepted Bills/Negotiable Certificates of Deposit-3 months; monthly average</t>
  </si>
  <si>
    <t>ASX</t>
  </si>
  <si>
    <t>FIRMMBAB90</t>
  </si>
  <si>
    <t>tpm2</t>
  </si>
  <si>
    <t>Real GDP</t>
  </si>
  <si>
    <t>Gross domestic product (GDP); Chain volume</t>
  </si>
  <si>
    <t>Seasonally adjusted</t>
  </si>
  <si>
    <t>$ million</t>
  </si>
  <si>
    <t>ABS</t>
  </si>
  <si>
    <t>GGDPCVGDP</t>
  </si>
  <si>
    <t>pib</t>
  </si>
  <si>
    <t>Nominal GDP</t>
  </si>
  <si>
    <t>Gross domestic product (GDP); Current price</t>
  </si>
  <si>
    <t>GGDPECCPGDP</t>
  </si>
  <si>
    <t>RATIO</t>
  </si>
  <si>
    <t>GDP Deflactor</t>
  </si>
  <si>
    <t>pibn</t>
  </si>
  <si>
    <t>defl</t>
  </si>
  <si>
    <t>Terms of trade</t>
  </si>
  <si>
    <t>Goods &amp; services terms of trade</t>
  </si>
  <si>
    <t>Index</t>
  </si>
  <si>
    <t>GOPITT</t>
  </si>
  <si>
    <t>tdi</t>
  </si>
  <si>
    <t>Datos de Australia</t>
  </si>
  <si>
    <t>https://www.rba.gov.au/statistics/</t>
  </si>
  <si>
    <t>Fuente:</t>
  </si>
  <si>
    <t>Consumer price index</t>
  </si>
  <si>
    <t>Consumer price index; All groups</t>
  </si>
  <si>
    <t>Index, 2011/12=100</t>
  </si>
  <si>
    <t>ABS / RBA</t>
  </si>
  <si>
    <t>GCPIAG</t>
  </si>
  <si>
    <t>inf</t>
  </si>
  <si>
    <t>United States Federal Funds Maximum Target Rate</t>
  </si>
  <si>
    <t>US Federal Reserve target for the maximum interest rate at which depository institutions lend to each other overnight; for series breaks see notes.</t>
  </si>
  <si>
    <t>Per cent per annum</t>
  </si>
  <si>
    <t>Federal Reserve Bank of NY</t>
  </si>
  <si>
    <t>FOOIRUSFFTRMX</t>
  </si>
  <si>
    <t>fedfunds</t>
  </si>
  <si>
    <t>M1: Seasonally adjusted</t>
  </si>
  <si>
    <t>M3: Seasonally adjusted</t>
  </si>
  <si>
    <t>M1: Seasonally adjusted – For series breaks see Series Breaks</t>
  </si>
  <si>
    <t>M3: Seasonally adjusted – For series breaks see Series Breaks</t>
  </si>
  <si>
    <t>$ billion</t>
  </si>
  <si>
    <t>DMAM1S</t>
  </si>
  <si>
    <t>DMAM3S</t>
  </si>
  <si>
    <t>m1</t>
  </si>
  <si>
    <t>m3</t>
  </si>
  <si>
    <t>Household consumption</t>
  </si>
  <si>
    <t>Household final consumption expenditure; Chain volume</t>
  </si>
  <si>
    <t>GGDPECCVPSH</t>
  </si>
  <si>
    <t>g</t>
  </si>
  <si>
    <t>c</t>
  </si>
  <si>
    <t>Public demand</t>
  </si>
  <si>
    <t>Public final demand; Chain volume</t>
  </si>
  <si>
    <t>GGDPECCVPD</t>
  </si>
  <si>
    <t>Real export-weighted index</t>
  </si>
  <si>
    <t>Australian dollar export-weighted exchange rate index, adjusted for relative consumer price levels</t>
  </si>
  <si>
    <t>Original, quarter-average</t>
  </si>
  <si>
    <t>Index, March 1995 = 100</t>
  </si>
  <si>
    <t>FREREWI</t>
  </si>
  <si>
    <t>tcr</t>
  </si>
  <si>
    <t>Invert Real export-weighted index</t>
  </si>
  <si>
    <t>ln_pib</t>
  </si>
  <si>
    <t>ln_tdi</t>
  </si>
  <si>
    <t>dfl</t>
  </si>
  <si>
    <t>A$1=USD</t>
  </si>
  <si>
    <t>AUD/USD Exchange Rate; see notes for further detail.</t>
  </si>
  <si>
    <t>Indicative</t>
  </si>
  <si>
    <t>USD</t>
  </si>
  <si>
    <t>RBA and WM/Reuters</t>
  </si>
  <si>
    <t>FXRUSD</t>
  </si>
  <si>
    <t>tcn</t>
  </si>
  <si>
    <t>uip</t>
  </si>
  <si>
    <t>tcri</t>
  </si>
  <si>
    <t>fedfund</t>
  </si>
  <si>
    <t>dfl2</t>
  </si>
  <si>
    <t>inf2</t>
  </si>
  <si>
    <t>ln_c</t>
  </si>
  <si>
    <t>ln_g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</si>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</sst>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dd\-mmm\-yyyy"/>
    <numFmt numFmtId="166" formatCode="0.0000"/>
    <numFmt numFmtId="167" formatCode="0.000"/>
    <numFmt numFmtId="168" formatCode="mmm\.yyyy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u/>
      <sz val="10"/>
      <color indexed="12"/>
      <name val="Geneva"/>
    </font>
    <font>
      <u/>
      <sz val="9"/>
      <color indexed="12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indexed="12"/>
      <name val="Geneva"/>
    </font>
    <font>
      <b/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8" fillId="2" borderId="0" xfId="0" applyFont="1" applyFill="1"/>
    <xf numFmtId="0" fontId="0" fillId="2" borderId="0" xfId="0" applyFill="1"/>
    <xf numFmtId="0" fontId="8" fillId="2" borderId="0" xfId="0" applyFont="1" applyFill="1" applyAlignment="1">
      <alignment horizontal="right"/>
    </xf>
    <xf numFmtId="0" fontId="9" fillId="2" borderId="0" xfId="3" applyFont="1" applyFill="1" applyAlignment="1" applyProtection="1"/>
    <xf numFmtId="164" fontId="3" fillId="2" borderId="0" xfId="0" applyNumberFormat="1" applyFont="1" applyFill="1" applyAlignment="1">
      <alignment horizontal="right"/>
    </xf>
    <xf numFmtId="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" fontId="0" fillId="2" borderId="0" xfId="0" applyNumberFormat="1" applyFill="1"/>
    <xf numFmtId="1" fontId="0" fillId="2" borderId="0" xfId="0" applyNumberFormat="1" applyFill="1"/>
    <xf numFmtId="0" fontId="3" fillId="3" borderId="0" xfId="1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left"/>
    </xf>
    <xf numFmtId="2" fontId="3" fillId="3" borderId="0" xfId="2" applyNumberFormat="1" applyFont="1" applyFill="1" applyAlignment="1">
      <alignment horizontal="left" wrapText="1"/>
    </xf>
    <xf numFmtId="2" fontId="3" fillId="3" borderId="0" xfId="3" applyNumberFormat="1" applyFont="1" applyFill="1" applyBorder="1" applyAlignment="1" applyProtection="1">
      <alignment horizontal="left" wrapText="1"/>
    </xf>
    <xf numFmtId="0" fontId="6" fillId="3" borderId="0" xfId="3" applyNumberFormat="1" applyFont="1" applyFill="1" applyBorder="1" applyAlignment="1" applyProtection="1">
      <alignment horizontal="left" wrapText="1"/>
    </xf>
    <xf numFmtId="0" fontId="6" fillId="3" borderId="0" xfId="3" applyFont="1" applyFill="1" applyBorder="1" applyAlignment="1" applyProtection="1">
      <alignment horizontal="left" wrapText="1"/>
    </xf>
    <xf numFmtId="1" fontId="6" fillId="3" borderId="0" xfId="3" applyNumberFormat="1" applyFont="1" applyFill="1" applyBorder="1" applyAlignment="1" applyProtection="1">
      <alignment horizontal="left" wrapText="1"/>
    </xf>
    <xf numFmtId="1" fontId="3" fillId="3" borderId="0" xfId="0" applyNumberFormat="1" applyFont="1" applyFill="1" applyAlignment="1">
      <alignment horizontal="left"/>
    </xf>
    <xf numFmtId="4" fontId="4" fillId="3" borderId="0" xfId="0" applyNumberFormat="1" applyFont="1" applyFill="1"/>
    <xf numFmtId="165" fontId="3" fillId="3" borderId="0" xfId="0" applyNumberFormat="1" applyFont="1" applyFill="1" applyAlignment="1">
      <alignment horizontal="left" wrapText="1"/>
    </xf>
    <xf numFmtId="15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 wrapText="1"/>
    </xf>
    <xf numFmtId="0" fontId="7" fillId="3" borderId="0" xfId="1" applyFont="1" applyFill="1" applyAlignment="1">
      <alignment horizontal="left" wrapText="1"/>
    </xf>
    <xf numFmtId="2" fontId="7" fillId="3" borderId="0" xfId="2" applyNumberFormat="1" applyFont="1" applyFill="1" applyAlignment="1">
      <alignment horizontal="center" wrapText="1"/>
    </xf>
    <xf numFmtId="1" fontId="7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left" wrapText="1"/>
    </xf>
    <xf numFmtId="164" fontId="10" fillId="3" borderId="0" xfId="0" applyNumberFormat="1" applyFont="1" applyFill="1"/>
    <xf numFmtId="164" fontId="7" fillId="2" borderId="0" xfId="0" applyNumberFormat="1" applyFont="1" applyFill="1" applyAlignment="1">
      <alignment horizontal="right"/>
    </xf>
    <xf numFmtId="0" fontId="10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vertical="center" wrapText="1"/>
    </xf>
    <xf numFmtId="166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67" fontId="0" fillId="2" borderId="0" xfId="0" applyNumberFormat="1" applyFill="1"/>
    <xf numFmtId="2" fontId="0" fillId="2" borderId="0" xfId="0" applyNumberFormat="1" applyFill="1"/>
    <xf numFmtId="168" fontId="7" fillId="2" borderId="0" xfId="0" applyNumberFormat="1" applyFont="1" applyFill="1" applyAlignment="1">
      <alignment horizontal="right"/>
    </xf>
  </cellXfs>
  <cellStyles count="4">
    <cellStyle name="Hipervínculo" xfId="3" builtinId="8"/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terest_r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d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nfla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netary_aggregate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incom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al_exchange_rat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cn_histor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milo/Documents/PUC/2%20Semestre/Econometria%20III/Tareas/2/paper/Bjornland/VARAU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intenational_official_interest_r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653">
          <cell r="C653">
            <v>7.4853333333333332</v>
          </cell>
          <cell r="I653">
            <v>9.3233333333333341</v>
          </cell>
        </row>
        <row r="654">
          <cell r="C654">
            <v>8.5086666666666666</v>
          </cell>
          <cell r="I654">
            <v>10.916666666666666</v>
          </cell>
        </row>
        <row r="655">
          <cell r="C655">
            <v>9.4916666666666671</v>
          </cell>
          <cell r="I655">
            <v>10.683333333333332</v>
          </cell>
        </row>
        <row r="656">
          <cell r="C656">
            <v>9.0556666666666654</v>
          </cell>
          <cell r="I656">
            <v>9.9266666666666676</v>
          </cell>
        </row>
        <row r="657">
          <cell r="C657">
            <v>8.3756666666666657</v>
          </cell>
          <cell r="I657">
            <v>9.6933333333333334</v>
          </cell>
        </row>
        <row r="658">
          <cell r="C658">
            <v>8.6073333333333331</v>
          </cell>
          <cell r="I658">
            <v>10.696666666666667</v>
          </cell>
        </row>
        <row r="659">
          <cell r="C659">
            <v>9.000333333333332</v>
          </cell>
          <cell r="I659">
            <v>9.7533333333333321</v>
          </cell>
        </row>
        <row r="660">
          <cell r="C660">
            <v>8.5613333333333319</v>
          </cell>
          <cell r="I660">
            <v>9.2299999999999986</v>
          </cell>
        </row>
        <row r="661">
          <cell r="C661">
            <v>8.0619999999999994</v>
          </cell>
          <cell r="I661">
            <v>8.7566666666666659</v>
          </cell>
        </row>
        <row r="662">
          <cell r="C662">
            <v>8.9236666666666675</v>
          </cell>
          <cell r="I662">
            <v>10.406666666666666</v>
          </cell>
        </row>
        <row r="663">
          <cell r="C663">
            <v>10.033333333333333</v>
          </cell>
          <cell r="I663">
            <v>9.836666666666666</v>
          </cell>
        </row>
        <row r="664">
          <cell r="C664">
            <v>9.1796666666666678</v>
          </cell>
          <cell r="I664">
            <v>10.093333333333332</v>
          </cell>
        </row>
        <row r="665">
          <cell r="C665">
            <v>9.5</v>
          </cell>
          <cell r="I665">
            <v>10.520000000000001</v>
          </cell>
        </row>
        <row r="666">
          <cell r="C666">
            <v>12.708666666666666</v>
          </cell>
          <cell r="I666">
            <v>13.646666666666667</v>
          </cell>
        </row>
        <row r="667">
          <cell r="C667">
            <v>12.167666666666667</v>
          </cell>
          <cell r="I667">
            <v>12.296666666666667</v>
          </cell>
        </row>
        <row r="668">
          <cell r="C668">
            <v>10.343999999999999</v>
          </cell>
          <cell r="I668">
            <v>11.646666666666667</v>
          </cell>
        </row>
        <row r="669">
          <cell r="C669">
            <v>11.221333333333334</v>
          </cell>
          <cell r="I669">
            <v>13.533333333333333</v>
          </cell>
        </row>
        <row r="670">
          <cell r="C670">
            <v>14.202666666666666</v>
          </cell>
          <cell r="I670">
            <v>16.183333333333334</v>
          </cell>
        </row>
        <row r="671">
          <cell r="C671">
            <v>15.038666666666666</v>
          </cell>
          <cell r="I671">
            <v>15.486666666666666</v>
          </cell>
        </row>
        <row r="672">
          <cell r="C672">
            <v>14.832000000000001</v>
          </cell>
          <cell r="I672">
            <v>14.949999999999998</v>
          </cell>
        </row>
        <row r="673">
          <cell r="C673">
            <v>15.426666666666668</v>
          </cell>
          <cell r="I673">
            <v>17.406666666666666</v>
          </cell>
        </row>
        <row r="674">
          <cell r="C674">
            <v>18.355666666666668</v>
          </cell>
          <cell r="I674">
            <v>19.470000000000002</v>
          </cell>
        </row>
        <row r="675">
          <cell r="C675">
            <v>17.791666666666668</v>
          </cell>
          <cell r="I675">
            <v>16.64</v>
          </cell>
        </row>
        <row r="676">
          <cell r="C676">
            <v>13.717999999999998</v>
          </cell>
          <cell r="I676">
            <v>13.82</v>
          </cell>
        </row>
        <row r="677">
          <cell r="C677">
            <v>13.923666666666668</v>
          </cell>
          <cell r="I677">
            <v>13.226666666666667</v>
          </cell>
        </row>
        <row r="678">
          <cell r="C678">
            <v>12.084333333333333</v>
          </cell>
          <cell r="I678">
            <v>13.436666666666667</v>
          </cell>
        </row>
        <row r="679">
          <cell r="C679">
            <v>10.665333333333333</v>
          </cell>
          <cell r="I679">
            <v>12.006666666666668</v>
          </cell>
        </row>
        <row r="680">
          <cell r="C680">
            <v>8.322000000000001</v>
          </cell>
          <cell r="I680">
            <v>10.126666666666667</v>
          </cell>
        </row>
        <row r="681">
          <cell r="C681">
            <v>10.487</v>
          </cell>
          <cell r="I681">
            <v>11.856666666666664</v>
          </cell>
        </row>
        <row r="682">
          <cell r="C682">
            <v>13.851999999999999</v>
          </cell>
          <cell r="I682">
            <v>13.49</v>
          </cell>
        </row>
        <row r="683">
          <cell r="C683">
            <v>11.625333333333336</v>
          </cell>
          <cell r="I683">
            <v>11.463333333333333</v>
          </cell>
        </row>
        <row r="684">
          <cell r="C684">
            <v>11.556666666666667</v>
          </cell>
          <cell r="I684">
            <v>11.589999999999998</v>
          </cell>
        </row>
        <row r="685">
          <cell r="C685">
            <v>12.293999999999999</v>
          </cell>
          <cell r="I685">
            <v>14.15</v>
          </cell>
        </row>
        <row r="686">
          <cell r="C686">
            <v>16.716999999999999</v>
          </cell>
          <cell r="I686">
            <v>15.69</v>
          </cell>
        </row>
        <row r="687">
          <cell r="C687">
            <v>16.128666666666668</v>
          </cell>
          <cell r="I687">
            <v>16.056666666666668</v>
          </cell>
        </row>
        <row r="688">
          <cell r="C688">
            <v>17.866666666666667</v>
          </cell>
          <cell r="I688">
            <v>18.033333333333331</v>
          </cell>
        </row>
        <row r="689">
          <cell r="C689">
            <v>18.258333333333336</v>
          </cell>
          <cell r="I689">
            <v>17.900000000000002</v>
          </cell>
        </row>
        <row r="690">
          <cell r="C690">
            <v>15.897333333333336</v>
          </cell>
          <cell r="I690">
            <v>15.056666666666667</v>
          </cell>
        </row>
        <row r="691">
          <cell r="C691">
            <v>16.73</v>
          </cell>
          <cell r="I691">
            <v>16.766666666666666</v>
          </cell>
        </row>
        <row r="692">
          <cell r="C692">
            <v>16.164666666666665</v>
          </cell>
          <cell r="I692">
            <v>16.083333333333332</v>
          </cell>
        </row>
        <row r="693">
          <cell r="C693">
            <v>16.425666666666668</v>
          </cell>
          <cell r="I693">
            <v>16.323333333333334</v>
          </cell>
        </row>
        <row r="694">
          <cell r="C694">
            <v>14.082666666666668</v>
          </cell>
          <cell r="I694">
            <v>14.299999999999999</v>
          </cell>
        </row>
        <row r="695">
          <cell r="C695">
            <v>12.130666666666665</v>
          </cell>
          <cell r="I695">
            <v>12.410000000000002</v>
          </cell>
        </row>
        <row r="696">
          <cell r="C696">
            <v>11.432333333333332</v>
          </cell>
          <cell r="I696">
            <v>11.966666666666667</v>
          </cell>
        </row>
        <row r="697">
          <cell r="C697">
            <v>10.715333333333334</v>
          </cell>
          <cell r="I697">
            <v>10.983333333333334</v>
          </cell>
        </row>
        <row r="698">
          <cell r="C698">
            <v>12.316666666666665</v>
          </cell>
          <cell r="I698">
            <v>12.256666666666668</v>
          </cell>
        </row>
        <row r="699">
          <cell r="C699">
            <v>12.897333333333334</v>
          </cell>
          <cell r="I699">
            <v>13.346666666666666</v>
          </cell>
        </row>
        <row r="700">
          <cell r="C700">
            <v>14.11</v>
          </cell>
          <cell r="I700">
            <v>14.613333333333335</v>
          </cell>
        </row>
        <row r="701">
          <cell r="C701">
            <v>15.698</v>
          </cell>
          <cell r="I701">
            <v>16.45</v>
          </cell>
        </row>
        <row r="702">
          <cell r="C702">
            <v>17.243333333333332</v>
          </cell>
          <cell r="I702">
            <v>17.783333333333335</v>
          </cell>
        </row>
        <row r="703">
          <cell r="C703">
            <v>17.947333333333333</v>
          </cell>
          <cell r="I703">
            <v>18.046666666666667</v>
          </cell>
        </row>
        <row r="704">
          <cell r="C704">
            <v>18.129333333333332</v>
          </cell>
          <cell r="I704">
            <v>18.166666666666668</v>
          </cell>
        </row>
        <row r="705">
          <cell r="C705">
            <v>17.010999999999999</v>
          </cell>
          <cell r="I705">
            <v>16.456666666666667</v>
          </cell>
        </row>
        <row r="706">
          <cell r="C706">
            <v>15.079666666666666</v>
          </cell>
          <cell r="I706">
            <v>15.07</v>
          </cell>
        </row>
        <row r="707">
          <cell r="C707">
            <v>14.379</v>
          </cell>
          <cell r="I707">
            <v>14.089999999999998</v>
          </cell>
        </row>
        <row r="708">
          <cell r="C708">
            <v>13.064</v>
          </cell>
          <cell r="I708">
            <v>12.556666666666667</v>
          </cell>
        </row>
        <row r="709">
          <cell r="C709">
            <v>12.018333333333333</v>
          </cell>
          <cell r="I709">
            <v>11.68</v>
          </cell>
        </row>
        <row r="710">
          <cell r="C710">
            <v>11.037666666666667</v>
          </cell>
          <cell r="I710">
            <v>10.823333333333332</v>
          </cell>
        </row>
        <row r="711">
          <cell r="C711">
            <v>10.199666666666666</v>
          </cell>
          <cell r="I711">
            <v>10.016666666666666</v>
          </cell>
        </row>
        <row r="712">
          <cell r="C712">
            <v>8.8830000000000009</v>
          </cell>
          <cell r="I712">
            <v>8.3833333333333346</v>
          </cell>
        </row>
        <row r="713">
          <cell r="C713">
            <v>7.6019999999999994</v>
          </cell>
          <cell r="I713">
            <v>7.4933333333333323</v>
          </cell>
        </row>
        <row r="714">
          <cell r="C714">
            <v>6.9219999999999997</v>
          </cell>
          <cell r="I714">
            <v>6.7199999999999989</v>
          </cell>
        </row>
        <row r="715">
          <cell r="C715">
            <v>5.8456666666666663</v>
          </cell>
          <cell r="I715">
            <v>5.7700000000000005</v>
          </cell>
        </row>
        <row r="716">
          <cell r="C716">
            <v>5.7676666666666669</v>
          </cell>
          <cell r="I716">
            <v>5.88</v>
          </cell>
        </row>
        <row r="717">
          <cell r="C717">
            <v>5.7023333333333328</v>
          </cell>
          <cell r="I717">
            <v>5.6933333333333325</v>
          </cell>
        </row>
        <row r="718">
          <cell r="C718">
            <v>5.2593333333333341</v>
          </cell>
          <cell r="I718">
            <v>5.2133333333333338</v>
          </cell>
        </row>
        <row r="719">
          <cell r="C719">
            <v>4.9113333333333324</v>
          </cell>
          <cell r="I719">
            <v>4.8966666666666674</v>
          </cell>
        </row>
        <row r="720">
          <cell r="C720">
            <v>4.7080000000000002</v>
          </cell>
          <cell r="I720">
            <v>4.8033333333333337</v>
          </cell>
        </row>
        <row r="721">
          <cell r="C721">
            <v>4.713000000000001</v>
          </cell>
          <cell r="I721">
            <v>4.8299999999999992</v>
          </cell>
        </row>
        <row r="722">
          <cell r="C722">
            <v>4.6813333333333338</v>
          </cell>
          <cell r="I722">
            <v>4.9633333333333338</v>
          </cell>
        </row>
        <row r="723">
          <cell r="C723">
            <v>5.035333333333333</v>
          </cell>
          <cell r="I723">
            <v>5.6466666666666656</v>
          </cell>
        </row>
        <row r="724">
          <cell r="C724">
            <v>6.3663333333333334</v>
          </cell>
          <cell r="I724">
            <v>7.1866666666666665</v>
          </cell>
        </row>
        <row r="725">
          <cell r="C725">
            <v>7.4890000000000008</v>
          </cell>
          <cell r="I725">
            <v>8.1933333333333334</v>
          </cell>
        </row>
        <row r="726">
          <cell r="C726">
            <v>7.5049999999999999</v>
          </cell>
          <cell r="I726">
            <v>7.7133333333333338</v>
          </cell>
        </row>
        <row r="727">
          <cell r="C727">
            <v>7.5036666666666676</v>
          </cell>
          <cell r="I727">
            <v>7.5433333333333339</v>
          </cell>
        </row>
        <row r="728">
          <cell r="C728">
            <v>7.498333333333334</v>
          </cell>
          <cell r="I728">
            <v>7.4533333333333331</v>
          </cell>
        </row>
        <row r="729">
          <cell r="C729">
            <v>7.5073333333333325</v>
          </cell>
          <cell r="I729">
            <v>7.4866666666666672</v>
          </cell>
        </row>
        <row r="730">
          <cell r="C730">
            <v>7.5056666666666665</v>
          </cell>
          <cell r="I730">
            <v>7.5633333333333335</v>
          </cell>
        </row>
        <row r="731">
          <cell r="C731">
            <v>7.1726666666666672</v>
          </cell>
          <cell r="I731">
            <v>7.13</v>
          </cell>
        </row>
        <row r="732">
          <cell r="C732">
            <v>6.6023333333333332</v>
          </cell>
          <cell r="I732">
            <v>6.4266666666666667</v>
          </cell>
        </row>
        <row r="733">
          <cell r="C733">
            <v>6.0270000000000001</v>
          </cell>
          <cell r="I733">
            <v>5.9266666666666667</v>
          </cell>
        </row>
        <row r="734">
          <cell r="C734">
            <v>5.844666666666666</v>
          </cell>
          <cell r="I734">
            <v>5.753333333333333</v>
          </cell>
        </row>
        <row r="735">
          <cell r="C735">
            <v>5.1339999999999995</v>
          </cell>
          <cell r="I735">
            <v>4.9533333333333331</v>
          </cell>
        </row>
        <row r="736">
          <cell r="C736">
            <v>5.0039999999999996</v>
          </cell>
          <cell r="I736">
            <v>4.95</v>
          </cell>
        </row>
        <row r="737">
          <cell r="C737">
            <v>4.9933333333333332</v>
          </cell>
          <cell r="I737">
            <v>4.9733333333333336</v>
          </cell>
        </row>
        <row r="738">
          <cell r="C738">
            <v>5.0173333333333332</v>
          </cell>
          <cell r="I738">
            <v>5.0666666666666664</v>
          </cell>
        </row>
        <row r="739">
          <cell r="C739">
            <v>4.9733333333333327</v>
          </cell>
          <cell r="I739">
            <v>5.13</v>
          </cell>
        </row>
        <row r="740">
          <cell r="C740">
            <v>4.9003333333333332</v>
          </cell>
          <cell r="I740">
            <v>4.8366666666666669</v>
          </cell>
        </row>
        <row r="741">
          <cell r="C741">
            <v>4.7256666666666662</v>
          </cell>
          <cell r="I741">
            <v>4.7899999999999991</v>
          </cell>
        </row>
        <row r="742">
          <cell r="C742">
            <v>4.75</v>
          </cell>
          <cell r="I742">
            <v>4.8500000000000005</v>
          </cell>
        </row>
        <row r="743">
          <cell r="C743">
            <v>4.74</v>
          </cell>
          <cell r="I743">
            <v>4.9399999999999995</v>
          </cell>
        </row>
        <row r="744">
          <cell r="C744">
            <v>4.8999999999999995</v>
          </cell>
          <cell r="I744">
            <v>5.4666666666666659</v>
          </cell>
        </row>
        <row r="745">
          <cell r="C745">
            <v>5.3100000000000005</v>
          </cell>
          <cell r="I745">
            <v>5.7833333333333341</v>
          </cell>
        </row>
        <row r="746">
          <cell r="C746">
            <v>5.8999999999999995</v>
          </cell>
          <cell r="I746">
            <v>6.1933333333333325</v>
          </cell>
        </row>
        <row r="747">
          <cell r="C747">
            <v>6.1566666666666663</v>
          </cell>
          <cell r="I747">
            <v>6.4200000000000008</v>
          </cell>
        </row>
        <row r="748">
          <cell r="C748">
            <v>6.2266666666666666</v>
          </cell>
          <cell r="I748">
            <v>6.3133333333333335</v>
          </cell>
        </row>
        <row r="749">
          <cell r="C749">
            <v>5.873333333333334</v>
          </cell>
          <cell r="I749">
            <v>5.5466666666666669</v>
          </cell>
        </row>
        <row r="750">
          <cell r="C750">
            <v>5.0133333333333328</v>
          </cell>
          <cell r="I750">
            <v>4.9066666666666663</v>
          </cell>
        </row>
        <row r="751">
          <cell r="C751">
            <v>4.9133333333333331</v>
          </cell>
          <cell r="I751">
            <v>4.8466666666666667</v>
          </cell>
        </row>
        <row r="752">
          <cell r="C752">
            <v>4.4233333333333329</v>
          </cell>
          <cell r="I752">
            <v>4.2966666666666669</v>
          </cell>
        </row>
        <row r="753">
          <cell r="C753">
            <v>4.2366666666666672</v>
          </cell>
          <cell r="I753">
            <v>4.3433333333333337</v>
          </cell>
        </row>
        <row r="754">
          <cell r="C754">
            <v>4.4666666666666659</v>
          </cell>
          <cell r="I754">
            <v>4.833333333333333</v>
          </cell>
        </row>
        <row r="755">
          <cell r="C755">
            <v>4.75</v>
          </cell>
          <cell r="I755">
            <v>4.953333333333334</v>
          </cell>
        </row>
        <row r="756">
          <cell r="C756">
            <v>4.75</v>
          </cell>
          <cell r="I756">
            <v>4.8566666666666665</v>
          </cell>
        </row>
        <row r="757">
          <cell r="C757">
            <v>4.75</v>
          </cell>
          <cell r="I757">
            <v>4.7700000000000005</v>
          </cell>
        </row>
        <row r="758">
          <cell r="C758">
            <v>4.75</v>
          </cell>
          <cell r="I758">
            <v>4.746666666666667</v>
          </cell>
        </row>
        <row r="759">
          <cell r="C759">
            <v>4.75</v>
          </cell>
          <cell r="I759">
            <v>4.8166666666666664</v>
          </cell>
        </row>
        <row r="760">
          <cell r="C760">
            <v>4.9866666666666672</v>
          </cell>
          <cell r="I760">
            <v>5.25</v>
          </cell>
        </row>
        <row r="761">
          <cell r="C761">
            <v>5.25</v>
          </cell>
          <cell r="I761">
            <v>5.5433333333333339</v>
          </cell>
        </row>
        <row r="762">
          <cell r="C762">
            <v>5.25</v>
          </cell>
          <cell r="I762">
            <v>5.5133333333333328</v>
          </cell>
        </row>
        <row r="763">
          <cell r="C763">
            <v>5.25</v>
          </cell>
          <cell r="I763">
            <v>5.44</v>
          </cell>
        </row>
        <row r="764">
          <cell r="C764">
            <v>5.25</v>
          </cell>
          <cell r="I764">
            <v>5.416666666666667</v>
          </cell>
        </row>
        <row r="765">
          <cell r="C765">
            <v>5.33</v>
          </cell>
          <cell r="I765">
            <v>5.62</v>
          </cell>
        </row>
        <row r="766">
          <cell r="C766">
            <v>5.5</v>
          </cell>
          <cell r="I766">
            <v>5.6966666666666663</v>
          </cell>
        </row>
        <row r="767">
          <cell r="C767">
            <v>5.5</v>
          </cell>
          <cell r="I767">
            <v>5.63</v>
          </cell>
        </row>
        <row r="768">
          <cell r="C768">
            <v>5.5</v>
          </cell>
          <cell r="I768">
            <v>5.63</v>
          </cell>
        </row>
        <row r="769">
          <cell r="C769">
            <v>5.5</v>
          </cell>
          <cell r="I769">
            <v>5.6166666666666671</v>
          </cell>
        </row>
        <row r="770">
          <cell r="C770">
            <v>5.66</v>
          </cell>
          <cell r="I770">
            <v>5.84</v>
          </cell>
        </row>
        <row r="771">
          <cell r="C771">
            <v>5.913333333333334</v>
          </cell>
          <cell r="I771">
            <v>6.1499999999999995</v>
          </cell>
        </row>
        <row r="772">
          <cell r="C772">
            <v>6.1466666666666674</v>
          </cell>
          <cell r="I772">
            <v>6.3466666666666667</v>
          </cell>
        </row>
        <row r="773">
          <cell r="C773">
            <v>6.25</v>
          </cell>
          <cell r="I773">
            <v>6.41</v>
          </cell>
        </row>
        <row r="774">
          <cell r="C774">
            <v>6.25</v>
          </cell>
          <cell r="I774">
            <v>6.4233333333333347</v>
          </cell>
        </row>
        <row r="775">
          <cell r="C775">
            <v>6.3999999999999995</v>
          </cell>
          <cell r="I775">
            <v>6.72</v>
          </cell>
        </row>
        <row r="776">
          <cell r="C776">
            <v>6.6499999999999995</v>
          </cell>
          <cell r="I776">
            <v>7.1166666666666671</v>
          </cell>
        </row>
        <row r="777">
          <cell r="C777">
            <v>6.9766666666666666</v>
          </cell>
          <cell r="I777">
            <v>7.5900000000000007</v>
          </cell>
        </row>
        <row r="778">
          <cell r="C778">
            <v>7.25</v>
          </cell>
          <cell r="I778">
            <v>7.8</v>
          </cell>
        </row>
        <row r="779">
          <cell r="C779">
            <v>7.1733333333333329</v>
          </cell>
          <cell r="I779">
            <v>7.4433333333333325</v>
          </cell>
        </row>
        <row r="780">
          <cell r="C780">
            <v>5.2866666666666662</v>
          </cell>
          <cell r="I780">
            <v>5.0599999999999996</v>
          </cell>
        </row>
        <row r="781">
          <cell r="C781">
            <v>3.6166666666666667</v>
          </cell>
          <cell r="I781">
            <v>3.3533333333333335</v>
          </cell>
        </row>
        <row r="782">
          <cell r="C782">
            <v>3.02</v>
          </cell>
          <cell r="I782">
            <v>3.16</v>
          </cell>
        </row>
        <row r="783">
          <cell r="C783">
            <v>3</v>
          </cell>
          <cell r="I783">
            <v>3.2699999999999996</v>
          </cell>
        </row>
        <row r="784">
          <cell r="C784">
            <v>3.4759999999999995</v>
          </cell>
          <cell r="I784">
            <v>3.9530158730158731</v>
          </cell>
        </row>
        <row r="785">
          <cell r="C785">
            <v>3.8260000000000001</v>
          </cell>
          <cell r="I785">
            <v>4.2300000000000004</v>
          </cell>
        </row>
        <row r="786">
          <cell r="C786">
            <v>4.3993333333333338</v>
          </cell>
          <cell r="I786">
            <v>4.7458333333333336</v>
          </cell>
        </row>
        <row r="787">
          <cell r="C787">
            <v>4.5</v>
          </cell>
          <cell r="I787">
            <v>4.7991666666666672</v>
          </cell>
        </row>
        <row r="788">
          <cell r="C788">
            <v>4.6593333333333335</v>
          </cell>
          <cell r="I788">
            <v>4.95</v>
          </cell>
        </row>
        <row r="789">
          <cell r="C789">
            <v>4.75</v>
          </cell>
          <cell r="I789">
            <v>4.9308333333333332</v>
          </cell>
        </row>
        <row r="790">
          <cell r="C790">
            <v>4.75</v>
          </cell>
          <cell r="I790">
            <v>4.9649999999999999</v>
          </cell>
        </row>
        <row r="791">
          <cell r="C791">
            <v>4.75</v>
          </cell>
          <cell r="I791">
            <v>4.8741666666666665</v>
          </cell>
        </row>
        <row r="792">
          <cell r="C792">
            <v>4.5209999999999999</v>
          </cell>
          <cell r="I792">
            <v>4.6183333333333332</v>
          </cell>
        </row>
        <row r="793">
          <cell r="C793">
            <v>4.25</v>
          </cell>
          <cell r="I793">
            <v>4.4074999999999998</v>
          </cell>
        </row>
        <row r="794">
          <cell r="C794">
            <v>3.8536666666666668</v>
          </cell>
          <cell r="I794">
            <v>3.7833333333333332</v>
          </cell>
        </row>
        <row r="795">
          <cell r="C795">
            <v>3.5</v>
          </cell>
          <cell r="I795">
            <v>3.5508333333333333</v>
          </cell>
        </row>
        <row r="796">
          <cell r="C796">
            <v>3.1836666666666669</v>
          </cell>
          <cell r="I796">
            <v>3.1724999999999999</v>
          </cell>
        </row>
        <row r="797">
          <cell r="C797">
            <v>3</v>
          </cell>
          <cell r="I797">
            <v>2.9966666666666661</v>
          </cell>
        </row>
        <row r="798">
          <cell r="C798">
            <v>2.85</v>
          </cell>
          <cell r="I798">
            <v>2.8800000000000003</v>
          </cell>
        </row>
        <row r="799">
          <cell r="C799">
            <v>2.6</v>
          </cell>
          <cell r="I799">
            <v>2.6466666666666665</v>
          </cell>
        </row>
        <row r="800">
          <cell r="C800">
            <v>2.5</v>
          </cell>
          <cell r="I800">
            <v>2.5866666666666664</v>
          </cell>
        </row>
        <row r="801">
          <cell r="C801">
            <v>2.5</v>
          </cell>
          <cell r="I801">
            <v>2.6333333333333333</v>
          </cell>
        </row>
        <row r="802">
          <cell r="C802">
            <v>2.5</v>
          </cell>
          <cell r="I802">
            <v>2.69</v>
          </cell>
        </row>
        <row r="803">
          <cell r="C803">
            <v>2.5</v>
          </cell>
          <cell r="I803">
            <v>2.6466666666666665</v>
          </cell>
        </row>
        <row r="804">
          <cell r="C804">
            <v>2.5</v>
          </cell>
          <cell r="I804">
            <v>2.74</v>
          </cell>
        </row>
        <row r="805">
          <cell r="C805">
            <v>2.3433333333333333</v>
          </cell>
          <cell r="I805">
            <v>2.4533333333333336</v>
          </cell>
        </row>
        <row r="806">
          <cell r="C806">
            <v>2.0966666666666667</v>
          </cell>
          <cell r="I806">
            <v>2.1833333333333336</v>
          </cell>
        </row>
        <row r="807">
          <cell r="C807">
            <v>2</v>
          </cell>
          <cell r="I807">
            <v>2.15</v>
          </cell>
        </row>
        <row r="808">
          <cell r="C808">
            <v>2</v>
          </cell>
          <cell r="I808">
            <v>2.2366666666666668</v>
          </cell>
        </row>
        <row r="809">
          <cell r="C809">
            <v>2</v>
          </cell>
          <cell r="I809">
            <v>2.2966666666666669</v>
          </cell>
        </row>
        <row r="810">
          <cell r="C810">
            <v>1.8399999999999999</v>
          </cell>
          <cell r="I810">
            <v>2.0833333333333335</v>
          </cell>
        </row>
        <row r="811">
          <cell r="C811">
            <v>1.5899999999999999</v>
          </cell>
          <cell r="I811">
            <v>1.8066666666666666</v>
          </cell>
        </row>
        <row r="812">
          <cell r="C812">
            <v>1.5</v>
          </cell>
          <cell r="I812">
            <v>1.76</v>
          </cell>
        </row>
        <row r="813">
          <cell r="C813">
            <v>1.5</v>
          </cell>
          <cell r="I813">
            <v>1.7833333333333332</v>
          </cell>
        </row>
        <row r="814">
          <cell r="C814">
            <v>1.5</v>
          </cell>
          <cell r="I814">
            <v>1.74</v>
          </cell>
        </row>
        <row r="815">
          <cell r="C815">
            <v>1.5</v>
          </cell>
          <cell r="I815">
            <v>1.7066666666666668</v>
          </cell>
        </row>
        <row r="816">
          <cell r="C816">
            <v>1.5</v>
          </cell>
          <cell r="I816">
            <v>1.7299999999999998</v>
          </cell>
        </row>
        <row r="817">
          <cell r="C817">
            <v>1.5</v>
          </cell>
          <cell r="I817">
            <v>1.83</v>
          </cell>
        </row>
        <row r="818">
          <cell r="C818">
            <v>1.5</v>
          </cell>
          <cell r="I818">
            <v>2.0299999999999998</v>
          </cell>
        </row>
        <row r="819">
          <cell r="C819">
            <v>1.5</v>
          </cell>
          <cell r="I819">
            <v>1.97</v>
          </cell>
        </row>
        <row r="820">
          <cell r="C820">
            <v>1.5</v>
          </cell>
          <cell r="I820">
            <v>1.9633333333333336</v>
          </cell>
        </row>
        <row r="821">
          <cell r="C821">
            <v>1.5</v>
          </cell>
          <cell r="I821">
            <v>1.9533333333333331</v>
          </cell>
        </row>
        <row r="822">
          <cell r="C822">
            <v>1.4266666666666667</v>
          </cell>
          <cell r="I822">
            <v>1.5033333333333332</v>
          </cell>
        </row>
        <row r="823">
          <cell r="C823">
            <v>1.0066666666666666</v>
          </cell>
          <cell r="I823">
            <v>1.0233333333333332</v>
          </cell>
        </row>
        <row r="824">
          <cell r="C824">
            <v>0.7533333333333333</v>
          </cell>
          <cell r="I824">
            <v>0.89666666666666661</v>
          </cell>
        </row>
        <row r="825">
          <cell r="C825">
            <v>0.64333333333333331</v>
          </cell>
          <cell r="I825">
            <v>0.77</v>
          </cell>
        </row>
        <row r="826">
          <cell r="C826">
            <v>0.1466666666666667</v>
          </cell>
          <cell r="I826">
            <v>0.12333333333333334</v>
          </cell>
        </row>
        <row r="827">
          <cell r="C827">
            <v>0.13</v>
          </cell>
          <cell r="I827">
            <v>9.6666666666666679E-2</v>
          </cell>
        </row>
        <row r="828">
          <cell r="C828">
            <v>7.6666666666666675E-2</v>
          </cell>
          <cell r="I828">
            <v>3.6666666666666674E-2</v>
          </cell>
        </row>
        <row r="829">
          <cell r="C829">
            <v>0.03</v>
          </cell>
          <cell r="I829">
            <v>1.6666666666666666E-2</v>
          </cell>
        </row>
        <row r="830">
          <cell r="C830">
            <v>0.03</v>
          </cell>
          <cell r="I830">
            <v>3.6666666666666667E-2</v>
          </cell>
        </row>
        <row r="831">
          <cell r="C831">
            <v>0.03</v>
          </cell>
          <cell r="I831">
            <v>1.3333333333333334E-2</v>
          </cell>
        </row>
        <row r="832">
          <cell r="C832">
            <v>3.6666666666666674E-2</v>
          </cell>
          <cell r="I832">
            <v>4.6666666666666669E-2</v>
          </cell>
        </row>
        <row r="833">
          <cell r="C833">
            <v>5.000000000000001E-2</v>
          </cell>
          <cell r="I833">
            <v>0.10333333333333335</v>
          </cell>
        </row>
        <row r="834">
          <cell r="C834">
            <v>0.34666666666666668</v>
          </cell>
          <cell r="I834">
            <v>1.0033333333333332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82">
          <cell r="B82">
            <v>138274</v>
          </cell>
          <cell r="M82">
            <v>24277</v>
          </cell>
          <cell r="O82">
            <v>64.8</v>
          </cell>
        </row>
        <row r="83">
          <cell r="B83">
            <v>140234</v>
          </cell>
          <cell r="M83">
            <v>25100</v>
          </cell>
          <cell r="O83">
            <v>64.2</v>
          </cell>
        </row>
        <row r="84">
          <cell r="B84">
            <v>139635</v>
          </cell>
          <cell r="M84">
            <v>25440</v>
          </cell>
          <cell r="O84">
            <v>60.8</v>
          </cell>
        </row>
        <row r="85">
          <cell r="B85">
            <v>139189</v>
          </cell>
          <cell r="M85">
            <v>25726</v>
          </cell>
          <cell r="O85">
            <v>59</v>
          </cell>
        </row>
        <row r="86">
          <cell r="B86">
            <v>140176</v>
          </cell>
          <cell r="M86">
            <v>26577</v>
          </cell>
          <cell r="O86">
            <v>58.8</v>
          </cell>
        </row>
        <row r="87">
          <cell r="B87">
            <v>141329</v>
          </cell>
          <cell r="M87">
            <v>27368</v>
          </cell>
          <cell r="O87">
            <v>60</v>
          </cell>
        </row>
        <row r="88">
          <cell r="B88">
            <v>143478</v>
          </cell>
          <cell r="M88">
            <v>28284</v>
          </cell>
          <cell r="O88">
            <v>58.9</v>
          </cell>
        </row>
        <row r="89">
          <cell r="B89">
            <v>144665</v>
          </cell>
          <cell r="M89">
            <v>29030</v>
          </cell>
          <cell r="O89">
            <v>58.5</v>
          </cell>
        </row>
        <row r="90">
          <cell r="B90">
            <v>148632</v>
          </cell>
          <cell r="M90">
            <v>30484</v>
          </cell>
          <cell r="O90">
            <v>59.5</v>
          </cell>
        </row>
        <row r="91">
          <cell r="B91">
            <v>146247</v>
          </cell>
          <cell r="M91">
            <v>30954</v>
          </cell>
          <cell r="O91">
            <v>61.9</v>
          </cell>
        </row>
        <row r="92">
          <cell r="B92">
            <v>147610</v>
          </cell>
          <cell r="M92">
            <v>32027</v>
          </cell>
          <cell r="O92">
            <v>61.9</v>
          </cell>
        </row>
        <row r="93">
          <cell r="B93">
            <v>150456</v>
          </cell>
          <cell r="M93">
            <v>33307</v>
          </cell>
          <cell r="O93">
            <v>62.6</v>
          </cell>
        </row>
        <row r="94">
          <cell r="B94">
            <v>151132</v>
          </cell>
          <cell r="M94">
            <v>34206</v>
          </cell>
          <cell r="O94">
            <v>62.7</v>
          </cell>
        </row>
        <row r="95">
          <cell r="B95">
            <v>151523</v>
          </cell>
          <cell r="M95">
            <v>34985</v>
          </cell>
          <cell r="O95">
            <v>61.4</v>
          </cell>
        </row>
        <row r="96">
          <cell r="B96">
            <v>152331</v>
          </cell>
          <cell r="M96">
            <v>36139</v>
          </cell>
          <cell r="O96">
            <v>61.2</v>
          </cell>
        </row>
        <row r="97">
          <cell r="B97">
            <v>154948</v>
          </cell>
          <cell r="M97">
            <v>37798</v>
          </cell>
          <cell r="O97">
            <v>61.2</v>
          </cell>
        </row>
        <row r="98">
          <cell r="B98">
            <v>155554</v>
          </cell>
          <cell r="M98">
            <v>38555</v>
          </cell>
          <cell r="O98">
            <v>62</v>
          </cell>
        </row>
        <row r="99">
          <cell r="B99">
            <v>157950</v>
          </cell>
          <cell r="M99">
            <v>39983</v>
          </cell>
          <cell r="O99">
            <v>61</v>
          </cell>
        </row>
        <row r="100">
          <cell r="B100">
            <v>161143</v>
          </cell>
          <cell r="M100">
            <v>42156</v>
          </cell>
          <cell r="O100">
            <v>62.2</v>
          </cell>
        </row>
        <row r="101">
          <cell r="B101">
            <v>160482</v>
          </cell>
          <cell r="M101">
            <v>43353</v>
          </cell>
          <cell r="O101">
            <v>60.5</v>
          </cell>
        </row>
        <row r="102">
          <cell r="B102">
            <v>159194</v>
          </cell>
          <cell r="M102">
            <v>44279</v>
          </cell>
          <cell r="O102">
            <v>58.7</v>
          </cell>
        </row>
        <row r="103">
          <cell r="B103">
            <v>160602</v>
          </cell>
          <cell r="M103">
            <v>45967</v>
          </cell>
          <cell r="O103">
            <v>60.2</v>
          </cell>
        </row>
        <row r="104">
          <cell r="B104">
            <v>159551</v>
          </cell>
          <cell r="M104">
            <v>46541</v>
          </cell>
          <cell r="O104">
            <v>59.9</v>
          </cell>
        </row>
        <row r="105">
          <cell r="B105">
            <v>157005</v>
          </cell>
          <cell r="M105">
            <v>47275</v>
          </cell>
          <cell r="O105">
            <v>59.3</v>
          </cell>
        </row>
        <row r="106">
          <cell r="B106">
            <v>155461</v>
          </cell>
          <cell r="M106">
            <v>47684</v>
          </cell>
          <cell r="O106">
            <v>59.6</v>
          </cell>
        </row>
        <row r="107">
          <cell r="B107">
            <v>155136</v>
          </cell>
          <cell r="M107">
            <v>48215</v>
          </cell>
          <cell r="O107">
            <v>60.3</v>
          </cell>
        </row>
        <row r="108">
          <cell r="B108">
            <v>159497</v>
          </cell>
          <cell r="M108">
            <v>51010</v>
          </cell>
          <cell r="O108">
            <v>60.2</v>
          </cell>
        </row>
        <row r="109">
          <cell r="B109">
            <v>162135</v>
          </cell>
          <cell r="M109">
            <v>52402</v>
          </cell>
          <cell r="O109">
            <v>61</v>
          </cell>
        </row>
        <row r="110">
          <cell r="B110">
            <v>166203</v>
          </cell>
          <cell r="M110">
            <v>54584</v>
          </cell>
          <cell r="O110">
            <v>60.7</v>
          </cell>
        </row>
        <row r="111">
          <cell r="B111">
            <v>168115</v>
          </cell>
          <cell r="M111">
            <v>55777</v>
          </cell>
          <cell r="O111">
            <v>61.1</v>
          </cell>
        </row>
        <row r="112">
          <cell r="B112">
            <v>169534</v>
          </cell>
          <cell r="M112">
            <v>56455</v>
          </cell>
          <cell r="O112">
            <v>61.3</v>
          </cell>
        </row>
        <row r="113">
          <cell r="B113">
            <v>170685</v>
          </cell>
          <cell r="M113">
            <v>57385</v>
          </cell>
          <cell r="O113">
            <v>61.2</v>
          </cell>
        </row>
        <row r="114">
          <cell r="B114">
            <v>173162</v>
          </cell>
          <cell r="M114">
            <v>59541</v>
          </cell>
          <cell r="O114">
            <v>60.9</v>
          </cell>
        </row>
        <row r="115">
          <cell r="B115">
            <v>177021</v>
          </cell>
          <cell r="M115">
            <v>61871</v>
          </cell>
          <cell r="O115">
            <v>57.1</v>
          </cell>
        </row>
        <row r="116">
          <cell r="B116">
            <v>179411</v>
          </cell>
          <cell r="M116">
            <v>63330</v>
          </cell>
          <cell r="O116">
            <v>56.3</v>
          </cell>
        </row>
        <row r="117">
          <cell r="B117">
            <v>178932</v>
          </cell>
          <cell r="M117">
            <v>64566</v>
          </cell>
          <cell r="O117">
            <v>53.9</v>
          </cell>
        </row>
        <row r="118">
          <cell r="B118">
            <v>180097</v>
          </cell>
          <cell r="M118">
            <v>65785</v>
          </cell>
          <cell r="O118">
            <v>53.6</v>
          </cell>
        </row>
        <row r="119">
          <cell r="B119">
            <v>179790</v>
          </cell>
          <cell r="M119">
            <v>66968</v>
          </cell>
          <cell r="O119">
            <v>53.7</v>
          </cell>
        </row>
        <row r="120">
          <cell r="B120">
            <v>180296</v>
          </cell>
          <cell r="M120">
            <v>68211</v>
          </cell>
          <cell r="O120">
            <v>51.2</v>
          </cell>
        </row>
        <row r="121">
          <cell r="B121">
            <v>183254</v>
          </cell>
          <cell r="M121">
            <v>70494</v>
          </cell>
          <cell r="O121">
            <v>51.1</v>
          </cell>
        </row>
        <row r="122">
          <cell r="B122">
            <v>185028</v>
          </cell>
          <cell r="M122">
            <v>72268</v>
          </cell>
          <cell r="O122">
            <v>51.4</v>
          </cell>
        </row>
        <row r="123">
          <cell r="B123">
            <v>187945</v>
          </cell>
          <cell r="M123">
            <v>74989</v>
          </cell>
          <cell r="O123">
            <v>52.5</v>
          </cell>
        </row>
        <row r="124">
          <cell r="B124">
            <v>191349</v>
          </cell>
          <cell r="M124">
            <v>77414</v>
          </cell>
          <cell r="O124">
            <v>53.9</v>
          </cell>
        </row>
        <row r="125">
          <cell r="B125">
            <v>195211</v>
          </cell>
          <cell r="M125">
            <v>79737</v>
          </cell>
          <cell r="O125">
            <v>54</v>
          </cell>
        </row>
        <row r="126">
          <cell r="B126">
            <v>196059</v>
          </cell>
          <cell r="M126">
            <v>82631</v>
          </cell>
          <cell r="O126">
            <v>56.7</v>
          </cell>
        </row>
        <row r="127">
          <cell r="B127">
            <v>196202</v>
          </cell>
          <cell r="M127">
            <v>84667</v>
          </cell>
          <cell r="O127">
            <v>59.2</v>
          </cell>
        </row>
        <row r="128">
          <cell r="B128">
            <v>197799</v>
          </cell>
          <cell r="M128">
            <v>87695</v>
          </cell>
          <cell r="O128">
            <v>62.4</v>
          </cell>
        </row>
        <row r="129">
          <cell r="B129">
            <v>200915</v>
          </cell>
          <cell r="M129">
            <v>90522</v>
          </cell>
          <cell r="O129">
            <v>62.8</v>
          </cell>
        </row>
        <row r="130">
          <cell r="B130">
            <v>202971</v>
          </cell>
          <cell r="M130">
            <v>93203</v>
          </cell>
          <cell r="O130">
            <v>65.7</v>
          </cell>
        </row>
        <row r="131">
          <cell r="B131">
            <v>207250</v>
          </cell>
          <cell r="M131">
            <v>96749</v>
          </cell>
          <cell r="O131">
            <v>65.3</v>
          </cell>
        </row>
        <row r="132">
          <cell r="B132">
            <v>208991</v>
          </cell>
          <cell r="M132">
            <v>98587</v>
          </cell>
          <cell r="O132">
            <v>64.2</v>
          </cell>
        </row>
        <row r="133">
          <cell r="B133">
            <v>208418</v>
          </cell>
          <cell r="M133">
            <v>100324</v>
          </cell>
          <cell r="O133">
            <v>64.400000000000006</v>
          </cell>
        </row>
        <row r="134">
          <cell r="B134">
            <v>210087</v>
          </cell>
          <cell r="M134">
            <v>102177</v>
          </cell>
          <cell r="O134">
            <v>64.2</v>
          </cell>
        </row>
        <row r="135">
          <cell r="B135">
            <v>210351</v>
          </cell>
          <cell r="M135">
            <v>104115</v>
          </cell>
          <cell r="O135">
            <v>64.599999999999994</v>
          </cell>
        </row>
        <row r="136">
          <cell r="B136">
            <v>209144</v>
          </cell>
          <cell r="M136">
            <v>103490</v>
          </cell>
          <cell r="O136">
            <v>63.9</v>
          </cell>
        </row>
        <row r="137">
          <cell r="B137">
            <v>210383</v>
          </cell>
          <cell r="M137">
            <v>104755</v>
          </cell>
          <cell r="O137">
            <v>60.8</v>
          </cell>
        </row>
        <row r="138">
          <cell r="B138">
            <v>207674</v>
          </cell>
          <cell r="M138">
            <v>103341</v>
          </cell>
          <cell r="O138">
            <v>60</v>
          </cell>
        </row>
        <row r="139">
          <cell r="B139">
            <v>207330</v>
          </cell>
          <cell r="M139">
            <v>103419</v>
          </cell>
          <cell r="O139">
            <v>59.4</v>
          </cell>
        </row>
        <row r="140">
          <cell r="B140">
            <v>208228</v>
          </cell>
          <cell r="M140">
            <v>104213</v>
          </cell>
          <cell r="O140">
            <v>59.7</v>
          </cell>
        </row>
        <row r="141">
          <cell r="B141">
            <v>208357</v>
          </cell>
          <cell r="M141">
            <v>105203</v>
          </cell>
          <cell r="O141">
            <v>59.1</v>
          </cell>
        </row>
        <row r="142">
          <cell r="B142">
            <v>209950</v>
          </cell>
          <cell r="M142">
            <v>106736</v>
          </cell>
          <cell r="O142">
            <v>59.3</v>
          </cell>
        </row>
        <row r="143">
          <cell r="B143">
            <v>211453</v>
          </cell>
          <cell r="M143">
            <v>107130</v>
          </cell>
          <cell r="O143">
            <v>58.7</v>
          </cell>
        </row>
        <row r="144">
          <cell r="B144">
            <v>213539</v>
          </cell>
          <cell r="M144">
            <v>108162</v>
          </cell>
          <cell r="O144">
            <v>57.7</v>
          </cell>
        </row>
        <row r="145">
          <cell r="B145">
            <v>217965</v>
          </cell>
          <cell r="M145">
            <v>110331</v>
          </cell>
          <cell r="O145">
            <v>56.9</v>
          </cell>
        </row>
        <row r="146">
          <cell r="B146">
            <v>219507</v>
          </cell>
          <cell r="M146">
            <v>112208</v>
          </cell>
          <cell r="O146">
            <v>57</v>
          </cell>
        </row>
        <row r="147">
          <cell r="B147">
            <v>220789</v>
          </cell>
          <cell r="M147">
            <v>113329</v>
          </cell>
          <cell r="O147">
            <v>55.3</v>
          </cell>
        </row>
        <row r="148">
          <cell r="B148">
            <v>221058</v>
          </cell>
          <cell r="M148">
            <v>113214</v>
          </cell>
          <cell r="O148">
            <v>55</v>
          </cell>
        </row>
        <row r="149">
          <cell r="B149">
            <v>225123</v>
          </cell>
          <cell r="M149">
            <v>115611</v>
          </cell>
          <cell r="O149">
            <v>54.8</v>
          </cell>
        </row>
        <row r="150">
          <cell r="B150">
            <v>228795</v>
          </cell>
          <cell r="M150">
            <v>117908</v>
          </cell>
          <cell r="O150">
            <v>55.4</v>
          </cell>
        </row>
        <row r="151">
          <cell r="B151">
            <v>231539</v>
          </cell>
          <cell r="M151">
            <v>119467</v>
          </cell>
          <cell r="O151">
            <v>55.2</v>
          </cell>
        </row>
        <row r="152">
          <cell r="B152">
            <v>233323</v>
          </cell>
          <cell r="M152">
            <v>122989</v>
          </cell>
          <cell r="O152">
            <v>55.6</v>
          </cell>
        </row>
        <row r="153">
          <cell r="B153">
            <v>235766</v>
          </cell>
          <cell r="M153">
            <v>122303</v>
          </cell>
          <cell r="O153">
            <v>57.6</v>
          </cell>
        </row>
        <row r="154">
          <cell r="B154">
            <v>235855</v>
          </cell>
          <cell r="M154">
            <v>124520</v>
          </cell>
          <cell r="O154">
            <v>57.9</v>
          </cell>
        </row>
        <row r="155">
          <cell r="B155">
            <v>236805</v>
          </cell>
          <cell r="M155">
            <v>126159</v>
          </cell>
          <cell r="O155">
            <v>57.1</v>
          </cell>
        </row>
        <row r="156">
          <cell r="B156">
            <v>242145</v>
          </cell>
          <cell r="M156">
            <v>128845</v>
          </cell>
          <cell r="O156">
            <v>57.4</v>
          </cell>
        </row>
        <row r="157">
          <cell r="B157">
            <v>242088</v>
          </cell>
          <cell r="M157">
            <v>131406</v>
          </cell>
          <cell r="O157">
            <v>58.1</v>
          </cell>
        </row>
        <row r="158">
          <cell r="B158">
            <v>246063</v>
          </cell>
          <cell r="M158">
            <v>133106</v>
          </cell>
          <cell r="O158">
            <v>58.9</v>
          </cell>
        </row>
        <row r="159">
          <cell r="B159">
            <v>247753</v>
          </cell>
          <cell r="M159">
            <v>135186</v>
          </cell>
          <cell r="O159">
            <v>60.1</v>
          </cell>
        </row>
        <row r="160">
          <cell r="B160">
            <v>249670</v>
          </cell>
          <cell r="M160">
            <v>135918</v>
          </cell>
          <cell r="O160">
            <v>60.3</v>
          </cell>
        </row>
        <row r="161">
          <cell r="B161">
            <v>251982</v>
          </cell>
          <cell r="M161">
            <v>137865</v>
          </cell>
          <cell r="O161">
            <v>60.4</v>
          </cell>
        </row>
        <row r="162">
          <cell r="B162">
            <v>253542</v>
          </cell>
          <cell r="M162">
            <v>139099</v>
          </cell>
          <cell r="O162">
            <v>60.5</v>
          </cell>
        </row>
        <row r="163">
          <cell r="B163">
            <v>261081</v>
          </cell>
          <cell r="M163">
            <v>142625</v>
          </cell>
          <cell r="O163">
            <v>61</v>
          </cell>
        </row>
        <row r="164">
          <cell r="B164">
            <v>261449</v>
          </cell>
          <cell r="M164">
            <v>143608</v>
          </cell>
          <cell r="O164">
            <v>61</v>
          </cell>
        </row>
        <row r="165">
          <cell r="B165">
            <v>265233</v>
          </cell>
          <cell r="M165">
            <v>147428</v>
          </cell>
          <cell r="O165">
            <v>60.6</v>
          </cell>
        </row>
        <row r="166">
          <cell r="B166">
            <v>267016</v>
          </cell>
          <cell r="M166">
            <v>148455</v>
          </cell>
          <cell r="O166">
            <v>59.6</v>
          </cell>
        </row>
        <row r="167">
          <cell r="B167">
            <v>269467</v>
          </cell>
          <cell r="M167">
            <v>149648</v>
          </cell>
          <cell r="O167">
            <v>59.4</v>
          </cell>
        </row>
        <row r="168">
          <cell r="B168">
            <v>274557</v>
          </cell>
          <cell r="M168">
            <v>152295</v>
          </cell>
          <cell r="O168">
            <v>57.5</v>
          </cell>
        </row>
        <row r="169">
          <cell r="B169">
            <v>278682</v>
          </cell>
          <cell r="M169">
            <v>155137</v>
          </cell>
          <cell r="O169">
            <v>56.8</v>
          </cell>
        </row>
        <row r="170">
          <cell r="B170">
            <v>280754</v>
          </cell>
          <cell r="M170">
            <v>156530</v>
          </cell>
          <cell r="O170">
            <v>57.5</v>
          </cell>
        </row>
        <row r="171">
          <cell r="B171">
            <v>281658</v>
          </cell>
          <cell r="M171">
            <v>157437</v>
          </cell>
          <cell r="O171">
            <v>57.1</v>
          </cell>
        </row>
        <row r="172">
          <cell r="B172">
            <v>284916</v>
          </cell>
          <cell r="M172">
            <v>160402</v>
          </cell>
          <cell r="O172">
            <v>57.9</v>
          </cell>
        </row>
        <row r="173">
          <cell r="B173">
            <v>289776</v>
          </cell>
          <cell r="M173">
            <v>163220</v>
          </cell>
          <cell r="O173">
            <v>59</v>
          </cell>
        </row>
        <row r="174">
          <cell r="B174">
            <v>290935</v>
          </cell>
          <cell r="M174">
            <v>168180</v>
          </cell>
          <cell r="O174">
            <v>60.9</v>
          </cell>
        </row>
        <row r="175">
          <cell r="B175">
            <v>293672</v>
          </cell>
          <cell r="M175">
            <v>170218</v>
          </cell>
          <cell r="O175">
            <v>59.9</v>
          </cell>
        </row>
        <row r="176">
          <cell r="B176">
            <v>294401</v>
          </cell>
          <cell r="M176">
            <v>174444</v>
          </cell>
          <cell r="O176">
            <v>60.8</v>
          </cell>
        </row>
        <row r="177">
          <cell r="B177">
            <v>293333</v>
          </cell>
          <cell r="M177">
            <v>173507</v>
          </cell>
          <cell r="O177">
            <v>60.4</v>
          </cell>
        </row>
        <row r="178">
          <cell r="B178">
            <v>296387</v>
          </cell>
          <cell r="M178">
            <v>178479</v>
          </cell>
          <cell r="O178">
            <v>60.4</v>
          </cell>
        </row>
        <row r="179">
          <cell r="B179">
            <v>298808</v>
          </cell>
          <cell r="M179">
            <v>180228</v>
          </cell>
          <cell r="O179">
            <v>60.1</v>
          </cell>
        </row>
        <row r="180">
          <cell r="B180">
            <v>302373</v>
          </cell>
          <cell r="M180">
            <v>184017</v>
          </cell>
          <cell r="O180">
            <v>60.9</v>
          </cell>
        </row>
        <row r="181">
          <cell r="B181">
            <v>306031</v>
          </cell>
          <cell r="M181">
            <v>186629</v>
          </cell>
          <cell r="O181">
            <v>60.8</v>
          </cell>
        </row>
        <row r="182">
          <cell r="B182">
            <v>308363</v>
          </cell>
          <cell r="M182">
            <v>190721</v>
          </cell>
          <cell r="O182">
            <v>62.1</v>
          </cell>
        </row>
        <row r="183">
          <cell r="B183">
            <v>313650</v>
          </cell>
          <cell r="M183">
            <v>194001</v>
          </cell>
          <cell r="O183">
            <v>61.4</v>
          </cell>
        </row>
        <row r="184">
          <cell r="B184">
            <v>314596</v>
          </cell>
          <cell r="M184">
            <v>196824</v>
          </cell>
          <cell r="O184">
            <v>61.6</v>
          </cell>
        </row>
        <row r="185">
          <cell r="B185">
            <v>317165</v>
          </cell>
          <cell r="M185">
            <v>200088</v>
          </cell>
          <cell r="O185">
            <v>62.1</v>
          </cell>
        </row>
        <row r="186">
          <cell r="B186">
            <v>317789</v>
          </cell>
          <cell r="M186">
            <v>202261</v>
          </cell>
          <cell r="O186">
            <v>62.7</v>
          </cell>
        </row>
        <row r="187">
          <cell r="B187">
            <v>319138</v>
          </cell>
          <cell r="M187">
            <v>204243</v>
          </cell>
          <cell r="O187">
            <v>62.9</v>
          </cell>
        </row>
        <row r="188">
          <cell r="B188">
            <v>324673</v>
          </cell>
          <cell r="M188">
            <v>209055</v>
          </cell>
          <cell r="O188">
            <v>64.2</v>
          </cell>
        </row>
        <row r="189">
          <cell r="B189">
            <v>329994</v>
          </cell>
          <cell r="M189">
            <v>214312</v>
          </cell>
          <cell r="O189">
            <v>65.5</v>
          </cell>
        </row>
        <row r="190">
          <cell r="B190">
            <v>332567</v>
          </cell>
          <cell r="M190">
            <v>218410</v>
          </cell>
          <cell r="O190">
            <v>67.900000000000006</v>
          </cell>
        </row>
        <row r="191">
          <cell r="B191">
            <v>334809</v>
          </cell>
          <cell r="M191">
            <v>221681</v>
          </cell>
          <cell r="O191">
            <v>69.8</v>
          </cell>
        </row>
        <row r="192">
          <cell r="B192">
            <v>337382</v>
          </cell>
          <cell r="M192">
            <v>224941</v>
          </cell>
          <cell r="O192">
            <v>70.5</v>
          </cell>
        </row>
        <row r="193">
          <cell r="B193">
            <v>339911</v>
          </cell>
          <cell r="M193">
            <v>228801</v>
          </cell>
          <cell r="O193">
            <v>71.3</v>
          </cell>
        </row>
        <row r="194">
          <cell r="B194">
            <v>342491</v>
          </cell>
          <cell r="M194">
            <v>232951</v>
          </cell>
          <cell r="O194">
            <v>73.2</v>
          </cell>
        </row>
        <row r="195">
          <cell r="B195">
            <v>344039</v>
          </cell>
          <cell r="M195">
            <v>237824</v>
          </cell>
          <cell r="O195">
            <v>78.099999999999994</v>
          </cell>
        </row>
        <row r="196">
          <cell r="B196">
            <v>347892</v>
          </cell>
          <cell r="M196">
            <v>243563</v>
          </cell>
          <cell r="O196">
            <v>78.5</v>
          </cell>
        </row>
        <row r="197">
          <cell r="B197">
            <v>350541</v>
          </cell>
          <cell r="M197">
            <v>248731</v>
          </cell>
          <cell r="O197">
            <v>80.5</v>
          </cell>
        </row>
        <row r="198">
          <cell r="B198">
            <v>350889</v>
          </cell>
          <cell r="M198">
            <v>251876</v>
          </cell>
          <cell r="O198">
            <v>82.5</v>
          </cell>
        </row>
        <row r="199">
          <cell r="B199">
            <v>351692</v>
          </cell>
          <cell r="M199">
            <v>254979</v>
          </cell>
          <cell r="O199">
            <v>82.8</v>
          </cell>
        </row>
        <row r="200">
          <cell r="B200">
            <v>356915</v>
          </cell>
          <cell r="M200">
            <v>262401</v>
          </cell>
          <cell r="O200">
            <v>83.7</v>
          </cell>
        </row>
        <row r="201">
          <cell r="B201">
            <v>361502</v>
          </cell>
          <cell r="M201">
            <v>269302</v>
          </cell>
          <cell r="O201">
            <v>86.3</v>
          </cell>
        </row>
        <row r="202">
          <cell r="B202">
            <v>366510</v>
          </cell>
          <cell r="M202">
            <v>276374</v>
          </cell>
          <cell r="O202">
            <v>89</v>
          </cell>
        </row>
        <row r="203">
          <cell r="B203">
            <v>368882</v>
          </cell>
          <cell r="M203">
            <v>280297</v>
          </cell>
          <cell r="O203">
            <v>88.1</v>
          </cell>
        </row>
        <row r="204">
          <cell r="B204">
            <v>373086</v>
          </cell>
          <cell r="M204">
            <v>284733</v>
          </cell>
          <cell r="O204">
            <v>87.4</v>
          </cell>
        </row>
        <row r="205">
          <cell r="B205">
            <v>374588</v>
          </cell>
          <cell r="M205">
            <v>290341</v>
          </cell>
          <cell r="O205">
            <v>89</v>
          </cell>
        </row>
        <row r="206">
          <cell r="B206">
            <v>378522</v>
          </cell>
          <cell r="M206">
            <v>297889</v>
          </cell>
          <cell r="O206">
            <v>91.5</v>
          </cell>
        </row>
        <row r="207">
          <cell r="B207">
            <v>379616</v>
          </cell>
          <cell r="M207">
            <v>305566</v>
          </cell>
          <cell r="O207">
            <v>99</v>
          </cell>
        </row>
        <row r="208">
          <cell r="B208">
            <v>382361</v>
          </cell>
          <cell r="M208">
            <v>315248</v>
          </cell>
          <cell r="O208">
            <v>105</v>
          </cell>
        </row>
        <row r="209">
          <cell r="B209">
            <v>380564</v>
          </cell>
          <cell r="M209">
            <v>315928</v>
          </cell>
          <cell r="O209">
            <v>102.7</v>
          </cell>
        </row>
        <row r="210">
          <cell r="B210">
            <v>384075</v>
          </cell>
          <cell r="M210">
            <v>317015</v>
          </cell>
          <cell r="O210">
            <v>97.6</v>
          </cell>
        </row>
        <row r="211">
          <cell r="B211">
            <v>386924</v>
          </cell>
          <cell r="M211">
            <v>312540</v>
          </cell>
          <cell r="O211">
            <v>88.1</v>
          </cell>
        </row>
        <row r="212">
          <cell r="B212">
            <v>388103</v>
          </cell>
          <cell r="M212">
            <v>313579</v>
          </cell>
          <cell r="O212">
            <v>86.5</v>
          </cell>
        </row>
        <row r="213">
          <cell r="B213">
            <v>391029</v>
          </cell>
          <cell r="M213">
            <v>320596</v>
          </cell>
          <cell r="O213">
            <v>90.2</v>
          </cell>
        </row>
        <row r="214">
          <cell r="B214">
            <v>392736</v>
          </cell>
          <cell r="M214">
            <v>328032</v>
          </cell>
          <cell r="O214">
            <v>95.6</v>
          </cell>
        </row>
        <row r="215">
          <cell r="B215">
            <v>395377</v>
          </cell>
          <cell r="M215">
            <v>339614</v>
          </cell>
          <cell r="O215">
            <v>106.3</v>
          </cell>
        </row>
        <row r="216">
          <cell r="B216">
            <v>398161</v>
          </cell>
          <cell r="M216">
            <v>344595</v>
          </cell>
          <cell r="O216">
            <v>108.2</v>
          </cell>
        </row>
        <row r="217">
          <cell r="B217">
            <v>401665</v>
          </cell>
          <cell r="M217">
            <v>351116</v>
          </cell>
          <cell r="O217">
            <v>111.1</v>
          </cell>
        </row>
        <row r="218">
          <cell r="B218">
            <v>400468</v>
          </cell>
          <cell r="M218">
            <v>356520</v>
          </cell>
          <cell r="O218">
            <v>117.4</v>
          </cell>
        </row>
        <row r="219">
          <cell r="B219">
            <v>405660</v>
          </cell>
          <cell r="M219">
            <v>365593</v>
          </cell>
          <cell r="O219">
            <v>119.8</v>
          </cell>
        </row>
        <row r="220">
          <cell r="B220">
            <v>411125</v>
          </cell>
          <cell r="M220">
            <v>372349</v>
          </cell>
          <cell r="O220">
            <v>121.6</v>
          </cell>
        </row>
        <row r="221">
          <cell r="B221">
            <v>415571</v>
          </cell>
          <cell r="M221">
            <v>372928</v>
          </cell>
          <cell r="O221">
            <v>116.3</v>
          </cell>
        </row>
        <row r="222">
          <cell r="B222">
            <v>419548</v>
          </cell>
          <cell r="M222">
            <v>373817</v>
          </cell>
          <cell r="O222">
            <v>110.5</v>
          </cell>
        </row>
        <row r="223">
          <cell r="B223">
            <v>422620</v>
          </cell>
          <cell r="M223">
            <v>379342</v>
          </cell>
          <cell r="O223">
            <v>109.5</v>
          </cell>
        </row>
        <row r="224">
          <cell r="B224">
            <v>425126</v>
          </cell>
          <cell r="M224">
            <v>380130</v>
          </cell>
          <cell r="O224">
            <v>104.7</v>
          </cell>
        </row>
        <row r="225">
          <cell r="B225">
            <v>427202</v>
          </cell>
          <cell r="M225">
            <v>381696</v>
          </cell>
          <cell r="O225">
            <v>102.9</v>
          </cell>
        </row>
        <row r="226">
          <cell r="B226">
            <v>429075</v>
          </cell>
          <cell r="M226">
            <v>385086</v>
          </cell>
          <cell r="O226">
            <v>103.6</v>
          </cell>
        </row>
        <row r="227">
          <cell r="B227">
            <v>430855</v>
          </cell>
          <cell r="M227">
            <v>389715</v>
          </cell>
          <cell r="O227">
            <v>104.1</v>
          </cell>
        </row>
        <row r="228">
          <cell r="B228">
            <v>434220</v>
          </cell>
          <cell r="M228">
            <v>393829</v>
          </cell>
          <cell r="O228">
            <v>101.7</v>
          </cell>
        </row>
        <row r="229">
          <cell r="B229">
            <v>437747</v>
          </cell>
          <cell r="M229">
            <v>399859</v>
          </cell>
          <cell r="O229">
            <v>102.3</v>
          </cell>
        </row>
        <row r="230">
          <cell r="B230">
            <v>441118</v>
          </cell>
          <cell r="M230">
            <v>402842</v>
          </cell>
          <cell r="O230">
            <v>99.9</v>
          </cell>
        </row>
        <row r="231">
          <cell r="B231">
            <v>443057</v>
          </cell>
          <cell r="M231">
            <v>402888</v>
          </cell>
          <cell r="O231">
            <v>96.6</v>
          </cell>
        </row>
        <row r="232">
          <cell r="B232">
            <v>445127</v>
          </cell>
          <cell r="M232">
            <v>402646</v>
          </cell>
          <cell r="O232">
            <v>93.1</v>
          </cell>
        </row>
        <row r="233">
          <cell r="B233">
            <v>446812</v>
          </cell>
          <cell r="M233">
            <v>405050</v>
          </cell>
          <cell r="O233">
            <v>91.1</v>
          </cell>
        </row>
        <row r="234">
          <cell r="B234">
            <v>450993</v>
          </cell>
          <cell r="M234">
            <v>407770</v>
          </cell>
          <cell r="O234">
            <v>88.2</v>
          </cell>
        </row>
        <row r="235">
          <cell r="B235">
            <v>451357</v>
          </cell>
          <cell r="M235">
            <v>407160</v>
          </cell>
          <cell r="O235">
            <v>85.7</v>
          </cell>
        </row>
        <row r="236">
          <cell r="B236">
            <v>455983</v>
          </cell>
          <cell r="M236">
            <v>411654</v>
          </cell>
          <cell r="O236">
            <v>83.6</v>
          </cell>
        </row>
        <row r="237">
          <cell r="B237">
            <v>458850</v>
          </cell>
          <cell r="M237">
            <v>411858</v>
          </cell>
          <cell r="O237">
            <v>79.900000000000006</v>
          </cell>
        </row>
        <row r="238">
          <cell r="B238">
            <v>462924</v>
          </cell>
          <cell r="M238">
            <v>414577</v>
          </cell>
          <cell r="O238">
            <v>78.3</v>
          </cell>
        </row>
        <row r="239">
          <cell r="B239">
            <v>465725</v>
          </cell>
          <cell r="M239">
            <v>419690</v>
          </cell>
          <cell r="O239">
            <v>81</v>
          </cell>
        </row>
        <row r="240">
          <cell r="B240">
            <v>466282</v>
          </cell>
          <cell r="M240">
            <v>425316</v>
          </cell>
          <cell r="O240">
            <v>84.4</v>
          </cell>
        </row>
        <row r="241">
          <cell r="B241">
            <v>471354</v>
          </cell>
          <cell r="M241">
            <v>439371</v>
          </cell>
          <cell r="O241">
            <v>93.6</v>
          </cell>
        </row>
        <row r="242">
          <cell r="B242">
            <v>472724</v>
          </cell>
          <cell r="M242">
            <v>447377</v>
          </cell>
          <cell r="O242">
            <v>97.4</v>
          </cell>
        </row>
        <row r="243">
          <cell r="B243">
            <v>475446</v>
          </cell>
          <cell r="M243">
            <v>446890</v>
          </cell>
          <cell r="O243">
            <v>93</v>
          </cell>
        </row>
        <row r="244">
          <cell r="B244">
            <v>480078</v>
          </cell>
          <cell r="M244">
            <v>452562</v>
          </cell>
          <cell r="O244">
            <v>93.1</v>
          </cell>
        </row>
        <row r="245">
          <cell r="B245">
            <v>482415</v>
          </cell>
          <cell r="M245">
            <v>455511</v>
          </cell>
          <cell r="O245">
            <v>93</v>
          </cell>
        </row>
        <row r="246">
          <cell r="B246">
            <v>486951</v>
          </cell>
          <cell r="M246">
            <v>464374</v>
          </cell>
          <cell r="O246">
            <v>94.6</v>
          </cell>
        </row>
        <row r="247">
          <cell r="B247">
            <v>490505</v>
          </cell>
          <cell r="M247">
            <v>469953</v>
          </cell>
          <cell r="O247">
            <v>94.5</v>
          </cell>
        </row>
        <row r="248">
          <cell r="B248">
            <v>492584</v>
          </cell>
          <cell r="M248">
            <v>477032</v>
          </cell>
          <cell r="O248">
            <v>95.8</v>
          </cell>
        </row>
        <row r="249">
          <cell r="B249">
            <v>493677</v>
          </cell>
          <cell r="M249">
            <v>482427</v>
          </cell>
          <cell r="O249">
            <v>98.4</v>
          </cell>
        </row>
        <row r="250">
          <cell r="B250">
            <v>496140</v>
          </cell>
          <cell r="M250">
            <v>489260</v>
          </cell>
          <cell r="O250">
            <v>99.9</v>
          </cell>
        </row>
        <row r="251">
          <cell r="B251">
            <v>498540</v>
          </cell>
          <cell r="M251">
            <v>496296</v>
          </cell>
          <cell r="O251">
            <v>101.9</v>
          </cell>
        </row>
        <row r="252">
          <cell r="B252">
            <v>502686</v>
          </cell>
          <cell r="M252">
            <v>504506</v>
          </cell>
          <cell r="O252">
            <v>103.3</v>
          </cell>
        </row>
        <row r="253">
          <cell r="B253">
            <v>505283</v>
          </cell>
          <cell r="M253">
            <v>503968</v>
          </cell>
          <cell r="O253">
            <v>98.8</v>
          </cell>
        </row>
        <row r="254">
          <cell r="B254">
            <v>504144</v>
          </cell>
          <cell r="M254">
            <v>505398</v>
          </cell>
          <cell r="O254">
            <v>99</v>
          </cell>
        </row>
        <row r="255">
          <cell r="B255">
            <v>468753</v>
          </cell>
          <cell r="M255">
            <v>465522</v>
          </cell>
          <cell r="O255">
            <v>98.5</v>
          </cell>
        </row>
        <row r="256">
          <cell r="B256">
            <v>485131</v>
          </cell>
          <cell r="M256">
            <v>486866</v>
          </cell>
          <cell r="O256">
            <v>100</v>
          </cell>
        </row>
        <row r="257">
          <cell r="B257">
            <v>501813</v>
          </cell>
          <cell r="M257">
            <v>508603</v>
          </cell>
          <cell r="O257">
            <v>105.6</v>
          </cell>
        </row>
        <row r="258">
          <cell r="B258">
            <v>511583</v>
          </cell>
          <cell r="M258">
            <v>528873</v>
          </cell>
          <cell r="O258">
            <v>113.8</v>
          </cell>
        </row>
        <row r="259">
          <cell r="B259">
            <v>514593</v>
          </cell>
          <cell r="M259">
            <v>543152</v>
          </cell>
          <cell r="O259">
            <v>121.6</v>
          </cell>
        </row>
        <row r="260">
          <cell r="B260">
            <v>505177</v>
          </cell>
          <cell r="M260">
            <v>541703</v>
          </cell>
          <cell r="O260">
            <v>122.4</v>
          </cell>
        </row>
        <row r="261">
          <cell r="B261">
            <v>524644</v>
          </cell>
          <cell r="M261">
            <v>561451</v>
          </cell>
          <cell r="O261">
            <v>116.2</v>
          </cell>
        </row>
        <row r="262">
          <cell r="B262">
            <v>528374</v>
          </cell>
          <cell r="M262">
            <v>584299</v>
          </cell>
          <cell r="O262">
            <v>124.9</v>
          </cell>
        </row>
        <row r="263">
          <cell r="B263">
            <v>533092</v>
          </cell>
          <cell r="M263">
            <v>609133</v>
          </cell>
          <cell r="O263">
            <v>130.69999999999999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231">
          <cell r="B231">
            <v>19.600000000000001</v>
          </cell>
        </row>
        <row r="232">
          <cell r="B232">
            <v>20.100000000000001</v>
          </cell>
        </row>
        <row r="233">
          <cell r="B233">
            <v>20.5</v>
          </cell>
        </row>
        <row r="234">
          <cell r="B234">
            <v>21</v>
          </cell>
        </row>
        <row r="235">
          <cell r="B235">
            <v>21.3</v>
          </cell>
        </row>
        <row r="236">
          <cell r="B236">
            <v>21.7</v>
          </cell>
        </row>
        <row r="237">
          <cell r="B237">
            <v>22.1</v>
          </cell>
        </row>
        <row r="238">
          <cell r="B238">
            <v>22.6</v>
          </cell>
        </row>
        <row r="239">
          <cell r="B239">
            <v>23</v>
          </cell>
        </row>
        <row r="240">
          <cell r="B240">
            <v>23.6</v>
          </cell>
        </row>
        <row r="241">
          <cell r="B241">
            <v>24.2</v>
          </cell>
        </row>
        <row r="242">
          <cell r="B242">
            <v>24.9</v>
          </cell>
        </row>
        <row r="243">
          <cell r="B243">
            <v>25.4</v>
          </cell>
        </row>
        <row r="244">
          <cell r="B244">
            <v>26.2</v>
          </cell>
        </row>
        <row r="245">
          <cell r="B245">
            <v>26.6</v>
          </cell>
        </row>
        <row r="246">
          <cell r="B246">
            <v>27.2</v>
          </cell>
        </row>
        <row r="247">
          <cell r="B247">
            <v>27.8</v>
          </cell>
        </row>
        <row r="248">
          <cell r="B248">
            <v>28.4</v>
          </cell>
        </row>
        <row r="249">
          <cell r="B249">
            <v>29</v>
          </cell>
        </row>
        <row r="250">
          <cell r="B250">
            <v>30.2</v>
          </cell>
        </row>
        <row r="251">
          <cell r="B251">
            <v>30.8</v>
          </cell>
        </row>
        <row r="252">
          <cell r="B252">
            <v>31.5</v>
          </cell>
        </row>
        <row r="253">
          <cell r="B253">
            <v>32.6</v>
          </cell>
        </row>
        <row r="254">
          <cell r="B254">
            <v>33.6</v>
          </cell>
        </row>
        <row r="255">
          <cell r="B255">
            <v>34.299999999999997</v>
          </cell>
        </row>
        <row r="256">
          <cell r="B256">
            <v>35</v>
          </cell>
        </row>
        <row r="257">
          <cell r="B257">
            <v>35.6</v>
          </cell>
        </row>
        <row r="258">
          <cell r="B258">
            <v>36.5</v>
          </cell>
        </row>
        <row r="259">
          <cell r="B259">
            <v>36.299999999999997</v>
          </cell>
        </row>
        <row r="260">
          <cell r="B260">
            <v>36.4</v>
          </cell>
        </row>
        <row r="261">
          <cell r="B261">
            <v>36.9</v>
          </cell>
        </row>
        <row r="262">
          <cell r="B262">
            <v>37.4</v>
          </cell>
        </row>
        <row r="263">
          <cell r="B263">
            <v>37.9</v>
          </cell>
        </row>
        <row r="264">
          <cell r="B264">
            <v>38.799999999999997</v>
          </cell>
        </row>
        <row r="265">
          <cell r="B265">
            <v>39.700000000000003</v>
          </cell>
        </row>
        <row r="266">
          <cell r="B266">
            <v>40.5</v>
          </cell>
        </row>
        <row r="267">
          <cell r="B267">
            <v>41.4</v>
          </cell>
        </row>
        <row r="268">
          <cell r="B268">
            <v>42.1</v>
          </cell>
        </row>
        <row r="269">
          <cell r="B269">
            <v>43.2</v>
          </cell>
        </row>
        <row r="270">
          <cell r="B270">
            <v>44.4</v>
          </cell>
        </row>
        <row r="271">
          <cell r="B271">
            <v>45.3</v>
          </cell>
        </row>
        <row r="272">
          <cell r="B272">
            <v>46</v>
          </cell>
        </row>
        <row r="273">
          <cell r="B273">
            <v>46.8</v>
          </cell>
        </row>
        <row r="274">
          <cell r="B274">
            <v>47.6</v>
          </cell>
        </row>
        <row r="275">
          <cell r="B275">
            <v>48.4</v>
          </cell>
        </row>
        <row r="276">
          <cell r="B276">
            <v>49.3</v>
          </cell>
        </row>
        <row r="277">
          <cell r="B277">
            <v>50.2</v>
          </cell>
        </row>
        <row r="278">
          <cell r="B278">
            <v>51.2</v>
          </cell>
        </row>
        <row r="279">
          <cell r="B279">
            <v>51.7</v>
          </cell>
        </row>
        <row r="280">
          <cell r="B280">
            <v>53</v>
          </cell>
        </row>
        <row r="281">
          <cell r="B281">
            <v>54.2</v>
          </cell>
        </row>
        <row r="282">
          <cell r="B282">
            <v>55.2</v>
          </cell>
        </row>
        <row r="283">
          <cell r="B283">
            <v>56.2</v>
          </cell>
        </row>
        <row r="284">
          <cell r="B284">
            <v>57.1</v>
          </cell>
        </row>
        <row r="285">
          <cell r="B285">
            <v>57.5</v>
          </cell>
        </row>
        <row r="286">
          <cell r="B286">
            <v>59</v>
          </cell>
        </row>
        <row r="287">
          <cell r="B287">
            <v>58.9</v>
          </cell>
        </row>
        <row r="288">
          <cell r="B288">
            <v>59</v>
          </cell>
        </row>
        <row r="289">
          <cell r="B289">
            <v>59.3</v>
          </cell>
        </row>
        <row r="290">
          <cell r="B290">
            <v>59.9</v>
          </cell>
        </row>
        <row r="291">
          <cell r="B291">
            <v>59.9</v>
          </cell>
        </row>
        <row r="292">
          <cell r="B292">
            <v>59.7</v>
          </cell>
        </row>
        <row r="293">
          <cell r="B293">
            <v>59.8</v>
          </cell>
        </row>
        <row r="294">
          <cell r="B294">
            <v>60.1</v>
          </cell>
        </row>
        <row r="295">
          <cell r="B295">
            <v>60.6</v>
          </cell>
        </row>
        <row r="296">
          <cell r="B296">
            <v>60.8</v>
          </cell>
        </row>
        <row r="297">
          <cell r="B297">
            <v>61.1</v>
          </cell>
        </row>
        <row r="298">
          <cell r="B298">
            <v>61.2</v>
          </cell>
        </row>
        <row r="299">
          <cell r="B299">
            <v>61.5</v>
          </cell>
        </row>
        <row r="300">
          <cell r="B300">
            <v>61.9</v>
          </cell>
        </row>
        <row r="301">
          <cell r="B301">
            <v>62.3</v>
          </cell>
        </row>
        <row r="302">
          <cell r="B302">
            <v>62.8</v>
          </cell>
        </row>
        <row r="303">
          <cell r="B303">
            <v>63.8</v>
          </cell>
        </row>
        <row r="304">
          <cell r="B304">
            <v>64.7</v>
          </cell>
        </row>
        <row r="305">
          <cell r="B305">
            <v>65.5</v>
          </cell>
        </row>
        <row r="306">
          <cell r="B306">
            <v>66</v>
          </cell>
        </row>
        <row r="307">
          <cell r="B307">
            <v>66.2</v>
          </cell>
        </row>
        <row r="308">
          <cell r="B308">
            <v>66.7</v>
          </cell>
        </row>
        <row r="309">
          <cell r="B309">
            <v>66.900000000000006</v>
          </cell>
        </row>
        <row r="310">
          <cell r="B310">
            <v>67</v>
          </cell>
        </row>
        <row r="311">
          <cell r="B311">
            <v>67.099999999999994</v>
          </cell>
        </row>
        <row r="312">
          <cell r="B312">
            <v>66.900000000000006</v>
          </cell>
        </row>
        <row r="313">
          <cell r="B313">
            <v>66.599999999999994</v>
          </cell>
        </row>
        <row r="314">
          <cell r="B314">
            <v>66.8</v>
          </cell>
        </row>
        <row r="315">
          <cell r="B315">
            <v>67</v>
          </cell>
        </row>
        <row r="316">
          <cell r="B316">
            <v>67.400000000000006</v>
          </cell>
        </row>
        <row r="317">
          <cell r="B317">
            <v>67.5</v>
          </cell>
        </row>
        <row r="318">
          <cell r="B318">
            <v>67.8</v>
          </cell>
        </row>
        <row r="319">
          <cell r="B319">
            <v>67.8</v>
          </cell>
        </row>
        <row r="320">
          <cell r="B320">
            <v>68.099999999999994</v>
          </cell>
        </row>
        <row r="321">
          <cell r="B321">
            <v>68.7</v>
          </cell>
        </row>
        <row r="322">
          <cell r="B322">
            <v>69.099999999999994</v>
          </cell>
        </row>
        <row r="323">
          <cell r="B323">
            <v>69.7</v>
          </cell>
        </row>
        <row r="324">
          <cell r="B324">
            <v>70.2</v>
          </cell>
        </row>
        <row r="325">
          <cell r="B325">
            <v>72.900000000000006</v>
          </cell>
        </row>
        <row r="326">
          <cell r="B326">
            <v>73.099999999999994</v>
          </cell>
        </row>
        <row r="327">
          <cell r="B327">
            <v>73.900000000000006</v>
          </cell>
        </row>
        <row r="328">
          <cell r="B328">
            <v>74.5</v>
          </cell>
        </row>
        <row r="329">
          <cell r="B329">
            <v>74.7</v>
          </cell>
        </row>
        <row r="330">
          <cell r="B330">
            <v>75.400000000000006</v>
          </cell>
        </row>
        <row r="331">
          <cell r="B331">
            <v>76.099999999999994</v>
          </cell>
        </row>
        <row r="332">
          <cell r="B332">
            <v>76.599999999999994</v>
          </cell>
        </row>
        <row r="333">
          <cell r="B333">
            <v>77.099999999999994</v>
          </cell>
        </row>
        <row r="334">
          <cell r="B334">
            <v>77.599999999999994</v>
          </cell>
        </row>
        <row r="335">
          <cell r="B335">
            <v>78.599999999999994</v>
          </cell>
        </row>
        <row r="336">
          <cell r="B336">
            <v>78.599999999999994</v>
          </cell>
        </row>
        <row r="337">
          <cell r="B337">
            <v>79.099999999999994</v>
          </cell>
        </row>
        <row r="338">
          <cell r="B338">
            <v>79.5</v>
          </cell>
        </row>
        <row r="339">
          <cell r="B339">
            <v>80.2</v>
          </cell>
        </row>
        <row r="340">
          <cell r="B340">
            <v>80.599999999999994</v>
          </cell>
        </row>
        <row r="341">
          <cell r="B341">
            <v>80.900000000000006</v>
          </cell>
        </row>
        <row r="342">
          <cell r="B342">
            <v>81.5</v>
          </cell>
        </row>
        <row r="343">
          <cell r="B343">
            <v>82.1</v>
          </cell>
        </row>
        <row r="344">
          <cell r="B344">
            <v>82.6</v>
          </cell>
        </row>
        <row r="345">
          <cell r="B345">
            <v>83.4</v>
          </cell>
        </row>
        <row r="346">
          <cell r="B346">
            <v>83.8</v>
          </cell>
        </row>
        <row r="347">
          <cell r="B347">
            <v>84.5</v>
          </cell>
        </row>
        <row r="348">
          <cell r="B348">
            <v>85.9</v>
          </cell>
        </row>
        <row r="349">
          <cell r="B349">
            <v>86.7</v>
          </cell>
        </row>
        <row r="350">
          <cell r="B350">
            <v>86.6</v>
          </cell>
        </row>
        <row r="351">
          <cell r="B351">
            <v>86.6</v>
          </cell>
        </row>
        <row r="352">
          <cell r="B352">
            <v>87.7</v>
          </cell>
        </row>
        <row r="353">
          <cell r="B353">
            <v>88.3</v>
          </cell>
        </row>
        <row r="354">
          <cell r="B354">
            <v>89.1</v>
          </cell>
        </row>
        <row r="355">
          <cell r="B355">
            <v>90.3</v>
          </cell>
        </row>
        <row r="356">
          <cell r="B356">
            <v>91.6</v>
          </cell>
        </row>
        <row r="357">
          <cell r="B357">
            <v>92.7</v>
          </cell>
        </row>
        <row r="358">
          <cell r="B358">
            <v>92.4</v>
          </cell>
        </row>
        <row r="359">
          <cell r="B359">
            <v>92.5</v>
          </cell>
        </row>
        <row r="360">
          <cell r="B360">
            <v>92.9</v>
          </cell>
        </row>
        <row r="361">
          <cell r="B361">
            <v>93.8</v>
          </cell>
        </row>
        <row r="362">
          <cell r="B362">
            <v>94.3</v>
          </cell>
        </row>
        <row r="363">
          <cell r="B363">
            <v>95.2</v>
          </cell>
        </row>
        <row r="364">
          <cell r="B364">
            <v>95.8</v>
          </cell>
        </row>
        <row r="365">
          <cell r="B365">
            <v>96.5</v>
          </cell>
        </row>
        <row r="366">
          <cell r="B366">
            <v>96.9</v>
          </cell>
        </row>
        <row r="367">
          <cell r="B367">
            <v>98.3</v>
          </cell>
        </row>
        <row r="368">
          <cell r="B368">
            <v>99.2</v>
          </cell>
        </row>
        <row r="369">
          <cell r="B369">
            <v>99.8</v>
          </cell>
        </row>
        <row r="370">
          <cell r="B370">
            <v>99.8</v>
          </cell>
        </row>
        <row r="371">
          <cell r="B371">
            <v>99.9</v>
          </cell>
        </row>
        <row r="372">
          <cell r="B372">
            <v>100.4</v>
          </cell>
        </row>
        <row r="373">
          <cell r="B373">
            <v>101.8</v>
          </cell>
        </row>
        <row r="374">
          <cell r="B374">
            <v>102</v>
          </cell>
        </row>
        <row r="375">
          <cell r="B375">
            <v>102.4</v>
          </cell>
        </row>
        <row r="376">
          <cell r="B376">
            <v>102.8</v>
          </cell>
        </row>
        <row r="377">
          <cell r="B377">
            <v>104</v>
          </cell>
        </row>
        <row r="378">
          <cell r="B378">
            <v>104.8</v>
          </cell>
        </row>
        <row r="379">
          <cell r="B379">
            <v>105.4</v>
          </cell>
        </row>
        <row r="380">
          <cell r="B380">
            <v>105.9</v>
          </cell>
        </row>
        <row r="381">
          <cell r="B381">
            <v>106.4</v>
          </cell>
        </row>
        <row r="382">
          <cell r="B382">
            <v>106.6</v>
          </cell>
        </row>
        <row r="383">
          <cell r="B383">
            <v>106.8</v>
          </cell>
        </row>
        <row r="384">
          <cell r="B384">
            <v>107.5</v>
          </cell>
        </row>
        <row r="385">
          <cell r="B385">
            <v>108</v>
          </cell>
        </row>
        <row r="386">
          <cell r="B386">
            <v>108.4</v>
          </cell>
        </row>
        <row r="387">
          <cell r="B387">
            <v>108.2</v>
          </cell>
        </row>
        <row r="388">
          <cell r="B388">
            <v>108.6</v>
          </cell>
        </row>
        <row r="389">
          <cell r="B389">
            <v>109.4</v>
          </cell>
        </row>
        <row r="390">
          <cell r="B390">
            <v>110</v>
          </cell>
        </row>
        <row r="391">
          <cell r="B391">
            <v>110.5</v>
          </cell>
        </row>
        <row r="392">
          <cell r="B392">
            <v>110.7</v>
          </cell>
        </row>
        <row r="393">
          <cell r="B393">
            <v>111.4</v>
          </cell>
        </row>
        <row r="394">
          <cell r="B394">
            <v>112.1</v>
          </cell>
        </row>
        <row r="395">
          <cell r="B395">
            <v>112.6</v>
          </cell>
        </row>
        <row r="396">
          <cell r="B396">
            <v>113</v>
          </cell>
        </row>
        <row r="397">
          <cell r="B397">
            <v>113.5</v>
          </cell>
        </row>
        <row r="398">
          <cell r="B398">
            <v>114.1</v>
          </cell>
        </row>
        <row r="399">
          <cell r="B399">
            <v>114.1</v>
          </cell>
        </row>
        <row r="400">
          <cell r="B400">
            <v>114.8</v>
          </cell>
        </row>
        <row r="401">
          <cell r="B401">
            <v>115.4</v>
          </cell>
        </row>
        <row r="402">
          <cell r="B402">
            <v>116.2</v>
          </cell>
        </row>
        <row r="403">
          <cell r="B403">
            <v>116.6</v>
          </cell>
        </row>
        <row r="404">
          <cell r="B404">
            <v>114.4</v>
          </cell>
        </row>
        <row r="405">
          <cell r="B405">
            <v>116.2</v>
          </cell>
        </row>
        <row r="406">
          <cell r="B406">
            <v>117.2</v>
          </cell>
        </row>
        <row r="407">
          <cell r="B407">
            <v>117.9</v>
          </cell>
        </row>
        <row r="408">
          <cell r="B408">
            <v>118.8</v>
          </cell>
        </row>
        <row r="409">
          <cell r="B409">
            <v>119.7</v>
          </cell>
        </row>
        <row r="410">
          <cell r="B410">
            <v>121.3</v>
          </cell>
        </row>
        <row r="411">
          <cell r="B411">
            <v>123.9</v>
          </cell>
        </row>
        <row r="412">
          <cell r="B412">
            <v>126.1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  <sheetName val="Series breaks"/>
    </sheetNames>
    <sheetDataSet>
      <sheetData sheetId="0">
        <row r="771">
          <cell r="K771">
            <v>32.715000000000003</v>
          </cell>
          <cell r="L771">
            <v>124.846</v>
          </cell>
        </row>
        <row r="772">
          <cell r="K772">
            <v>33.066000000000003</v>
          </cell>
          <cell r="L772">
            <v>127.62100000000001</v>
          </cell>
        </row>
        <row r="773">
          <cell r="K773">
            <v>33.619</v>
          </cell>
          <cell r="L773">
            <v>129.24099999999999</v>
          </cell>
        </row>
        <row r="774">
          <cell r="K774">
            <v>34.221999999999994</v>
          </cell>
          <cell r="L774">
            <v>131.38399999999999</v>
          </cell>
        </row>
        <row r="775">
          <cell r="K775">
            <v>34.625</v>
          </cell>
          <cell r="L775">
            <v>135.083</v>
          </cell>
        </row>
        <row r="776">
          <cell r="K776">
            <v>35.783000000000001</v>
          </cell>
          <cell r="L776">
            <v>139.80000000000001</v>
          </cell>
        </row>
        <row r="777">
          <cell r="K777">
            <v>36.830999999999996</v>
          </cell>
          <cell r="L777">
            <v>143.99</v>
          </cell>
        </row>
        <row r="778">
          <cell r="K778">
            <v>37.909999999999997</v>
          </cell>
          <cell r="L778">
            <v>147.77199999999999</v>
          </cell>
        </row>
        <row r="779">
          <cell r="K779">
            <v>39.698</v>
          </cell>
          <cell r="L779">
            <v>153.42699999999999</v>
          </cell>
        </row>
        <row r="780">
          <cell r="K780">
            <v>41.635000000000005</v>
          </cell>
          <cell r="L780">
            <v>158.595</v>
          </cell>
        </row>
        <row r="781">
          <cell r="K781">
            <v>43.135000000000005</v>
          </cell>
          <cell r="L781">
            <v>161.95499999999998</v>
          </cell>
        </row>
        <row r="782">
          <cell r="K782">
            <v>43.946000000000005</v>
          </cell>
          <cell r="L782">
            <v>166.94</v>
          </cell>
        </row>
        <row r="783">
          <cell r="K783">
            <v>46.051000000000002</v>
          </cell>
          <cell r="L783">
            <v>174.44299999999998</v>
          </cell>
        </row>
        <row r="784">
          <cell r="K784">
            <v>47.004000000000005</v>
          </cell>
          <cell r="L784">
            <v>178.845</v>
          </cell>
        </row>
        <row r="785">
          <cell r="K785">
            <v>48.727000000000004</v>
          </cell>
          <cell r="L785">
            <v>184.935</v>
          </cell>
        </row>
        <row r="786">
          <cell r="K786">
            <v>51.225999999999999</v>
          </cell>
          <cell r="L786">
            <v>191.31799999999998</v>
          </cell>
        </row>
        <row r="787">
          <cell r="K787">
            <v>51.379999999999995</v>
          </cell>
          <cell r="L787">
            <v>196.61799999999999</v>
          </cell>
        </row>
        <row r="788">
          <cell r="K788">
            <v>52.763999999999996</v>
          </cell>
          <cell r="L788">
            <v>202.565</v>
          </cell>
        </row>
        <row r="789">
          <cell r="K789">
            <v>53.992999999999995</v>
          </cell>
          <cell r="L789">
            <v>208.01</v>
          </cell>
        </row>
        <row r="790">
          <cell r="K790">
            <v>54.204999999999998</v>
          </cell>
          <cell r="L790">
            <v>213.435</v>
          </cell>
        </row>
        <row r="791">
          <cell r="K791">
            <v>54.563999999999993</v>
          </cell>
          <cell r="L791">
            <v>219.01299999999998</v>
          </cell>
        </row>
        <row r="792">
          <cell r="K792">
            <v>54.083999999999996</v>
          </cell>
          <cell r="L792">
            <v>226.267</v>
          </cell>
        </row>
        <row r="793">
          <cell r="K793">
            <v>53.872</v>
          </cell>
          <cell r="L793">
            <v>230.95299999999997</v>
          </cell>
        </row>
        <row r="794">
          <cell r="K794">
            <v>53.942</v>
          </cell>
          <cell r="L794">
            <v>236.744</v>
          </cell>
        </row>
        <row r="795">
          <cell r="K795">
            <v>55.600999999999999</v>
          </cell>
          <cell r="L795">
            <v>244.93599999999998</v>
          </cell>
        </row>
        <row r="796">
          <cell r="K796">
            <v>56.757999999999996</v>
          </cell>
          <cell r="L796">
            <v>254.05700000000002</v>
          </cell>
        </row>
        <row r="797">
          <cell r="K797">
            <v>58.259</v>
          </cell>
          <cell r="L797">
            <v>262.27499999999998</v>
          </cell>
        </row>
        <row r="798">
          <cell r="K798">
            <v>60.576000000000008</v>
          </cell>
          <cell r="L798">
            <v>270.529</v>
          </cell>
        </row>
        <row r="799">
          <cell r="K799">
            <v>62.167999999999999</v>
          </cell>
          <cell r="L799">
            <v>280.59000000000003</v>
          </cell>
        </row>
        <row r="800">
          <cell r="K800">
            <v>62.710999999999991</v>
          </cell>
          <cell r="L800">
            <v>286.86699999999996</v>
          </cell>
        </row>
        <row r="801">
          <cell r="K801">
            <v>64.400999999999996</v>
          </cell>
          <cell r="L801">
            <v>296.56399999999996</v>
          </cell>
        </row>
        <row r="802">
          <cell r="K802">
            <v>65.999000000000009</v>
          </cell>
          <cell r="L802">
            <v>307.95799999999997</v>
          </cell>
        </row>
        <row r="803">
          <cell r="K803">
            <v>68.420999999999992</v>
          </cell>
          <cell r="L803">
            <v>321.947</v>
          </cell>
        </row>
        <row r="804">
          <cell r="K804">
            <v>71.16</v>
          </cell>
          <cell r="L804">
            <v>332.87200000000001</v>
          </cell>
        </row>
        <row r="805">
          <cell r="K805">
            <v>71.236000000000004</v>
          </cell>
          <cell r="L805">
            <v>347.31700000000001</v>
          </cell>
        </row>
        <row r="806">
          <cell r="K806">
            <v>72.539999999999992</v>
          </cell>
          <cell r="L806">
            <v>356.05899999999997</v>
          </cell>
        </row>
        <row r="807">
          <cell r="K807">
            <v>71.822999999999993</v>
          </cell>
          <cell r="L807">
            <v>361.07900000000001</v>
          </cell>
        </row>
        <row r="808">
          <cell r="K808">
            <v>74.885999999999996</v>
          </cell>
          <cell r="L808">
            <v>374.029</v>
          </cell>
        </row>
        <row r="809">
          <cell r="K809">
            <v>78.352999999999994</v>
          </cell>
          <cell r="L809">
            <v>381.21999999999997</v>
          </cell>
        </row>
        <row r="810">
          <cell r="K810">
            <v>80.162999999999997</v>
          </cell>
          <cell r="L810">
            <v>387.56299999999999</v>
          </cell>
        </row>
        <row r="811">
          <cell r="K811">
            <v>83.522000000000006</v>
          </cell>
          <cell r="L811">
            <v>397.99800000000005</v>
          </cell>
        </row>
        <row r="812">
          <cell r="K812">
            <v>87.286000000000001</v>
          </cell>
          <cell r="L812">
            <v>407.37699999999995</v>
          </cell>
        </row>
        <row r="813">
          <cell r="K813">
            <v>91.778999999999996</v>
          </cell>
          <cell r="L813">
            <v>422.26900000000001</v>
          </cell>
        </row>
        <row r="814">
          <cell r="K814">
            <v>97.388000000000005</v>
          </cell>
          <cell r="L814">
            <v>436.50599999999997</v>
          </cell>
        </row>
        <row r="815">
          <cell r="K815">
            <v>99.742000000000004</v>
          </cell>
          <cell r="L815">
            <v>445.48699999999997</v>
          </cell>
        </row>
        <row r="816">
          <cell r="K816">
            <v>104.38400000000001</v>
          </cell>
          <cell r="L816">
            <v>459.46800000000002</v>
          </cell>
        </row>
        <row r="817">
          <cell r="K817">
            <v>108.27000000000001</v>
          </cell>
          <cell r="L817">
            <v>474.57499999999999</v>
          </cell>
        </row>
        <row r="818">
          <cell r="K818">
            <v>113.441</v>
          </cell>
          <cell r="L818">
            <v>502.22400000000005</v>
          </cell>
        </row>
        <row r="819">
          <cell r="K819">
            <v>122.12</v>
          </cell>
          <cell r="L819">
            <v>536.10699999999997</v>
          </cell>
        </row>
        <row r="820">
          <cell r="K820">
            <v>121.889</v>
          </cell>
          <cell r="L820">
            <v>566.00299999999993</v>
          </cell>
        </row>
        <row r="821">
          <cell r="K821">
            <v>122.20500000000001</v>
          </cell>
          <cell r="L821">
            <v>596.11900000000003</v>
          </cell>
        </row>
        <row r="822">
          <cell r="K822">
            <v>123.45</v>
          </cell>
          <cell r="L822">
            <v>610.65499999999997</v>
          </cell>
        </row>
        <row r="823">
          <cell r="K823">
            <v>121.49699999999999</v>
          </cell>
          <cell r="L823">
            <v>628.17200000000003</v>
          </cell>
        </row>
        <row r="824">
          <cell r="K824">
            <v>126.25</v>
          </cell>
          <cell r="L824">
            <v>645.99700000000007</v>
          </cell>
        </row>
        <row r="825">
          <cell r="K825">
            <v>128.59800000000001</v>
          </cell>
          <cell r="L825">
            <v>657.61699999999996</v>
          </cell>
        </row>
        <row r="826">
          <cell r="K826">
            <v>131.87800000000001</v>
          </cell>
          <cell r="L826">
            <v>675.35400000000004</v>
          </cell>
        </row>
        <row r="827">
          <cell r="K827">
            <v>131.988</v>
          </cell>
          <cell r="L827">
            <v>675.42499999999995</v>
          </cell>
        </row>
        <row r="828">
          <cell r="K828">
            <v>134.68299999999999</v>
          </cell>
          <cell r="L828">
            <v>681.55500000000006</v>
          </cell>
        </row>
        <row r="829">
          <cell r="K829">
            <v>139.93599999999998</v>
          </cell>
          <cell r="L829">
            <v>689.69100000000003</v>
          </cell>
        </row>
        <row r="830">
          <cell r="K830">
            <v>144.21199999999999</v>
          </cell>
          <cell r="L830">
            <v>692.48800000000006</v>
          </cell>
        </row>
        <row r="831">
          <cell r="K831">
            <v>149.57499999999999</v>
          </cell>
          <cell r="L831">
            <v>696.23</v>
          </cell>
        </row>
        <row r="832">
          <cell r="K832">
            <v>154.81100000000001</v>
          </cell>
          <cell r="L832">
            <v>703.19600000000003</v>
          </cell>
        </row>
        <row r="833">
          <cell r="K833">
            <v>171.61799999999999</v>
          </cell>
          <cell r="L833">
            <v>714.29900000000009</v>
          </cell>
        </row>
        <row r="834">
          <cell r="K834">
            <v>174.65199999999999</v>
          </cell>
          <cell r="L834">
            <v>719.78199999999993</v>
          </cell>
        </row>
        <row r="835">
          <cell r="K835">
            <v>181.19899999999998</v>
          </cell>
          <cell r="L835">
            <v>733.11200000000008</v>
          </cell>
        </row>
        <row r="836">
          <cell r="K836">
            <v>190.06200000000001</v>
          </cell>
          <cell r="L836">
            <v>742.33799999999997</v>
          </cell>
        </row>
        <row r="837">
          <cell r="K837">
            <v>193.43299999999999</v>
          </cell>
          <cell r="L837">
            <v>753.06899999999996</v>
          </cell>
        </row>
        <row r="838">
          <cell r="K838">
            <v>202.19499999999999</v>
          </cell>
          <cell r="L838">
            <v>763.63200000000006</v>
          </cell>
        </row>
        <row r="839">
          <cell r="K839">
            <v>213.14299999999997</v>
          </cell>
          <cell r="L839">
            <v>781.346</v>
          </cell>
        </row>
        <row r="840">
          <cell r="K840">
            <v>220.48699999999999</v>
          </cell>
          <cell r="L840">
            <v>799.58900000000006</v>
          </cell>
        </row>
        <row r="841">
          <cell r="K841">
            <v>225.077</v>
          </cell>
          <cell r="L841">
            <v>811.56799999999998</v>
          </cell>
        </row>
        <row r="842">
          <cell r="K842">
            <v>228.00600000000003</v>
          </cell>
          <cell r="L842">
            <v>833.57899999999995</v>
          </cell>
        </row>
        <row r="843">
          <cell r="K843">
            <v>227.154</v>
          </cell>
          <cell r="L843">
            <v>847.19100000000003</v>
          </cell>
        </row>
        <row r="844">
          <cell r="K844">
            <v>227.98599999999999</v>
          </cell>
          <cell r="L844">
            <v>862.72600000000011</v>
          </cell>
        </row>
        <row r="845">
          <cell r="K845">
            <v>231.94399999999999</v>
          </cell>
          <cell r="L845">
            <v>879.56500000000005</v>
          </cell>
        </row>
        <row r="846">
          <cell r="K846">
            <v>239.24099999999999</v>
          </cell>
          <cell r="L846">
            <v>906.77600000000007</v>
          </cell>
        </row>
        <row r="847">
          <cell r="K847">
            <v>249.202</v>
          </cell>
          <cell r="L847">
            <v>927.08600000000001</v>
          </cell>
        </row>
        <row r="848">
          <cell r="K848">
            <v>256.721</v>
          </cell>
          <cell r="L848">
            <v>941.28800000000001</v>
          </cell>
        </row>
        <row r="849">
          <cell r="K849">
            <v>261.58499999999998</v>
          </cell>
          <cell r="L849">
            <v>960.78499999999985</v>
          </cell>
        </row>
        <row r="850">
          <cell r="K850">
            <v>274.108</v>
          </cell>
          <cell r="L850">
            <v>989.20500000000015</v>
          </cell>
        </row>
        <row r="851">
          <cell r="K851">
            <v>281.11099999999999</v>
          </cell>
          <cell r="L851">
            <v>1009.1600000000001</v>
          </cell>
        </row>
        <row r="852">
          <cell r="K852">
            <v>291.322</v>
          </cell>
          <cell r="L852">
            <v>1029.5509999999999</v>
          </cell>
        </row>
        <row r="853">
          <cell r="K853">
            <v>303.053</v>
          </cell>
          <cell r="L853">
            <v>1040.8800000000001</v>
          </cell>
        </row>
        <row r="854">
          <cell r="K854">
            <v>314.036</v>
          </cell>
          <cell r="L854">
            <v>1056.441</v>
          </cell>
        </row>
        <row r="855">
          <cell r="K855">
            <v>316.63400000000001</v>
          </cell>
          <cell r="L855">
            <v>1071.443</v>
          </cell>
        </row>
        <row r="856">
          <cell r="K856">
            <v>324.18099999999998</v>
          </cell>
          <cell r="L856">
            <v>1090.088</v>
          </cell>
        </row>
        <row r="857">
          <cell r="K857">
            <v>330.76400000000001</v>
          </cell>
          <cell r="L857">
            <v>1121.2040000000002</v>
          </cell>
        </row>
        <row r="858">
          <cell r="K858">
            <v>334.64400000000001</v>
          </cell>
          <cell r="L858">
            <v>1138.6390000000001</v>
          </cell>
        </row>
        <row r="859">
          <cell r="K859">
            <v>344.43400000000003</v>
          </cell>
          <cell r="L859">
            <v>1164.1200000000001</v>
          </cell>
        </row>
        <row r="860">
          <cell r="K860">
            <v>348.83799999999997</v>
          </cell>
          <cell r="L860">
            <v>1198.7739999999999</v>
          </cell>
        </row>
        <row r="861">
          <cell r="K861">
            <v>354.41999999999996</v>
          </cell>
          <cell r="L861">
            <v>1224.414</v>
          </cell>
        </row>
        <row r="862">
          <cell r="K862">
            <v>363.82799999999997</v>
          </cell>
          <cell r="L862">
            <v>1250.1950000000002</v>
          </cell>
        </row>
        <row r="863">
          <cell r="K863">
            <v>373.654</v>
          </cell>
          <cell r="L863">
            <v>1262.1569999999999</v>
          </cell>
        </row>
        <row r="864">
          <cell r="K864">
            <v>380.67</v>
          </cell>
          <cell r="L864">
            <v>1287.856</v>
          </cell>
        </row>
        <row r="865">
          <cell r="K865">
            <v>389.96</v>
          </cell>
          <cell r="L865">
            <v>1313.1779999999999</v>
          </cell>
        </row>
        <row r="866">
          <cell r="K866">
            <v>401.60199999999998</v>
          </cell>
          <cell r="L866">
            <v>1317.3510000000001</v>
          </cell>
        </row>
        <row r="867">
          <cell r="K867">
            <v>417.26099999999997</v>
          </cell>
          <cell r="L867">
            <v>1345.5419999999999</v>
          </cell>
        </row>
        <row r="868">
          <cell r="K868">
            <v>434.399</v>
          </cell>
          <cell r="L868">
            <v>1389.8980000000001</v>
          </cell>
        </row>
        <row r="869">
          <cell r="K869">
            <v>454.00700000000001</v>
          </cell>
          <cell r="L869">
            <v>1422.1190000000001</v>
          </cell>
        </row>
        <row r="870">
          <cell r="K870">
            <v>480.83600000000001</v>
          </cell>
          <cell r="L870">
            <v>1481.037</v>
          </cell>
        </row>
        <row r="871">
          <cell r="K871">
            <v>503.95699999999999</v>
          </cell>
          <cell r="L871">
            <v>1522.9749999999999</v>
          </cell>
        </row>
        <row r="872">
          <cell r="K872">
            <v>607.59199999999998</v>
          </cell>
          <cell r="L872">
            <v>1498.3429999999998</v>
          </cell>
        </row>
        <row r="873">
          <cell r="K873">
            <v>611.06500000000005</v>
          </cell>
          <cell r="L873">
            <v>1535.296</v>
          </cell>
        </row>
        <row r="874">
          <cell r="K874">
            <v>626.89</v>
          </cell>
          <cell r="L874">
            <v>1577.1379999999999</v>
          </cell>
        </row>
        <row r="875">
          <cell r="K875">
            <v>640.399</v>
          </cell>
          <cell r="L875">
            <v>1625.6490000000001</v>
          </cell>
        </row>
        <row r="876">
          <cell r="K876">
            <v>647.78899999999999</v>
          </cell>
          <cell r="L876">
            <v>1681.115</v>
          </cell>
        </row>
        <row r="877">
          <cell r="K877">
            <v>671.846</v>
          </cell>
          <cell r="L877">
            <v>1706.4740000000002</v>
          </cell>
        </row>
        <row r="878">
          <cell r="K878">
            <v>691.6</v>
          </cell>
          <cell r="L878">
            <v>1763.884</v>
          </cell>
        </row>
        <row r="879">
          <cell r="K879">
            <v>705.56499999999994</v>
          </cell>
          <cell r="L879">
            <v>1809.6419999999998</v>
          </cell>
        </row>
        <row r="880">
          <cell r="K880">
            <v>705.66200000000003</v>
          </cell>
          <cell r="L880">
            <v>1854.018</v>
          </cell>
        </row>
        <row r="881">
          <cell r="K881">
            <v>718.70100000000002</v>
          </cell>
          <cell r="L881">
            <v>1891.9380000000001</v>
          </cell>
        </row>
        <row r="882">
          <cell r="K882">
            <v>737.423</v>
          </cell>
          <cell r="L882">
            <v>1927.2490000000003</v>
          </cell>
        </row>
        <row r="883">
          <cell r="K883">
            <v>756.08300000000008</v>
          </cell>
          <cell r="L883">
            <v>1965.7440000000001</v>
          </cell>
        </row>
        <row r="884">
          <cell r="K884">
            <v>775.22800000000007</v>
          </cell>
          <cell r="L884">
            <v>2010.412</v>
          </cell>
        </row>
        <row r="885">
          <cell r="K885">
            <v>796.28400000000011</v>
          </cell>
          <cell r="L885">
            <v>2049.721</v>
          </cell>
        </row>
        <row r="886">
          <cell r="K886">
            <v>810.56600000000003</v>
          </cell>
          <cell r="L886">
            <v>2080.509</v>
          </cell>
        </row>
        <row r="887">
          <cell r="K887">
            <v>834.84700000000009</v>
          </cell>
          <cell r="L887">
            <v>2140.9899999999998</v>
          </cell>
        </row>
        <row r="888">
          <cell r="K888">
            <v>859.03899999999999</v>
          </cell>
          <cell r="L888">
            <v>2223.5320000000002</v>
          </cell>
        </row>
        <row r="889">
          <cell r="K889">
            <v>878.39599999999996</v>
          </cell>
          <cell r="L889">
            <v>2281.6280000000002</v>
          </cell>
        </row>
        <row r="890">
          <cell r="K890">
            <v>899.92900000000009</v>
          </cell>
          <cell r="L890">
            <v>2349.6480000000001</v>
          </cell>
        </row>
        <row r="891">
          <cell r="K891">
            <v>929.50900000000001</v>
          </cell>
          <cell r="L891">
            <v>2437.556</v>
          </cell>
        </row>
        <row r="892">
          <cell r="K892">
            <v>972.91899999999998</v>
          </cell>
          <cell r="L892">
            <v>2555.1210000000001</v>
          </cell>
        </row>
        <row r="893">
          <cell r="K893">
            <v>1011.529</v>
          </cell>
          <cell r="L893">
            <v>2692.3030000000003</v>
          </cell>
        </row>
        <row r="894">
          <cell r="K894">
            <v>1027.31</v>
          </cell>
          <cell r="L894">
            <v>2872.7919999999999</v>
          </cell>
        </row>
        <row r="895">
          <cell r="K895">
            <v>1030.3609999999999</v>
          </cell>
          <cell r="L895">
            <v>2977.6480000000001</v>
          </cell>
        </row>
        <row r="896">
          <cell r="K896">
            <v>1026.5839999999998</v>
          </cell>
          <cell r="L896">
            <v>3064.6530000000002</v>
          </cell>
        </row>
        <row r="897">
          <cell r="K897">
            <v>1054.117</v>
          </cell>
          <cell r="L897">
            <v>3215.6030000000001</v>
          </cell>
        </row>
        <row r="898">
          <cell r="K898">
            <v>1134.8790000000001</v>
          </cell>
          <cell r="L898">
            <v>3363.067</v>
          </cell>
        </row>
        <row r="899">
          <cell r="K899">
            <v>1181.1790000000001</v>
          </cell>
          <cell r="L899">
            <v>3450.8329999999996</v>
          </cell>
        </row>
        <row r="900">
          <cell r="K900">
            <v>1233.7159999999999</v>
          </cell>
          <cell r="L900">
            <v>3508.116</v>
          </cell>
        </row>
        <row r="901">
          <cell r="K901">
            <v>1243.732</v>
          </cell>
          <cell r="L901">
            <v>3551.0569999999998</v>
          </cell>
        </row>
        <row r="902">
          <cell r="K902">
            <v>1232.4110000000001</v>
          </cell>
          <cell r="L902">
            <v>3544.2560000000003</v>
          </cell>
        </row>
        <row r="903">
          <cell r="K903">
            <v>1219.7570000000001</v>
          </cell>
          <cell r="L903">
            <v>3588.5529999999999</v>
          </cell>
        </row>
        <row r="904">
          <cell r="K904">
            <v>1234.5840000000001</v>
          </cell>
          <cell r="L904">
            <v>3669.9049999999997</v>
          </cell>
        </row>
        <row r="905">
          <cell r="K905">
            <v>1281.655</v>
          </cell>
          <cell r="L905">
            <v>3756.3890000000001</v>
          </cell>
        </row>
        <row r="906">
          <cell r="K906">
            <v>1303.7370000000001</v>
          </cell>
          <cell r="L906">
            <v>3870.5230000000001</v>
          </cell>
        </row>
        <row r="907">
          <cell r="K907">
            <v>1332.7760000000001</v>
          </cell>
          <cell r="L907">
            <v>3970.335</v>
          </cell>
        </row>
        <row r="908">
          <cell r="K908">
            <v>1335.3310000000001</v>
          </cell>
          <cell r="L908">
            <v>4034.009</v>
          </cell>
        </row>
        <row r="909">
          <cell r="K909">
            <v>1315.0740000000001</v>
          </cell>
          <cell r="L909">
            <v>4109.7960000000003</v>
          </cell>
        </row>
        <row r="910">
          <cell r="K910">
            <v>1339.1699999999998</v>
          </cell>
          <cell r="L910">
            <v>4193.058</v>
          </cell>
        </row>
        <row r="911">
          <cell r="K911">
            <v>1336.002</v>
          </cell>
          <cell r="L911">
            <v>4274.348</v>
          </cell>
        </row>
        <row r="912">
          <cell r="K912">
            <v>1362.2719999999999</v>
          </cell>
          <cell r="L912">
            <v>4362.0230000000001</v>
          </cell>
        </row>
        <row r="913">
          <cell r="K913">
            <v>1432.703</v>
          </cell>
          <cell r="L913">
            <v>4443.6759999999995</v>
          </cell>
        </row>
        <row r="914">
          <cell r="K914">
            <v>1457.7939999999999</v>
          </cell>
          <cell r="L914">
            <v>4503.9740000000002</v>
          </cell>
        </row>
        <row r="915">
          <cell r="K915">
            <v>1524.3400000000001</v>
          </cell>
          <cell r="L915">
            <v>4573.9960000000001</v>
          </cell>
        </row>
        <row r="916">
          <cell r="K916">
            <v>1573.7640000000001</v>
          </cell>
          <cell r="L916">
            <v>4666.8970000000008</v>
          </cell>
        </row>
        <row r="917">
          <cell r="K917">
            <v>1606.2940000000001</v>
          </cell>
          <cell r="L917">
            <v>4711.0329999999994</v>
          </cell>
        </row>
        <row r="918">
          <cell r="K918">
            <v>1676.1129999999998</v>
          </cell>
          <cell r="L918">
            <v>4803.3940000000002</v>
          </cell>
        </row>
        <row r="919">
          <cell r="K919">
            <v>1720.998</v>
          </cell>
          <cell r="L919">
            <v>4891.2510000000002</v>
          </cell>
        </row>
        <row r="920">
          <cell r="K920">
            <v>1774.1490000000001</v>
          </cell>
          <cell r="L920">
            <v>4979.3420000000006</v>
          </cell>
        </row>
        <row r="921">
          <cell r="K921">
            <v>1820.827</v>
          </cell>
          <cell r="L921">
            <v>5080.1790000000001</v>
          </cell>
        </row>
        <row r="922">
          <cell r="K922">
            <v>1873.3520000000001</v>
          </cell>
          <cell r="L922">
            <v>5160.3330000000005</v>
          </cell>
        </row>
        <row r="923">
          <cell r="K923">
            <v>1955.2249999999999</v>
          </cell>
          <cell r="L923">
            <v>5250.6949999999997</v>
          </cell>
        </row>
        <row r="924">
          <cell r="K924">
            <v>2029.3310000000001</v>
          </cell>
          <cell r="L924">
            <v>5324.1319999999996</v>
          </cell>
        </row>
        <row r="925">
          <cell r="K925">
            <v>2102.6680000000001</v>
          </cell>
          <cell r="L925">
            <v>5407.4220000000005</v>
          </cell>
        </row>
        <row r="926">
          <cell r="K926">
            <v>2162.1619999999998</v>
          </cell>
          <cell r="L926">
            <v>5486.1810000000005</v>
          </cell>
        </row>
        <row r="927">
          <cell r="K927">
            <v>2208.8220000000001</v>
          </cell>
          <cell r="L927">
            <v>5563.2649999999994</v>
          </cell>
        </row>
        <row r="928">
          <cell r="K928">
            <v>2240.3310000000001</v>
          </cell>
          <cell r="L928">
            <v>5628.9359999999997</v>
          </cell>
        </row>
        <row r="929">
          <cell r="K929">
            <v>2269.1010000000001</v>
          </cell>
          <cell r="L929">
            <v>5725.5410000000002</v>
          </cell>
        </row>
        <row r="930">
          <cell r="K930">
            <v>2324.1080000000002</v>
          </cell>
          <cell r="L930">
            <v>5833.8509999999997</v>
          </cell>
        </row>
        <row r="931">
          <cell r="K931">
            <v>2400.4879999999998</v>
          </cell>
          <cell r="L931">
            <v>5949.56</v>
          </cell>
        </row>
        <row r="932">
          <cell r="K932">
            <v>2460.3869999999997</v>
          </cell>
          <cell r="L932">
            <v>6052.1220000000003</v>
          </cell>
        </row>
        <row r="933">
          <cell r="K933">
            <v>2490.1999999999998</v>
          </cell>
          <cell r="L933">
            <v>6116.741</v>
          </cell>
        </row>
        <row r="934">
          <cell r="K934">
            <v>2545.056</v>
          </cell>
          <cell r="L934">
            <v>6167.0410000000002</v>
          </cell>
        </row>
        <row r="935">
          <cell r="K935">
            <v>2593.598</v>
          </cell>
          <cell r="L935">
            <v>6186.3460000000005</v>
          </cell>
        </row>
        <row r="936">
          <cell r="K936">
            <v>2613.29</v>
          </cell>
          <cell r="L936">
            <v>6185.8119999999999</v>
          </cell>
        </row>
        <row r="937">
          <cell r="K937">
            <v>2602.5920000000001</v>
          </cell>
          <cell r="L937">
            <v>6249.0079999999998</v>
          </cell>
        </row>
        <row r="938">
          <cell r="K938">
            <v>2618.4340000000002</v>
          </cell>
          <cell r="L938">
            <v>6299.6410000000005</v>
          </cell>
        </row>
        <row r="939">
          <cell r="K939">
            <v>2647.3980000000001</v>
          </cell>
          <cell r="L939">
            <v>6392.759</v>
          </cell>
        </row>
        <row r="940">
          <cell r="K940">
            <v>2702.3710000000001</v>
          </cell>
          <cell r="L940">
            <v>6438.9979999999996</v>
          </cell>
        </row>
        <row r="941">
          <cell r="K941">
            <v>3080.654</v>
          </cell>
          <cell r="L941">
            <v>6383.634</v>
          </cell>
        </row>
        <row r="942">
          <cell r="K942">
            <v>3194.52</v>
          </cell>
          <cell r="L942">
            <v>6454.1610000000001</v>
          </cell>
        </row>
        <row r="943">
          <cell r="K943">
            <v>3375.2539999999999</v>
          </cell>
          <cell r="L943">
            <v>6588.9800000000005</v>
          </cell>
        </row>
        <row r="944">
          <cell r="K944">
            <v>3730.384</v>
          </cell>
          <cell r="L944">
            <v>6949.5519999999997</v>
          </cell>
        </row>
        <row r="945">
          <cell r="K945">
            <v>3891.9429999999998</v>
          </cell>
          <cell r="L945">
            <v>7126.2669999999998</v>
          </cell>
        </row>
        <row r="946">
          <cell r="K946">
            <v>4066.4390000000003</v>
          </cell>
          <cell r="L946">
            <v>7255.8040000000001</v>
          </cell>
        </row>
        <row r="947">
          <cell r="K947">
            <v>4244.9160000000002</v>
          </cell>
          <cell r="L947">
            <v>7365.9979999999996</v>
          </cell>
        </row>
        <row r="948">
          <cell r="K948">
            <v>4383.5999999999995</v>
          </cell>
          <cell r="L948">
            <v>7452.8660000000009</v>
          </cell>
        </row>
        <row r="949">
          <cell r="K949">
            <v>4592.1200000000008</v>
          </cell>
          <cell r="L949">
            <v>7668.0740000000005</v>
          </cell>
        </row>
        <row r="950">
          <cell r="K950">
            <v>4803.951</v>
          </cell>
          <cell r="L950">
            <v>7872.8670000000002</v>
          </cell>
        </row>
        <row r="951">
          <cell r="K951">
            <v>4975.2690000000002</v>
          </cell>
          <cell r="L951">
            <v>8019.9040000000005</v>
          </cell>
        </row>
        <row r="952">
          <cell r="K952">
            <v>5073.1929999999993</v>
          </cell>
          <cell r="L952">
            <v>8191.3980000000001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82">
          <cell r="B82">
            <v>75061</v>
          </cell>
        </row>
        <row r="83">
          <cell r="B83">
            <v>75811</v>
          </cell>
        </row>
        <row r="84">
          <cell r="B84">
            <v>75974</v>
          </cell>
        </row>
        <row r="85">
          <cell r="B85">
            <v>76033</v>
          </cell>
        </row>
        <row r="86">
          <cell r="B86">
            <v>76310</v>
          </cell>
        </row>
        <row r="87">
          <cell r="B87">
            <v>77986</v>
          </cell>
        </row>
        <row r="88">
          <cell r="B88">
            <v>77820</v>
          </cell>
        </row>
        <row r="89">
          <cell r="B89">
            <v>77021</v>
          </cell>
        </row>
        <row r="90">
          <cell r="B90">
            <v>77853</v>
          </cell>
        </row>
        <row r="91">
          <cell r="B91">
            <v>78203</v>
          </cell>
        </row>
        <row r="92">
          <cell r="B92">
            <v>78314</v>
          </cell>
        </row>
        <row r="93">
          <cell r="B93">
            <v>78640</v>
          </cell>
        </row>
        <row r="94">
          <cell r="B94">
            <v>79621</v>
          </cell>
        </row>
        <row r="95">
          <cell r="B95">
            <v>79888</v>
          </cell>
        </row>
        <row r="96">
          <cell r="B96">
            <v>80503</v>
          </cell>
        </row>
        <row r="97">
          <cell r="B97">
            <v>81274</v>
          </cell>
        </row>
        <row r="98">
          <cell r="B98">
            <v>81684</v>
          </cell>
        </row>
        <row r="99">
          <cell r="B99">
            <v>83307</v>
          </cell>
        </row>
        <row r="100">
          <cell r="B100">
            <v>85282</v>
          </cell>
        </row>
        <row r="101">
          <cell r="B101">
            <v>85508</v>
          </cell>
        </row>
        <row r="102">
          <cell r="B102">
            <v>86147</v>
          </cell>
        </row>
        <row r="103">
          <cell r="B103">
            <v>88025</v>
          </cell>
        </row>
        <row r="104">
          <cell r="B104">
            <v>87829</v>
          </cell>
        </row>
        <row r="105">
          <cell r="B105">
            <v>88662</v>
          </cell>
        </row>
        <row r="106">
          <cell r="B106">
            <v>88682</v>
          </cell>
        </row>
        <row r="107">
          <cell r="B107">
            <v>88087</v>
          </cell>
        </row>
        <row r="108">
          <cell r="B108">
            <v>88735</v>
          </cell>
        </row>
        <row r="109">
          <cell r="B109">
            <v>88834</v>
          </cell>
        </row>
        <row r="110">
          <cell r="B110">
            <v>89982</v>
          </cell>
        </row>
        <row r="111">
          <cell r="B111">
            <v>89508</v>
          </cell>
        </row>
        <row r="112">
          <cell r="B112">
            <v>88616</v>
          </cell>
        </row>
        <row r="113">
          <cell r="B113">
            <v>89003</v>
          </cell>
        </row>
        <row r="114">
          <cell r="B114">
            <v>90852</v>
          </cell>
        </row>
        <row r="115">
          <cell r="B115">
            <v>91847</v>
          </cell>
        </row>
        <row r="116">
          <cell r="B116">
            <v>93889</v>
          </cell>
          <cell r="H116">
            <v>44862.8</v>
          </cell>
        </row>
        <row r="117">
          <cell r="B117">
            <v>95176</v>
          </cell>
          <cell r="H117">
            <v>45286.2</v>
          </cell>
        </row>
        <row r="118">
          <cell r="B118">
            <v>93919</v>
          </cell>
          <cell r="H118">
            <v>45974.7</v>
          </cell>
        </row>
        <row r="119">
          <cell r="B119">
            <v>95834</v>
          </cell>
          <cell r="H119">
            <v>45720.2</v>
          </cell>
        </row>
        <row r="120">
          <cell r="B120">
            <v>96508</v>
          </cell>
          <cell r="H120">
            <v>46550.5</v>
          </cell>
        </row>
        <row r="121">
          <cell r="B121">
            <v>96291</v>
          </cell>
          <cell r="H121">
            <v>46220.9</v>
          </cell>
        </row>
        <row r="122">
          <cell r="B122">
            <v>96560</v>
          </cell>
          <cell r="H122">
            <v>46035.9</v>
          </cell>
        </row>
        <row r="123">
          <cell r="B123">
            <v>97041</v>
          </cell>
          <cell r="H123">
            <v>47681.599999999999</v>
          </cell>
        </row>
        <row r="124">
          <cell r="B124">
            <v>98494</v>
          </cell>
          <cell r="H124">
            <v>47414.9</v>
          </cell>
        </row>
        <row r="125">
          <cell r="B125">
            <v>99495</v>
          </cell>
          <cell r="H125">
            <v>49074.8</v>
          </cell>
        </row>
        <row r="126">
          <cell r="B126">
            <v>100380</v>
          </cell>
          <cell r="H126">
            <v>48954</v>
          </cell>
        </row>
        <row r="127">
          <cell r="B127">
            <v>100254</v>
          </cell>
          <cell r="H127">
            <v>48350.2</v>
          </cell>
        </row>
        <row r="128">
          <cell r="B128">
            <v>101678</v>
          </cell>
          <cell r="H128">
            <v>47380.800000000003</v>
          </cell>
        </row>
        <row r="129">
          <cell r="B129">
            <v>103282</v>
          </cell>
          <cell r="H129">
            <v>48361.599999999999</v>
          </cell>
        </row>
        <row r="130">
          <cell r="B130">
            <v>105585</v>
          </cell>
          <cell r="H130">
            <v>48357</v>
          </cell>
        </row>
        <row r="131">
          <cell r="B131">
            <v>106522</v>
          </cell>
          <cell r="H131">
            <v>50838.2</v>
          </cell>
        </row>
        <row r="132">
          <cell r="B132">
            <v>107463</v>
          </cell>
          <cell r="H132">
            <v>49364.1</v>
          </cell>
        </row>
        <row r="133">
          <cell r="B133">
            <v>108258</v>
          </cell>
          <cell r="H133">
            <v>50578.1</v>
          </cell>
        </row>
        <row r="134">
          <cell r="B134">
            <v>109358</v>
          </cell>
          <cell r="H134">
            <v>51368.5</v>
          </cell>
        </row>
        <row r="135">
          <cell r="B135">
            <v>109959</v>
          </cell>
          <cell r="H135">
            <v>50844</v>
          </cell>
        </row>
        <row r="136">
          <cell r="B136">
            <v>110110</v>
          </cell>
          <cell r="H136">
            <v>50403.199999999997</v>
          </cell>
        </row>
        <row r="137">
          <cell r="B137">
            <v>109422</v>
          </cell>
          <cell r="H137">
            <v>50413.8</v>
          </cell>
        </row>
        <row r="138">
          <cell r="B138">
            <v>109660</v>
          </cell>
          <cell r="H138">
            <v>51541.2</v>
          </cell>
        </row>
        <row r="139">
          <cell r="B139">
            <v>110114</v>
          </cell>
          <cell r="H139">
            <v>52023.5</v>
          </cell>
        </row>
        <row r="140">
          <cell r="B140">
            <v>111416</v>
          </cell>
          <cell r="H140">
            <v>53662.3</v>
          </cell>
        </row>
        <row r="141">
          <cell r="B141">
            <v>111598</v>
          </cell>
          <cell r="H141">
            <v>52664.5</v>
          </cell>
        </row>
        <row r="142">
          <cell r="B142">
            <v>112764</v>
          </cell>
          <cell r="H142">
            <v>50600.3</v>
          </cell>
        </row>
        <row r="143">
          <cell r="B143">
            <v>113785</v>
          </cell>
          <cell r="H143">
            <v>51357.5</v>
          </cell>
        </row>
        <row r="144">
          <cell r="B144">
            <v>114015</v>
          </cell>
          <cell r="H144">
            <v>52807.4</v>
          </cell>
        </row>
        <row r="145">
          <cell r="B145">
            <v>114390</v>
          </cell>
          <cell r="H145">
            <v>54541.2</v>
          </cell>
        </row>
        <row r="146">
          <cell r="B146">
            <v>114340</v>
          </cell>
          <cell r="H146">
            <v>52467.7</v>
          </cell>
        </row>
        <row r="147">
          <cell r="B147">
            <v>115251</v>
          </cell>
          <cell r="H147">
            <v>53594</v>
          </cell>
        </row>
        <row r="148">
          <cell r="B148">
            <v>114996</v>
          </cell>
          <cell r="H148">
            <v>51878.3</v>
          </cell>
        </row>
        <row r="149">
          <cell r="B149">
            <v>116937</v>
          </cell>
          <cell r="H149">
            <v>52859.8</v>
          </cell>
        </row>
        <row r="150">
          <cell r="B150">
            <v>117589</v>
          </cell>
          <cell r="H150">
            <v>53858.8</v>
          </cell>
        </row>
        <row r="151">
          <cell r="B151">
            <v>118305</v>
          </cell>
          <cell r="H151">
            <v>53846</v>
          </cell>
        </row>
        <row r="152">
          <cell r="B152">
            <v>120536</v>
          </cell>
          <cell r="H152">
            <v>55210.3</v>
          </cell>
        </row>
        <row r="153">
          <cell r="B153">
            <v>121199</v>
          </cell>
          <cell r="H153">
            <v>55845.1</v>
          </cell>
        </row>
        <row r="154">
          <cell r="B154">
            <v>122584</v>
          </cell>
          <cell r="H154">
            <v>55372.3</v>
          </cell>
        </row>
        <row r="155">
          <cell r="B155">
            <v>124112</v>
          </cell>
          <cell r="H155">
            <v>55356.800000000003</v>
          </cell>
        </row>
        <row r="156">
          <cell r="B156">
            <v>124434</v>
          </cell>
          <cell r="H156">
            <v>57450.1</v>
          </cell>
        </row>
        <row r="157">
          <cell r="B157">
            <v>125808</v>
          </cell>
          <cell r="H157">
            <v>56323</v>
          </cell>
        </row>
        <row r="158">
          <cell r="B158">
            <v>126902</v>
          </cell>
          <cell r="H158">
            <v>57056.4</v>
          </cell>
        </row>
        <row r="159">
          <cell r="B159">
            <v>127683</v>
          </cell>
          <cell r="H159">
            <v>58678.3</v>
          </cell>
        </row>
        <row r="160">
          <cell r="B160">
            <v>127925</v>
          </cell>
          <cell r="H160">
            <v>56496.6</v>
          </cell>
        </row>
        <row r="161">
          <cell r="B161">
            <v>128897</v>
          </cell>
          <cell r="H161">
            <v>57649.7</v>
          </cell>
        </row>
        <row r="162">
          <cell r="B162">
            <v>130156</v>
          </cell>
          <cell r="H162">
            <v>59978.400000000001</v>
          </cell>
        </row>
        <row r="163">
          <cell r="B163">
            <v>132267</v>
          </cell>
          <cell r="H163">
            <v>61278.8</v>
          </cell>
        </row>
        <row r="164">
          <cell r="B164">
            <v>134213</v>
          </cell>
          <cell r="H164">
            <v>61555.6</v>
          </cell>
        </row>
        <row r="165">
          <cell r="B165">
            <v>136068</v>
          </cell>
          <cell r="H165">
            <v>62557.7</v>
          </cell>
        </row>
        <row r="166">
          <cell r="B166">
            <v>136467</v>
          </cell>
          <cell r="H166">
            <v>62096.9</v>
          </cell>
        </row>
        <row r="167">
          <cell r="B167">
            <v>138617</v>
          </cell>
          <cell r="H167">
            <v>61303.199999999997</v>
          </cell>
        </row>
        <row r="168">
          <cell r="B168">
            <v>141329</v>
          </cell>
          <cell r="H168">
            <v>63522.6</v>
          </cell>
        </row>
        <row r="169">
          <cell r="B169">
            <v>142671</v>
          </cell>
          <cell r="H169">
            <v>64497.599999999999</v>
          </cell>
        </row>
        <row r="170">
          <cell r="B170">
            <v>145264</v>
          </cell>
          <cell r="H170">
            <v>63737</v>
          </cell>
        </row>
        <row r="171">
          <cell r="B171">
            <v>146215</v>
          </cell>
          <cell r="H171">
            <v>64817.2</v>
          </cell>
        </row>
        <row r="172">
          <cell r="B172">
            <v>147887</v>
          </cell>
          <cell r="H172">
            <v>64950</v>
          </cell>
        </row>
        <row r="173">
          <cell r="B173">
            <v>149941</v>
          </cell>
          <cell r="H173">
            <v>65751.199999999997</v>
          </cell>
        </row>
        <row r="174">
          <cell r="B174">
            <v>150389</v>
          </cell>
          <cell r="H174">
            <v>67984.100000000006</v>
          </cell>
        </row>
        <row r="175">
          <cell r="B175">
            <v>151683</v>
          </cell>
          <cell r="H175">
            <v>67479.8</v>
          </cell>
        </row>
        <row r="176">
          <cell r="B176">
            <v>153277</v>
          </cell>
          <cell r="H176">
            <v>66859.8</v>
          </cell>
        </row>
        <row r="177">
          <cell r="B177">
            <v>154317</v>
          </cell>
          <cell r="H177">
            <v>65432.4</v>
          </cell>
        </row>
        <row r="178">
          <cell r="B178">
            <v>155726</v>
          </cell>
          <cell r="H178">
            <v>66603.3</v>
          </cell>
        </row>
        <row r="179">
          <cell r="B179">
            <v>156735</v>
          </cell>
          <cell r="H179">
            <v>66823.5</v>
          </cell>
        </row>
        <row r="180">
          <cell r="B180">
            <v>157183</v>
          </cell>
          <cell r="H180">
            <v>67684.399999999994</v>
          </cell>
        </row>
        <row r="181">
          <cell r="B181">
            <v>158433</v>
          </cell>
          <cell r="H181">
            <v>67973.100000000006</v>
          </cell>
        </row>
        <row r="182">
          <cell r="B182">
            <v>160402</v>
          </cell>
          <cell r="H182">
            <v>67504.2</v>
          </cell>
        </row>
        <row r="183">
          <cell r="B183">
            <v>162929</v>
          </cell>
          <cell r="H183">
            <v>69631.399999999994</v>
          </cell>
        </row>
        <row r="184">
          <cell r="B184">
            <v>165124</v>
          </cell>
          <cell r="H184">
            <v>69913.7</v>
          </cell>
        </row>
        <row r="185">
          <cell r="B185">
            <v>165902</v>
          </cell>
          <cell r="H185">
            <v>70242.600000000006</v>
          </cell>
        </row>
        <row r="186">
          <cell r="B186">
            <v>166898</v>
          </cell>
          <cell r="H186">
            <v>71037.600000000006</v>
          </cell>
        </row>
        <row r="187">
          <cell r="B187">
            <v>168224</v>
          </cell>
          <cell r="H187">
            <v>70567.8</v>
          </cell>
        </row>
        <row r="188">
          <cell r="B188">
            <v>170470</v>
          </cell>
          <cell r="H188">
            <v>71256.5</v>
          </cell>
        </row>
        <row r="189">
          <cell r="B189">
            <v>174391</v>
          </cell>
          <cell r="H189">
            <v>72924.800000000003</v>
          </cell>
        </row>
        <row r="190">
          <cell r="B190">
            <v>177804</v>
          </cell>
          <cell r="H190">
            <v>73005.899999999994</v>
          </cell>
        </row>
        <row r="191">
          <cell r="B191">
            <v>178824</v>
          </cell>
          <cell r="H191">
            <v>74966.600000000006</v>
          </cell>
        </row>
        <row r="192">
          <cell r="B192">
            <v>180882</v>
          </cell>
          <cell r="H192">
            <v>74744.399999999994</v>
          </cell>
        </row>
        <row r="193">
          <cell r="B193">
            <v>183334</v>
          </cell>
          <cell r="H193">
            <v>75533.7</v>
          </cell>
        </row>
        <row r="194">
          <cell r="B194">
            <v>182714</v>
          </cell>
          <cell r="H194">
            <v>76171.399999999994</v>
          </cell>
        </row>
        <row r="195">
          <cell r="B195">
            <v>185995</v>
          </cell>
          <cell r="H195">
            <v>78259.399999999994</v>
          </cell>
        </row>
        <row r="196">
          <cell r="B196">
            <v>187075</v>
          </cell>
          <cell r="H196">
            <v>78005.399999999994</v>
          </cell>
        </row>
        <row r="197">
          <cell r="B197">
            <v>187502</v>
          </cell>
          <cell r="H197">
            <v>79416.600000000006</v>
          </cell>
        </row>
        <row r="198">
          <cell r="B198">
            <v>189634</v>
          </cell>
          <cell r="H198">
            <v>79604.800000000003</v>
          </cell>
        </row>
        <row r="199">
          <cell r="B199">
            <v>192632</v>
          </cell>
          <cell r="H199">
            <v>79541.3</v>
          </cell>
        </row>
        <row r="200">
          <cell r="B200">
            <v>194783</v>
          </cell>
          <cell r="H200">
            <v>81836</v>
          </cell>
        </row>
        <row r="201">
          <cell r="B201">
            <v>197291</v>
          </cell>
          <cell r="H201">
            <v>81399.399999999994</v>
          </cell>
        </row>
        <row r="202">
          <cell r="B202">
            <v>201458</v>
          </cell>
          <cell r="H202">
            <v>81359.199999999997</v>
          </cell>
        </row>
        <row r="203">
          <cell r="B203">
            <v>203119</v>
          </cell>
          <cell r="H203">
            <v>82731</v>
          </cell>
        </row>
        <row r="204">
          <cell r="B204">
            <v>206570</v>
          </cell>
          <cell r="H204">
            <v>82173.100000000006</v>
          </cell>
        </row>
        <row r="205">
          <cell r="B205">
            <v>209028</v>
          </cell>
          <cell r="H205">
            <v>85058.4</v>
          </cell>
        </row>
        <row r="206">
          <cell r="B206">
            <v>210043</v>
          </cell>
          <cell r="H206">
            <v>86295.7</v>
          </cell>
        </row>
        <row r="207">
          <cell r="B207">
            <v>209109</v>
          </cell>
          <cell r="H207">
            <v>88016.2</v>
          </cell>
        </row>
        <row r="208">
          <cell r="B208">
            <v>208344</v>
          </cell>
          <cell r="H208">
            <v>89061</v>
          </cell>
        </row>
        <row r="209">
          <cell r="B209">
            <v>207866</v>
          </cell>
          <cell r="H209">
            <v>89153.4</v>
          </cell>
        </row>
        <row r="210">
          <cell r="B210">
            <v>208698</v>
          </cell>
          <cell r="H210">
            <v>88698.3</v>
          </cell>
        </row>
        <row r="211">
          <cell r="B211">
            <v>212018</v>
          </cell>
          <cell r="H211">
            <v>89407.8</v>
          </cell>
        </row>
        <row r="212">
          <cell r="B212">
            <v>212914</v>
          </cell>
          <cell r="H212">
            <v>91476.7</v>
          </cell>
        </row>
        <row r="213">
          <cell r="B213">
            <v>215723</v>
          </cell>
          <cell r="H213">
            <v>93849</v>
          </cell>
        </row>
        <row r="214">
          <cell r="B214">
            <v>216756</v>
          </cell>
          <cell r="H214">
            <v>97268.7</v>
          </cell>
        </row>
        <row r="215">
          <cell r="B215">
            <v>219925</v>
          </cell>
          <cell r="H215">
            <v>96290.5</v>
          </cell>
        </row>
        <row r="216">
          <cell r="B216">
            <v>222130</v>
          </cell>
          <cell r="H216">
            <v>96084.9</v>
          </cell>
        </row>
        <row r="217">
          <cell r="B217">
            <v>224639</v>
          </cell>
          <cell r="H217">
            <v>96551.6</v>
          </cell>
        </row>
        <row r="218">
          <cell r="B218">
            <v>226080</v>
          </cell>
          <cell r="H218">
            <v>97484.9</v>
          </cell>
        </row>
        <row r="219">
          <cell r="B219">
            <v>227600</v>
          </cell>
          <cell r="H219">
            <v>97617.4</v>
          </cell>
        </row>
        <row r="220">
          <cell r="B220">
            <v>229019</v>
          </cell>
          <cell r="H220">
            <v>97746.8</v>
          </cell>
        </row>
        <row r="221">
          <cell r="B221">
            <v>229919</v>
          </cell>
          <cell r="H221">
            <v>98463</v>
          </cell>
        </row>
        <row r="222">
          <cell r="B222">
            <v>233117</v>
          </cell>
          <cell r="H222">
            <v>97541.6</v>
          </cell>
        </row>
        <row r="223">
          <cell r="B223">
            <v>234126</v>
          </cell>
          <cell r="H223">
            <v>100906.8</v>
          </cell>
        </row>
        <row r="224">
          <cell r="B224">
            <v>234790</v>
          </cell>
          <cell r="H224">
            <v>98556.7</v>
          </cell>
        </row>
        <row r="225">
          <cell r="B225">
            <v>235213</v>
          </cell>
          <cell r="H225">
            <v>96946.4</v>
          </cell>
        </row>
        <row r="226">
          <cell r="B226">
            <v>236472</v>
          </cell>
          <cell r="H226">
            <v>99093.4</v>
          </cell>
        </row>
        <row r="227">
          <cell r="B227">
            <v>237115</v>
          </cell>
          <cell r="H227">
            <v>97933.7</v>
          </cell>
        </row>
        <row r="228">
          <cell r="B228">
            <v>239107</v>
          </cell>
          <cell r="H228">
            <v>98233.3</v>
          </cell>
        </row>
        <row r="229">
          <cell r="B229">
            <v>240205</v>
          </cell>
          <cell r="H229">
            <v>99673</v>
          </cell>
        </row>
        <row r="230">
          <cell r="B230">
            <v>241969</v>
          </cell>
          <cell r="H230">
            <v>98468.5</v>
          </cell>
        </row>
        <row r="231">
          <cell r="B231">
            <v>242977</v>
          </cell>
          <cell r="H231">
            <v>97714.2</v>
          </cell>
        </row>
        <row r="232">
          <cell r="B232">
            <v>245203</v>
          </cell>
          <cell r="H232">
            <v>98031.1</v>
          </cell>
        </row>
        <row r="233">
          <cell r="B233">
            <v>246684</v>
          </cell>
          <cell r="H233">
            <v>97774.399999999994</v>
          </cell>
        </row>
        <row r="234">
          <cell r="B234">
            <v>247674</v>
          </cell>
          <cell r="H234">
            <v>99273.7</v>
          </cell>
        </row>
        <row r="235">
          <cell r="B235">
            <v>249154</v>
          </cell>
          <cell r="H235">
            <v>101105.9</v>
          </cell>
        </row>
        <row r="236">
          <cell r="B236">
            <v>251342</v>
          </cell>
          <cell r="H236">
            <v>101462.7</v>
          </cell>
        </row>
        <row r="237">
          <cell r="B237">
            <v>252476</v>
          </cell>
          <cell r="H237">
            <v>102945.3</v>
          </cell>
        </row>
        <row r="238">
          <cell r="B238">
            <v>254531</v>
          </cell>
          <cell r="H238">
            <v>105419.9</v>
          </cell>
        </row>
        <row r="239">
          <cell r="B239">
            <v>255631</v>
          </cell>
          <cell r="H239">
            <v>106823.9</v>
          </cell>
        </row>
        <row r="240">
          <cell r="B240">
            <v>257334</v>
          </cell>
          <cell r="H240">
            <v>108274.8</v>
          </cell>
        </row>
        <row r="241">
          <cell r="B241">
            <v>259183</v>
          </cell>
          <cell r="H241">
            <v>109260.3</v>
          </cell>
        </row>
        <row r="242">
          <cell r="B242">
            <v>260178</v>
          </cell>
          <cell r="H242">
            <v>110307.3</v>
          </cell>
        </row>
        <row r="243">
          <cell r="B243">
            <v>261761</v>
          </cell>
          <cell r="H243">
            <v>112459.2</v>
          </cell>
        </row>
        <row r="244">
          <cell r="B244">
            <v>263528</v>
          </cell>
          <cell r="H244">
            <v>113344.2</v>
          </cell>
        </row>
        <row r="245">
          <cell r="B245">
            <v>266007</v>
          </cell>
          <cell r="H245">
            <v>114941.5</v>
          </cell>
        </row>
        <row r="246">
          <cell r="B246">
            <v>267432</v>
          </cell>
          <cell r="H246">
            <v>116722.3</v>
          </cell>
        </row>
        <row r="247">
          <cell r="B247">
            <v>269477</v>
          </cell>
          <cell r="H247">
            <v>116613</v>
          </cell>
        </row>
        <row r="248">
          <cell r="B248">
            <v>269797</v>
          </cell>
          <cell r="H248">
            <v>118816.4</v>
          </cell>
        </row>
        <row r="249">
          <cell r="B249">
            <v>270424</v>
          </cell>
          <cell r="H249">
            <v>120257.8</v>
          </cell>
        </row>
        <row r="250">
          <cell r="B250">
            <v>270627</v>
          </cell>
          <cell r="H250">
            <v>121627.6</v>
          </cell>
        </row>
        <row r="251">
          <cell r="B251">
            <v>271715</v>
          </cell>
          <cell r="H251">
            <v>124301.3</v>
          </cell>
        </row>
        <row r="252">
          <cell r="B252">
            <v>271789</v>
          </cell>
          <cell r="H252">
            <v>125921.7</v>
          </cell>
        </row>
        <row r="253">
          <cell r="B253">
            <v>272529</v>
          </cell>
          <cell r="H253">
            <v>127179.9</v>
          </cell>
        </row>
        <row r="254">
          <cell r="B254">
            <v>268470</v>
          </cell>
          <cell r="H254">
            <v>128894.39999999999</v>
          </cell>
        </row>
        <row r="255">
          <cell r="B255">
            <v>235901</v>
          </cell>
          <cell r="H255">
            <v>130746</v>
          </cell>
        </row>
        <row r="256">
          <cell r="B256">
            <v>253755</v>
          </cell>
          <cell r="H256">
            <v>133338.1</v>
          </cell>
        </row>
        <row r="257">
          <cell r="B257">
            <v>265519</v>
          </cell>
          <cell r="H257">
            <v>135238.5</v>
          </cell>
        </row>
        <row r="258">
          <cell r="B258">
            <v>268633</v>
          </cell>
          <cell r="H258">
            <v>135508.79999999999</v>
          </cell>
        </row>
        <row r="259">
          <cell r="B259">
            <v>271423</v>
          </cell>
          <cell r="H259">
            <v>138451.1</v>
          </cell>
        </row>
        <row r="260">
          <cell r="B260">
            <v>258531</v>
          </cell>
          <cell r="H260">
            <v>142338.70000000001</v>
          </cell>
        </row>
        <row r="261">
          <cell r="B261">
            <v>275457</v>
          </cell>
          <cell r="H261">
            <v>142852</v>
          </cell>
        </row>
        <row r="262">
          <cell r="B262">
            <v>281512</v>
          </cell>
          <cell r="H262">
            <v>146396</v>
          </cell>
        </row>
        <row r="263">
          <cell r="B263">
            <v>287574</v>
          </cell>
          <cell r="H263">
            <v>146399.20000000001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39">
          <cell r="D39">
            <v>152.07845498854903</v>
          </cell>
        </row>
        <row r="40">
          <cell r="D40">
            <v>152.34397549530919</v>
          </cell>
        </row>
        <row r="41">
          <cell r="D41">
            <v>150.75084784963352</v>
          </cell>
        </row>
        <row r="42">
          <cell r="D42">
            <v>147.60992055024244</v>
          </cell>
        </row>
        <row r="43">
          <cell r="D43">
            <v>145.34529413584886</v>
          </cell>
        </row>
        <row r="44">
          <cell r="D44">
            <v>139.68500376181964</v>
          </cell>
        </row>
        <row r="45">
          <cell r="D45">
            <v>132.31288854645999</v>
          </cell>
        </row>
        <row r="46">
          <cell r="D46">
            <v>129.76419156733104</v>
          </cell>
        </row>
        <row r="47">
          <cell r="D47">
            <v>131.01433363300686</v>
          </cell>
        </row>
        <row r="48">
          <cell r="D48">
            <v>133.01982475109796</v>
          </cell>
        </row>
        <row r="49">
          <cell r="D49">
            <v>135.08118023638536</v>
          </cell>
        </row>
        <row r="50">
          <cell r="D50">
            <v>136.77539860771714</v>
          </cell>
        </row>
        <row r="51">
          <cell r="D51">
            <v>136.76362910306483</v>
          </cell>
        </row>
        <row r="52">
          <cell r="D52">
            <v>137.00963081582682</v>
          </cell>
        </row>
        <row r="53">
          <cell r="D53">
            <v>138.46371142907518</v>
          </cell>
        </row>
        <row r="54">
          <cell r="D54">
            <v>138.24611879006341</v>
          </cell>
        </row>
        <row r="55">
          <cell r="D55">
            <v>139.37409494250434</v>
          </cell>
        </row>
        <row r="56">
          <cell r="D56">
            <v>142.79709824296697</v>
          </cell>
        </row>
        <row r="57">
          <cell r="D57">
            <v>148.53938195286676</v>
          </cell>
        </row>
        <row r="58">
          <cell r="D58">
            <v>145.96241432187222</v>
          </cell>
        </row>
        <row r="59">
          <cell r="D59">
            <v>144.38330402017968</v>
          </cell>
        </row>
        <row r="60">
          <cell r="D60">
            <v>144.41752765957813</v>
          </cell>
        </row>
        <row r="61">
          <cell r="D61">
            <v>142.17511361512518</v>
          </cell>
        </row>
        <row r="62">
          <cell r="D62">
            <v>140.82095122640922</v>
          </cell>
        </row>
        <row r="63">
          <cell r="D63">
            <v>136.18095560270564</v>
          </cell>
        </row>
        <row r="64">
          <cell r="D64">
            <v>129.58767143973756</v>
          </cell>
        </row>
        <row r="65">
          <cell r="D65">
            <v>133.84507421283342</v>
          </cell>
        </row>
        <row r="66">
          <cell r="D66">
            <v>138.07612651974671</v>
          </cell>
        </row>
        <row r="67">
          <cell r="D67">
            <v>141.13489404568494</v>
          </cell>
        </row>
        <row r="68">
          <cell r="D68">
            <v>137.93378827705951</v>
          </cell>
        </row>
        <row r="69">
          <cell r="D69">
            <v>135.095390554304</v>
          </cell>
        </row>
        <row r="70">
          <cell r="D70">
            <v>138.55017143730851</v>
          </cell>
        </row>
        <row r="71">
          <cell r="D71">
            <v>128.52057099134564</v>
          </cell>
        </row>
        <row r="72">
          <cell r="D72">
            <v>113.83758166184303</v>
          </cell>
        </row>
        <row r="73">
          <cell r="D73">
            <v>116.83568457577988</v>
          </cell>
        </row>
        <row r="74">
          <cell r="D74">
            <v>109.77444447234841</v>
          </cell>
        </row>
        <row r="75">
          <cell r="D75">
            <v>109.19589176305031</v>
          </cell>
        </row>
        <row r="76">
          <cell r="D76">
            <v>107.69716933204072</v>
          </cell>
        </row>
        <row r="77">
          <cell r="D77">
            <v>92.999365937543871</v>
          </cell>
        </row>
        <row r="78">
          <cell r="D78">
            <v>98.506615195889751</v>
          </cell>
        </row>
        <row r="79">
          <cell r="D79">
            <v>100.05470459537608</v>
          </cell>
        </row>
        <row r="80">
          <cell r="D80">
            <v>103.44992094144791</v>
          </cell>
        </row>
        <row r="81">
          <cell r="D81">
            <v>105.1987533498116</v>
          </cell>
        </row>
        <row r="82">
          <cell r="D82">
            <v>100.26891007744932</v>
          </cell>
        </row>
        <row r="83">
          <cell r="D83">
            <v>100.47694831766303</v>
          </cell>
        </row>
        <row r="84">
          <cell r="D84">
            <v>108.50830844100963</v>
          </cell>
        </row>
        <row r="85">
          <cell r="D85">
            <v>116.16885188345054</v>
          </cell>
        </row>
        <row r="86">
          <cell r="D86">
            <v>118.72835522119989</v>
          </cell>
        </row>
        <row r="87">
          <cell r="D87">
            <v>121.34557965763643</v>
          </cell>
        </row>
        <row r="88">
          <cell r="D88">
            <v>115.32039739059591</v>
          </cell>
        </row>
        <row r="89">
          <cell r="D89">
            <v>115.24878550686807</v>
          </cell>
        </row>
        <row r="90">
          <cell r="D90">
            <v>118.65231284556792</v>
          </cell>
        </row>
        <row r="91">
          <cell r="D91">
            <v>118.30060216774147</v>
          </cell>
        </row>
        <row r="92">
          <cell r="D92">
            <v>121.16515861930786</v>
          </cell>
        </row>
        <row r="93">
          <cell r="D93">
            <v>123.35100331557631</v>
          </cell>
        </row>
        <row r="94">
          <cell r="D94">
            <v>115.39831089843292</v>
          </cell>
        </row>
        <row r="95">
          <cell r="D95">
            <v>115.93911020385714</v>
          </cell>
        </row>
        <row r="96">
          <cell r="D96">
            <v>119.01705958639472</v>
          </cell>
        </row>
        <row r="97">
          <cell r="D97">
            <v>120.77214029399697</v>
          </cell>
        </row>
        <row r="98">
          <cell r="D98">
            <v>117.68294168351589</v>
          </cell>
        </row>
        <row r="99">
          <cell r="D99">
            <v>112.3204279685668</v>
          </cell>
        </row>
        <row r="100">
          <cell r="D100">
            <v>113.44963942110047</v>
          </cell>
        </row>
        <row r="101">
          <cell r="D101">
            <v>106.09901434381004</v>
          </cell>
        </row>
        <row r="102">
          <cell r="D102">
            <v>102.96614925838725</v>
          </cell>
        </row>
        <row r="103">
          <cell r="D103">
            <v>102.24220529871644</v>
          </cell>
        </row>
        <row r="104">
          <cell r="D104">
            <v>99.275251621673391</v>
          </cell>
        </row>
        <row r="105">
          <cell r="D105">
            <v>95.026525690889201</v>
          </cell>
        </row>
        <row r="106">
          <cell r="D106">
            <v>95.142710194268631</v>
          </cell>
        </row>
        <row r="107">
          <cell r="D107">
            <v>102.17131568926294</v>
          </cell>
        </row>
        <row r="108">
          <cell r="D108">
            <v>102.2857312880614</v>
          </cell>
        </row>
        <row r="109">
          <cell r="D109">
            <v>101.48708378440394</v>
          </cell>
        </row>
        <row r="110">
          <cell r="D110">
            <v>102.74823879428496</v>
          </cell>
        </row>
        <row r="111">
          <cell r="D111">
            <v>100</v>
          </cell>
        </row>
        <row r="112">
          <cell r="D112">
            <v>92.538497206247143</v>
          </cell>
        </row>
        <row r="113">
          <cell r="D113">
            <v>97.889175564412398</v>
          </cell>
        </row>
        <row r="114">
          <cell r="D114">
            <v>101.34112330610374</v>
          </cell>
        </row>
        <row r="115">
          <cell r="D115">
            <v>103.54649667898887</v>
          </cell>
        </row>
        <row r="116">
          <cell r="D116">
            <v>108.82628887775169</v>
          </cell>
        </row>
        <row r="117">
          <cell r="D117">
            <v>108.79607810388418</v>
          </cell>
        </row>
        <row r="118">
          <cell r="D118">
            <v>110.75107004754166</v>
          </cell>
        </row>
        <row r="119">
          <cell r="D119">
            <v>111.8690638277283</v>
          </cell>
        </row>
        <row r="120">
          <cell r="D120">
            <v>110.83212410102898</v>
          </cell>
        </row>
        <row r="121">
          <cell r="D121">
            <v>108.31646277431997</v>
          </cell>
        </row>
        <row r="122">
          <cell r="D122">
            <v>111.18671862705006</v>
          </cell>
        </row>
        <row r="123">
          <cell r="D123">
            <v>117.16365642119418</v>
          </cell>
        </row>
        <row r="124">
          <cell r="D124">
            <v>110.83967439898422</v>
          </cell>
        </row>
        <row r="125">
          <cell r="D125">
            <v>107.30742581147021</v>
          </cell>
        </row>
        <row r="126">
          <cell r="D126">
            <v>103.54795779295607</v>
          </cell>
        </row>
        <row r="127">
          <cell r="D127">
            <v>105.45687620043552</v>
          </cell>
        </row>
        <row r="128">
          <cell r="D128">
            <v>110.46133775611737</v>
          </cell>
        </row>
        <row r="129">
          <cell r="D129">
            <v>109.3837648448708</v>
          </cell>
        </row>
        <row r="130">
          <cell r="D130">
            <v>106.46814798748179</v>
          </cell>
        </row>
        <row r="131">
          <cell r="D131">
            <v>105.87412336309725</v>
          </cell>
        </row>
        <row r="132">
          <cell r="D132">
            <v>100.45053298429994</v>
          </cell>
        </row>
        <row r="133">
          <cell r="D133">
            <v>100.03673680448586</v>
          </cell>
        </row>
        <row r="134">
          <cell r="D134">
            <v>95.56453463087152</v>
          </cell>
        </row>
        <row r="135">
          <cell r="D135">
            <v>97.70947940161102</v>
          </cell>
        </row>
        <row r="136">
          <cell r="D136">
            <v>97.397731437996754</v>
          </cell>
        </row>
        <row r="137">
          <cell r="D137">
            <v>97.233656789299459</v>
          </cell>
        </row>
        <row r="138">
          <cell r="D138">
            <v>98.353239731141002</v>
          </cell>
        </row>
        <row r="139">
          <cell r="D139">
            <v>102.04808312832299</v>
          </cell>
        </row>
        <row r="140">
          <cell r="D140">
            <v>105.59977472290065</v>
          </cell>
        </row>
        <row r="141">
          <cell r="D141">
            <v>102.0704697597163</v>
          </cell>
        </row>
        <row r="142">
          <cell r="D142">
            <v>104.76263636548464</v>
          </cell>
        </row>
        <row r="143">
          <cell r="D143">
            <v>108.92796138009109</v>
          </cell>
        </row>
        <row r="144">
          <cell r="D144">
            <v>116.37791303993615</v>
          </cell>
        </row>
        <row r="145">
          <cell r="D145">
            <v>119.29190785343393</v>
          </cell>
        </row>
        <row r="146">
          <cell r="D146">
            <v>125.9452825306618</v>
          </cell>
        </row>
        <row r="147">
          <cell r="D147">
            <v>132.237106596155</v>
          </cell>
        </row>
        <row r="148">
          <cell r="D148">
            <v>125.88191902025837</v>
          </cell>
        </row>
        <row r="149">
          <cell r="D149">
            <v>124.70486071189791</v>
          </cell>
        </row>
        <row r="150">
          <cell r="D150">
            <v>129.71511711684622</v>
          </cell>
        </row>
        <row r="151">
          <cell r="D151">
            <v>131.28627190492901</v>
          </cell>
        </row>
        <row r="152">
          <cell r="D152">
            <v>131.72977686398048</v>
          </cell>
        </row>
        <row r="153">
          <cell r="D153">
            <v>132.83389842184678</v>
          </cell>
        </row>
        <row r="154">
          <cell r="D154">
            <v>132.49725534458875</v>
          </cell>
        </row>
        <row r="155">
          <cell r="D155">
            <v>130.74031118534239</v>
          </cell>
        </row>
        <row r="156">
          <cell r="D156">
            <v>131.19935894799556</v>
          </cell>
        </row>
        <row r="157">
          <cell r="D157">
            <v>133.73462134533872</v>
          </cell>
        </row>
        <row r="158">
          <cell r="D158">
            <v>135.10857977019742</v>
          </cell>
        </row>
        <row r="159">
          <cell r="D159">
            <v>137.23459187584098</v>
          </cell>
        </row>
        <row r="160">
          <cell r="D160">
            <v>143.76965166833011</v>
          </cell>
        </row>
        <row r="161">
          <cell r="D161">
            <v>145.40336777197126</v>
          </cell>
        </row>
        <row r="162">
          <cell r="D162">
            <v>149.87020845789087</v>
          </cell>
        </row>
        <row r="163">
          <cell r="D163">
            <v>149.71469746867939</v>
          </cell>
        </row>
        <row r="164">
          <cell r="D164">
            <v>155.98264125554394</v>
          </cell>
        </row>
        <row r="165">
          <cell r="D165">
            <v>151.50620121931559</v>
          </cell>
        </row>
        <row r="166">
          <cell r="D166">
            <v>120.92502211415457</v>
          </cell>
        </row>
        <row r="167">
          <cell r="D167">
            <v>121.95965002061418</v>
          </cell>
        </row>
        <row r="168">
          <cell r="D168">
            <v>136.71770101553878</v>
          </cell>
        </row>
        <row r="169">
          <cell r="D169">
            <v>145.91049288372082</v>
          </cell>
        </row>
        <row r="170">
          <cell r="D170">
            <v>155.47164248131278</v>
          </cell>
        </row>
        <row r="171">
          <cell r="D171">
            <v>156.2554402751465</v>
          </cell>
        </row>
        <row r="172">
          <cell r="D172">
            <v>154.66079457589206</v>
          </cell>
        </row>
        <row r="173">
          <cell r="D173">
            <v>154.92529285291866</v>
          </cell>
        </row>
        <row r="174">
          <cell r="D174">
            <v>163.884128108624</v>
          </cell>
        </row>
        <row r="175">
          <cell r="D175">
            <v>165.82773316212734</v>
          </cell>
        </row>
        <row r="176">
          <cell r="D176">
            <v>172.62060702186648</v>
          </cell>
        </row>
        <row r="177">
          <cell r="D177">
            <v>168.20660822051894</v>
          </cell>
        </row>
        <row r="178">
          <cell r="D178">
            <v>165.94998802439648</v>
          </cell>
        </row>
        <row r="179">
          <cell r="D179">
            <v>172.37890528949239</v>
          </cell>
        </row>
        <row r="180">
          <cell r="D180">
            <v>167.34758543569473</v>
          </cell>
        </row>
        <row r="181">
          <cell r="D181">
            <v>172.18732476790575</v>
          </cell>
        </row>
        <row r="182">
          <cell r="D182">
            <v>170.77852841156079</v>
          </cell>
        </row>
        <row r="183">
          <cell r="D183">
            <v>174.88758582597316</v>
          </cell>
        </row>
        <row r="184">
          <cell r="D184">
            <v>170.42013002109655</v>
          </cell>
        </row>
        <row r="185">
          <cell r="D185">
            <v>159.1105023151315</v>
          </cell>
        </row>
        <row r="186">
          <cell r="D186">
            <v>160.60084676998073</v>
          </cell>
        </row>
        <row r="187">
          <cell r="D187">
            <v>156.41052839868578</v>
          </cell>
        </row>
        <row r="188">
          <cell r="D188">
            <v>162.43848166141069</v>
          </cell>
        </row>
        <row r="189">
          <cell r="D189">
            <v>161.40013869147259</v>
          </cell>
        </row>
        <row r="190">
          <cell r="D190">
            <v>154.66240381533009</v>
          </cell>
        </row>
        <row r="191">
          <cell r="D191">
            <v>146.18718173647724</v>
          </cell>
        </row>
        <row r="192">
          <cell r="D192">
            <v>145.43925491161804</v>
          </cell>
        </row>
        <row r="193">
          <cell r="D193">
            <v>138.84287397237699</v>
          </cell>
        </row>
        <row r="194">
          <cell r="D194">
            <v>139.15589727983399</v>
          </cell>
        </row>
        <row r="195">
          <cell r="D195">
            <v>140.06530906305662</v>
          </cell>
        </row>
        <row r="196">
          <cell r="D196">
            <v>141.8540883503438</v>
          </cell>
        </row>
        <row r="197">
          <cell r="D197">
            <v>143.44678931860594</v>
          </cell>
        </row>
        <row r="198">
          <cell r="D198">
            <v>146.07292159447383</v>
          </cell>
        </row>
        <row r="199">
          <cell r="D199">
            <v>148.90457154693627</v>
          </cell>
        </row>
        <row r="200">
          <cell r="D200">
            <v>145.79368492320256</v>
          </cell>
        </row>
        <row r="201">
          <cell r="D201">
            <v>150.60444417594553</v>
          </cell>
        </row>
        <row r="202">
          <cell r="D202">
            <v>146.44226021576372</v>
          </cell>
        </row>
        <row r="203">
          <cell r="D203">
            <v>145.33247036373891</v>
          </cell>
        </row>
        <row r="204">
          <cell r="D204">
            <v>141.45880377954899</v>
          </cell>
        </row>
        <row r="205">
          <cell r="D205">
            <v>142.16410728364167</v>
          </cell>
        </row>
        <row r="206">
          <cell r="D206">
            <v>141.29014811515754</v>
          </cell>
        </row>
        <row r="207">
          <cell r="D207">
            <v>137.78658994063221</v>
          </cell>
        </row>
        <row r="208">
          <cell r="D208">
            <v>136.55830329030167</v>
          </cell>
        </row>
        <row r="209">
          <cell r="D209">
            <v>135.14611006661747</v>
          </cell>
        </row>
        <row r="210">
          <cell r="D210">
            <v>134.82837217050576</v>
          </cell>
        </row>
        <row r="211">
          <cell r="D211">
            <v>130.39914796201202</v>
          </cell>
        </row>
        <row r="212">
          <cell r="D212">
            <v>131.26943219097967</v>
          </cell>
        </row>
        <row r="213">
          <cell r="D213">
            <v>139.84999366780161</v>
          </cell>
        </row>
        <row r="214">
          <cell r="D214">
            <v>139.07040171547021</v>
          </cell>
        </row>
        <row r="215">
          <cell r="D215">
            <v>145.37684042897666</v>
          </cell>
        </row>
        <row r="216">
          <cell r="D216">
            <v>145.21208022910744</v>
          </cell>
        </row>
        <row r="217">
          <cell r="D217">
            <v>140.07927563139469</v>
          </cell>
        </row>
        <row r="218">
          <cell r="D218">
            <v>140.19433189621412</v>
          </cell>
        </row>
        <row r="219">
          <cell r="D219">
            <v>141.38016236540429</v>
          </cell>
        </row>
        <row r="220">
          <cell r="D220">
            <v>146.93511990564912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 "/>
      <sheetName val="Hoja1"/>
    </sheetNames>
    <sheetDataSet>
      <sheetData sheetId="0" refreshError="1"/>
      <sheetData sheetId="1" refreshError="1"/>
      <sheetData sheetId="2">
        <row r="40">
          <cell r="E40">
            <v>1.0955999999999999</v>
          </cell>
        </row>
        <row r="41">
          <cell r="E41">
            <v>1.1079666666666668</v>
          </cell>
        </row>
        <row r="42">
          <cell r="E42">
            <v>1.1117333333333332</v>
          </cell>
        </row>
        <row r="43">
          <cell r="E43">
            <v>1.1308</v>
          </cell>
        </row>
        <row r="44">
          <cell r="E44">
            <v>1.1392666666666666</v>
          </cell>
        </row>
        <row r="45">
          <cell r="E45">
            <v>1.1379666666666666</v>
          </cell>
        </row>
        <row r="46">
          <cell r="E46">
            <v>1.1546000000000001</v>
          </cell>
        </row>
        <row r="47">
          <cell r="E47">
            <v>1.1586333333333334</v>
          </cell>
        </row>
        <row r="48">
          <cell r="E48">
            <v>1.1266333333333334</v>
          </cell>
        </row>
        <row r="49">
          <cell r="E49">
            <v>1.1094333333333335</v>
          </cell>
        </row>
        <row r="50">
          <cell r="E50">
            <v>1.1294666666666668</v>
          </cell>
        </row>
        <row r="51">
          <cell r="E51">
            <v>1.0990333333333335</v>
          </cell>
        </row>
        <row r="52">
          <cell r="E52">
            <v>1.0962333333333334</v>
          </cell>
        </row>
        <row r="53">
          <cell r="E53">
            <v>1.1382333333333334</v>
          </cell>
        </row>
        <row r="54">
          <cell r="E54">
            <v>1.1623666666666668</v>
          </cell>
        </row>
        <row r="55">
          <cell r="E55">
            <v>1.1725333333333332</v>
          </cell>
        </row>
        <row r="56">
          <cell r="E56">
            <v>1.1652333333333333</v>
          </cell>
        </row>
        <row r="57">
          <cell r="E57">
            <v>1.1456666666666668</v>
          </cell>
        </row>
        <row r="58">
          <cell r="E58">
            <v>1.1426000000000001</v>
          </cell>
        </row>
        <row r="59">
          <cell r="E59">
            <v>1.1380999999999999</v>
          </cell>
        </row>
        <row r="60">
          <cell r="E60">
            <v>1.0745666666666667</v>
          </cell>
        </row>
        <row r="61">
          <cell r="E61">
            <v>1.0437666666666667</v>
          </cell>
        </row>
        <row r="62">
          <cell r="E62">
            <v>0.96980000000000011</v>
          </cell>
        </row>
        <row r="63">
          <cell r="E63">
            <v>0.9573666666666667</v>
          </cell>
        </row>
        <row r="64">
          <cell r="E64">
            <v>0.93176666666666674</v>
          </cell>
        </row>
        <row r="65">
          <cell r="E65">
            <v>0.87483333333333346</v>
          </cell>
        </row>
        <row r="66">
          <cell r="E66">
            <v>0.88533333333333342</v>
          </cell>
        </row>
        <row r="67">
          <cell r="E67">
            <v>0.91026666666666667</v>
          </cell>
        </row>
        <row r="68">
          <cell r="E68">
            <v>0.93190000000000006</v>
          </cell>
        </row>
        <row r="69">
          <cell r="E69">
            <v>0.8935333333333334</v>
          </cell>
        </row>
        <row r="70">
          <cell r="E70">
            <v>0.83726666666666671</v>
          </cell>
        </row>
        <row r="71">
          <cell r="E71">
            <v>0.8453666666666666</v>
          </cell>
        </row>
        <row r="72">
          <cell r="E72">
            <v>0.74463333333333326</v>
          </cell>
        </row>
        <row r="73">
          <cell r="E73">
            <v>0.65859999999999996</v>
          </cell>
        </row>
        <row r="74">
          <cell r="E74">
            <v>0.71273333333333333</v>
          </cell>
        </row>
        <row r="75">
          <cell r="E75">
            <v>0.68869999999999998</v>
          </cell>
        </row>
        <row r="76">
          <cell r="E76">
            <v>0.70953333333333335</v>
          </cell>
        </row>
        <row r="77">
          <cell r="E77">
            <v>0.71096666666666675</v>
          </cell>
        </row>
        <row r="78">
          <cell r="E78">
            <v>0.61130000000000007</v>
          </cell>
        </row>
        <row r="79">
          <cell r="E79">
            <v>0.65186666666666671</v>
          </cell>
        </row>
        <row r="80">
          <cell r="E80">
            <v>0.6802999999999999</v>
          </cell>
        </row>
        <row r="81">
          <cell r="E81">
            <v>0.71293333333333331</v>
          </cell>
        </row>
        <row r="82">
          <cell r="E82">
            <v>0.70986666666666665</v>
          </cell>
        </row>
        <row r="83">
          <cell r="E83">
            <v>0.70113333333333339</v>
          </cell>
        </row>
        <row r="84">
          <cell r="E84">
            <v>0.72413333333333341</v>
          </cell>
        </row>
        <row r="85">
          <cell r="E85">
            <v>0.78586666666666671</v>
          </cell>
        </row>
        <row r="86">
          <cell r="E86">
            <v>0.79809999999999992</v>
          </cell>
        </row>
        <row r="87">
          <cell r="E87">
            <v>0.85306666666666675</v>
          </cell>
        </row>
        <row r="88">
          <cell r="E88">
            <v>0.83599999999999997</v>
          </cell>
        </row>
        <row r="89">
          <cell r="E89">
            <v>0.76549999999999996</v>
          </cell>
        </row>
        <row r="90">
          <cell r="E90">
            <v>0.76479999999999981</v>
          </cell>
        </row>
        <row r="91">
          <cell r="E91">
            <v>0.78576666666666661</v>
          </cell>
        </row>
        <row r="92">
          <cell r="E92">
            <v>0.76146666666666663</v>
          </cell>
        </row>
        <row r="93">
          <cell r="E93">
            <v>0.76966666666666672</v>
          </cell>
        </row>
        <row r="94">
          <cell r="E94">
            <v>0.81093333333333339</v>
          </cell>
        </row>
        <row r="95">
          <cell r="E95">
            <v>0.77749999999999997</v>
          </cell>
        </row>
        <row r="96">
          <cell r="E96">
            <v>0.78173333333333339</v>
          </cell>
        </row>
        <row r="97">
          <cell r="E97">
            <v>0.77023333333333321</v>
          </cell>
        </row>
        <row r="98">
          <cell r="E98">
            <v>0.78726666666666667</v>
          </cell>
        </row>
        <row r="99">
          <cell r="E99">
            <v>0.77610000000000001</v>
          </cell>
        </row>
        <row r="100">
          <cell r="E100">
            <v>0.75760000000000005</v>
          </cell>
        </row>
        <row r="101">
          <cell r="E101">
            <v>0.7556666666666666</v>
          </cell>
        </row>
        <row r="102">
          <cell r="E102">
            <v>0.72386666666666655</v>
          </cell>
        </row>
        <row r="103">
          <cell r="E103">
            <v>0.68856666666666655</v>
          </cell>
        </row>
        <row r="104">
          <cell r="E104">
            <v>0.69336666666666658</v>
          </cell>
        </row>
        <row r="105">
          <cell r="E105">
            <v>0.68690000000000007</v>
          </cell>
        </row>
        <row r="106">
          <cell r="E106">
            <v>0.66649999999999998</v>
          </cell>
        </row>
        <row r="107">
          <cell r="E107">
            <v>0.66526666666666667</v>
          </cell>
        </row>
        <row r="108">
          <cell r="E108">
            <v>0.70993333333333331</v>
          </cell>
        </row>
        <row r="109">
          <cell r="E109">
            <v>0.72586666666666666</v>
          </cell>
        </row>
        <row r="110">
          <cell r="E110">
            <v>0.74036666666666662</v>
          </cell>
        </row>
        <row r="111">
          <cell r="E111">
            <v>0.76213333333333333</v>
          </cell>
        </row>
        <row r="112">
          <cell r="E112">
            <v>0.74193333333333333</v>
          </cell>
        </row>
        <row r="113">
          <cell r="E113">
            <v>0.71743333333333326</v>
          </cell>
        </row>
        <row r="114">
          <cell r="E114">
            <v>0.74876666666666658</v>
          </cell>
        </row>
        <row r="115">
          <cell r="E115">
            <v>0.74949999999999994</v>
          </cell>
        </row>
        <row r="116">
          <cell r="E116">
            <v>0.76250000000000007</v>
          </cell>
        </row>
        <row r="117">
          <cell r="E117">
            <v>0.79090000000000005</v>
          </cell>
        </row>
        <row r="118">
          <cell r="E118">
            <v>0.78546666666666665</v>
          </cell>
        </row>
        <row r="119">
          <cell r="E119">
            <v>0.79969999999999997</v>
          </cell>
        </row>
        <row r="120">
          <cell r="E120">
            <v>0.77476666666666671</v>
          </cell>
        </row>
        <row r="121">
          <cell r="E121">
            <v>0.76263333333333339</v>
          </cell>
        </row>
        <row r="122">
          <cell r="E122">
            <v>0.7331333333333333</v>
          </cell>
        </row>
        <row r="123">
          <cell r="E123">
            <v>0.67886666666666662</v>
          </cell>
        </row>
        <row r="124">
          <cell r="E124">
            <v>0.6690666666666667</v>
          </cell>
        </row>
        <row r="125">
          <cell r="E125">
            <v>0.629</v>
          </cell>
        </row>
        <row r="126">
          <cell r="E126">
            <v>0.59163333333333334</v>
          </cell>
        </row>
        <row r="127">
          <cell r="E127">
            <v>0.62416666666666665</v>
          </cell>
        </row>
        <row r="128">
          <cell r="E128">
            <v>0.62680000000000002</v>
          </cell>
        </row>
        <row r="129">
          <cell r="E129">
            <v>0.65616666666666668</v>
          </cell>
        </row>
        <row r="130">
          <cell r="E130">
            <v>0.64783333333333337</v>
          </cell>
        </row>
        <row r="131">
          <cell r="E131">
            <v>0.64533333333333331</v>
          </cell>
        </row>
        <row r="132">
          <cell r="E132">
            <v>0.6193333333333334</v>
          </cell>
        </row>
        <row r="133">
          <cell r="E133">
            <v>0.58766666666666667</v>
          </cell>
        </row>
        <row r="134">
          <cell r="E134">
            <v>0.56676666666666664</v>
          </cell>
        </row>
        <row r="135">
          <cell r="E135">
            <v>0.53050000000000008</v>
          </cell>
        </row>
        <row r="136">
          <cell r="E136">
            <v>0.5202</v>
          </cell>
        </row>
        <row r="137">
          <cell r="E137">
            <v>0.5087666666666667</v>
          </cell>
        </row>
        <row r="138">
          <cell r="E138">
            <v>0.51019999999999999</v>
          </cell>
        </row>
        <row r="139">
          <cell r="E139">
            <v>0.51196666666666679</v>
          </cell>
        </row>
        <row r="140">
          <cell r="E140">
            <v>0.51860000000000006</v>
          </cell>
        </row>
        <row r="141">
          <cell r="E141">
            <v>0.55730000000000002</v>
          </cell>
        </row>
        <row r="142">
          <cell r="E142">
            <v>0.54816666666666658</v>
          </cell>
        </row>
        <row r="143">
          <cell r="E143">
            <v>0.56013333333333326</v>
          </cell>
        </row>
        <row r="144">
          <cell r="E144">
            <v>0.59913333333333341</v>
          </cell>
        </row>
        <row r="145">
          <cell r="E145">
            <v>0.64753333333333329</v>
          </cell>
        </row>
        <row r="146">
          <cell r="E146">
            <v>0.65766666666666662</v>
          </cell>
        </row>
        <row r="147">
          <cell r="E147">
            <v>0.72506666666666675</v>
          </cell>
        </row>
        <row r="148">
          <cell r="E148">
            <v>0.76470000000000005</v>
          </cell>
        </row>
        <row r="149">
          <cell r="E149">
            <v>0.70840000000000003</v>
          </cell>
        </row>
        <row r="150">
          <cell r="E150">
            <v>0.70479999999999998</v>
          </cell>
        </row>
        <row r="151">
          <cell r="E151">
            <v>0.76753333333333329</v>
          </cell>
        </row>
        <row r="152">
          <cell r="E152">
            <v>0.77893333333333337</v>
          </cell>
        </row>
        <row r="153">
          <cell r="E153">
            <v>0.76683333333333337</v>
          </cell>
        </row>
        <row r="154">
          <cell r="E154">
            <v>0.75603333333333333</v>
          </cell>
        </row>
        <row r="155">
          <cell r="E155">
            <v>0.74043333333333339</v>
          </cell>
        </row>
        <row r="156">
          <cell r="E156">
            <v>0.73503333333333332</v>
          </cell>
        </row>
        <row r="157">
          <cell r="E157">
            <v>0.75369999999999993</v>
          </cell>
        </row>
        <row r="158">
          <cell r="E158">
            <v>0.75883333333333347</v>
          </cell>
        </row>
        <row r="159">
          <cell r="E159">
            <v>0.78183333333333327</v>
          </cell>
        </row>
        <row r="160">
          <cell r="E160">
            <v>0.78900000000000003</v>
          </cell>
        </row>
        <row r="161">
          <cell r="E161">
            <v>0.83330000000000004</v>
          </cell>
        </row>
        <row r="162">
          <cell r="E162">
            <v>0.85376666666666667</v>
          </cell>
        </row>
        <row r="163">
          <cell r="E163">
            <v>0.89656666666666673</v>
          </cell>
        </row>
        <row r="164">
          <cell r="E164">
            <v>0.91766666666666674</v>
          </cell>
        </row>
        <row r="165">
          <cell r="E165">
            <v>0.95073333333333332</v>
          </cell>
        </row>
        <row r="166">
          <cell r="E166">
            <v>0.86896666666666667</v>
          </cell>
        </row>
        <row r="167">
          <cell r="E167">
            <v>0.67266666666666675</v>
          </cell>
        </row>
        <row r="168">
          <cell r="E168">
            <v>0.65883333333333338</v>
          </cell>
        </row>
        <row r="169">
          <cell r="E169">
            <v>0.77636666666666665</v>
          </cell>
        </row>
        <row r="170">
          <cell r="E170">
            <v>0.84916666666666663</v>
          </cell>
        </row>
        <row r="171">
          <cell r="E171">
            <v>0.91026666666666667</v>
          </cell>
        </row>
        <row r="172">
          <cell r="E172">
            <v>0.89890000000000014</v>
          </cell>
        </row>
        <row r="173">
          <cell r="E173">
            <v>0.87709999999999999</v>
          </cell>
        </row>
        <row r="174">
          <cell r="E174">
            <v>0.91903333333333326</v>
          </cell>
        </row>
        <row r="175">
          <cell r="E175">
            <v>0.98473333333333335</v>
          </cell>
        </row>
        <row r="176">
          <cell r="E176">
            <v>1.0140333333333336</v>
          </cell>
        </row>
        <row r="177">
          <cell r="E177">
            <v>1.0782666666666667</v>
          </cell>
        </row>
        <row r="178">
          <cell r="E178">
            <v>1.0475333333333332</v>
          </cell>
        </row>
        <row r="179">
          <cell r="E179">
            <v>1.0228666666666666</v>
          </cell>
        </row>
        <row r="180">
          <cell r="E180">
            <v>1.0618333333333332</v>
          </cell>
        </row>
        <row r="181">
          <cell r="E181">
            <v>1.0123666666666666</v>
          </cell>
        </row>
        <row r="182">
          <cell r="E182">
            <v>1.0430333333333335</v>
          </cell>
        </row>
        <row r="183">
          <cell r="E183">
            <v>1.0397666666666667</v>
          </cell>
        </row>
        <row r="184">
          <cell r="E184">
            <v>1.0365000000000002</v>
          </cell>
        </row>
        <row r="185">
          <cell r="E185">
            <v>0.97639999999999993</v>
          </cell>
        </row>
        <row r="186">
          <cell r="E186">
            <v>0.90976666666666661</v>
          </cell>
        </row>
        <row r="187">
          <cell r="E187">
            <v>0.91749999999999998</v>
          </cell>
        </row>
        <row r="188">
          <cell r="E188">
            <v>0.89769999999999994</v>
          </cell>
        </row>
        <row r="189">
          <cell r="E189">
            <v>0.93420000000000003</v>
          </cell>
        </row>
        <row r="190">
          <cell r="E190">
            <v>0.91416666666666657</v>
          </cell>
        </row>
        <row r="191">
          <cell r="E191">
            <v>0.84993333333333343</v>
          </cell>
        </row>
        <row r="192">
          <cell r="E192">
            <v>0.77356666666666662</v>
          </cell>
        </row>
        <row r="193">
          <cell r="E193">
            <v>0.77746666666666664</v>
          </cell>
        </row>
        <row r="194">
          <cell r="E194">
            <v>0.71510000000000007</v>
          </cell>
        </row>
        <row r="195">
          <cell r="E195">
            <v>0.71979999999999988</v>
          </cell>
        </row>
        <row r="196">
          <cell r="E196">
            <v>0.7299000000000001</v>
          </cell>
        </row>
        <row r="197">
          <cell r="E197">
            <v>0.74409999999999998</v>
          </cell>
        </row>
        <row r="198">
          <cell r="E198">
            <v>0.75553333333333328</v>
          </cell>
        </row>
        <row r="199">
          <cell r="E199">
            <v>0.74409999999999998</v>
          </cell>
        </row>
        <row r="200">
          <cell r="E200">
            <v>0.76330000000000009</v>
          </cell>
        </row>
        <row r="201">
          <cell r="E201">
            <v>0.75390000000000013</v>
          </cell>
        </row>
        <row r="202">
          <cell r="E202">
            <v>0.79079999999999995</v>
          </cell>
        </row>
        <row r="203">
          <cell r="E203">
            <v>0.76859999999999984</v>
          </cell>
        </row>
        <row r="204">
          <cell r="E204">
            <v>0.78433333333333322</v>
          </cell>
        </row>
        <row r="205">
          <cell r="E205">
            <v>0.75083333333333335</v>
          </cell>
        </row>
        <row r="206">
          <cell r="E206">
            <v>0.73043333333333338</v>
          </cell>
        </row>
        <row r="207">
          <cell r="E207">
            <v>0.71530000000000005</v>
          </cell>
        </row>
        <row r="208">
          <cell r="E208">
            <v>0.7167</v>
          </cell>
        </row>
        <row r="209">
          <cell r="E209">
            <v>0.6989333333333333</v>
          </cell>
        </row>
        <row r="210">
          <cell r="E210">
            <v>0.67870000000000008</v>
          </cell>
        </row>
        <row r="211">
          <cell r="E211">
            <v>0.69030000000000002</v>
          </cell>
        </row>
        <row r="212">
          <cell r="E212">
            <v>0.64743333333333331</v>
          </cell>
        </row>
        <row r="213">
          <cell r="E213">
            <v>0.66959999999999997</v>
          </cell>
        </row>
        <row r="214">
          <cell r="E214">
            <v>0.72250000000000003</v>
          </cell>
        </row>
        <row r="215">
          <cell r="E215">
            <v>0.73796666666666655</v>
          </cell>
        </row>
        <row r="216">
          <cell r="E216">
            <v>0.76919999999999999</v>
          </cell>
        </row>
        <row r="217">
          <cell r="E217">
            <v>0.76729999999999998</v>
          </cell>
        </row>
        <row r="218">
          <cell r="E218">
            <v>0.73073333333333335</v>
          </cell>
        </row>
        <row r="219">
          <cell r="E219">
            <v>0.73153333333333348</v>
          </cell>
        </row>
        <row r="220">
          <cell r="E220">
            <v>0.72249999999999981</v>
          </cell>
        </row>
        <row r="221">
          <cell r="E221">
            <v>0.70746666666666658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hequeo"/>
      <sheetName val="Sheet2"/>
      <sheetName val="Sheet3"/>
    </sheetNames>
    <sheetDataSet>
      <sheetData sheetId="0">
        <row r="7">
          <cell r="G7">
            <v>7.8965144066766413E-2</v>
          </cell>
        </row>
      </sheetData>
      <sheetData sheetId="1">
        <row r="7">
          <cell r="J7">
            <v>6.7566666666666668</v>
          </cell>
        </row>
        <row r="8">
          <cell r="J8">
            <v>7.2833333333333341</v>
          </cell>
        </row>
        <row r="9">
          <cell r="J9">
            <v>8.1</v>
          </cell>
        </row>
        <row r="10">
          <cell r="J10">
            <v>9.5833333333333339</v>
          </cell>
        </row>
        <row r="11">
          <cell r="J11">
            <v>10.073333333333334</v>
          </cell>
        </row>
        <row r="12">
          <cell r="J12">
            <v>10.18</v>
          </cell>
        </row>
        <row r="13">
          <cell r="J13">
            <v>10.946666666666667</v>
          </cell>
        </row>
        <row r="14">
          <cell r="J14">
            <v>13.576666666666666</v>
          </cell>
        </row>
        <row r="15">
          <cell r="J15">
            <v>15.046666666666667</v>
          </cell>
        </row>
      </sheetData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otes"/>
    </sheetNames>
    <sheetDataSet>
      <sheetData sheetId="0">
        <row r="12">
          <cell r="E12">
            <v>18</v>
          </cell>
        </row>
        <row r="13">
          <cell r="E13">
            <v>10.916666666666666</v>
          </cell>
        </row>
        <row r="14">
          <cell r="E14">
            <v>10.5</v>
          </cell>
        </row>
        <row r="15">
          <cell r="E15">
            <v>16.583333333333332</v>
          </cell>
        </row>
        <row r="16">
          <cell r="E16">
            <v>16</v>
          </cell>
        </row>
        <row r="17">
          <cell r="E17">
            <v>18.666666666666668</v>
          </cell>
        </row>
        <row r="18">
          <cell r="E18">
            <v>20</v>
          </cell>
        </row>
        <row r="19">
          <cell r="E19">
            <v>15</v>
          </cell>
        </row>
        <row r="20">
          <cell r="E20">
            <v>15</v>
          </cell>
        </row>
        <row r="21">
          <cell r="E21">
            <v>13</v>
          </cell>
        </row>
        <row r="22">
          <cell r="E22">
            <v>10.5</v>
          </cell>
        </row>
        <row r="23">
          <cell r="E23">
            <v>9</v>
          </cell>
        </row>
        <row r="24">
          <cell r="E24">
            <v>8.5</v>
          </cell>
        </row>
        <row r="25">
          <cell r="E25">
            <v>9.25</v>
          </cell>
        </row>
        <row r="26">
          <cell r="E26">
            <v>9.5416666666666661</v>
          </cell>
        </row>
        <row r="27">
          <cell r="E27">
            <v>9.5</v>
          </cell>
        </row>
        <row r="28">
          <cell r="E28">
            <v>9.8333333333333339</v>
          </cell>
        </row>
        <row r="29">
          <cell r="E29">
            <v>10.666666666666666</v>
          </cell>
        </row>
        <row r="30">
          <cell r="E30">
            <v>11.166666666666666</v>
          </cell>
        </row>
        <row r="31">
          <cell r="E31">
            <v>9.0833333333333339</v>
          </cell>
        </row>
        <row r="32">
          <cell r="E32">
            <v>8.5833333333333339</v>
          </cell>
        </row>
        <row r="33">
          <cell r="E33">
            <v>7.916666666666667</v>
          </cell>
        </row>
        <row r="34">
          <cell r="E34">
            <v>8</v>
          </cell>
        </row>
        <row r="35">
          <cell r="E35">
            <v>7.916666666666667</v>
          </cell>
        </row>
        <row r="36">
          <cell r="E36">
            <v>7.583333333333333</v>
          </cell>
        </row>
        <row r="37">
          <cell r="E37">
            <v>6.833333333333333</v>
          </cell>
        </row>
        <row r="38">
          <cell r="E38">
            <v>6.041666666666667</v>
          </cell>
        </row>
        <row r="39">
          <cell r="E39">
            <v>5.916666666666667</v>
          </cell>
        </row>
        <row r="40">
          <cell r="E40">
            <v>6</v>
          </cell>
        </row>
        <row r="41">
          <cell r="E41">
            <v>6.75</v>
          </cell>
        </row>
        <row r="42">
          <cell r="E42">
            <v>6.916666666666667</v>
          </cell>
        </row>
        <row r="43">
          <cell r="E43">
            <v>6.875</v>
          </cell>
        </row>
        <row r="44">
          <cell r="E44">
            <v>6.833333333333333</v>
          </cell>
        </row>
        <row r="45">
          <cell r="E45">
            <v>7.5</v>
          </cell>
        </row>
        <row r="46">
          <cell r="E46">
            <v>8.0833333333333339</v>
          </cell>
        </row>
        <row r="47">
          <cell r="E47">
            <v>8.4583333333333339</v>
          </cell>
        </row>
        <row r="48">
          <cell r="E48">
            <v>9.625</v>
          </cell>
        </row>
        <row r="49">
          <cell r="E49">
            <v>9.7083333333333339</v>
          </cell>
        </row>
        <row r="50">
          <cell r="E50">
            <v>8.25</v>
          </cell>
        </row>
        <row r="51">
          <cell r="E51">
            <v>8.25</v>
          </cell>
        </row>
        <row r="52">
          <cell r="E52">
            <v>8.25</v>
          </cell>
        </row>
        <row r="53">
          <cell r="E53">
            <v>8.25</v>
          </cell>
        </row>
        <row r="54">
          <cell r="E54">
            <v>8</v>
          </cell>
        </row>
        <row r="55">
          <cell r="E55">
            <v>7.416666666666667</v>
          </cell>
        </row>
        <row r="56">
          <cell r="E56">
            <v>6.333333333333333</v>
          </cell>
        </row>
        <row r="57">
          <cell r="E57">
            <v>5.75</v>
          </cell>
        </row>
        <row r="58">
          <cell r="E58">
            <v>5.5</v>
          </cell>
        </row>
        <row r="59">
          <cell r="E59">
            <v>4.583333333333333</v>
          </cell>
        </row>
        <row r="60">
          <cell r="E60">
            <v>4</v>
          </cell>
        </row>
        <row r="61">
          <cell r="E61">
            <v>3.75</v>
          </cell>
        </row>
        <row r="62">
          <cell r="E62">
            <v>3.1666666666666665</v>
          </cell>
        </row>
        <row r="63">
          <cell r="E63">
            <v>3</v>
          </cell>
        </row>
        <row r="64">
          <cell r="E64">
            <v>3</v>
          </cell>
        </row>
        <row r="65">
          <cell r="E65">
            <v>3</v>
          </cell>
        </row>
        <row r="66">
          <cell r="E66">
            <v>3</v>
          </cell>
        </row>
        <row r="67">
          <cell r="E67">
            <v>3</v>
          </cell>
        </row>
        <row r="68">
          <cell r="E68">
            <v>3.25</v>
          </cell>
        </row>
        <row r="69">
          <cell r="E69">
            <v>4.083333333333333</v>
          </cell>
        </row>
        <row r="70">
          <cell r="E70">
            <v>4.583333333333333</v>
          </cell>
        </row>
        <row r="71">
          <cell r="E71">
            <v>5.25</v>
          </cell>
        </row>
        <row r="72">
          <cell r="E72">
            <v>5.833333333333333</v>
          </cell>
        </row>
        <row r="73">
          <cell r="E73">
            <v>6</v>
          </cell>
        </row>
        <row r="74">
          <cell r="E74">
            <v>5.75</v>
          </cell>
        </row>
        <row r="75">
          <cell r="E75">
            <v>5.666666666666667</v>
          </cell>
        </row>
        <row r="76">
          <cell r="E76">
            <v>5.25</v>
          </cell>
        </row>
        <row r="77">
          <cell r="E77">
            <v>5.25</v>
          </cell>
        </row>
        <row r="78">
          <cell r="E78">
            <v>5.25</v>
          </cell>
        </row>
        <row r="79">
          <cell r="E79">
            <v>5.25</v>
          </cell>
        </row>
        <row r="80">
          <cell r="E80">
            <v>5.333333333333333</v>
          </cell>
        </row>
        <row r="81">
          <cell r="E81">
            <v>5.5</v>
          </cell>
        </row>
        <row r="82">
          <cell r="E82">
            <v>5.5</v>
          </cell>
        </row>
        <row r="83">
          <cell r="E83">
            <v>5.5</v>
          </cell>
        </row>
        <row r="84">
          <cell r="E84">
            <v>5.5</v>
          </cell>
        </row>
        <row r="85">
          <cell r="E85">
            <v>5.5</v>
          </cell>
        </row>
        <row r="86">
          <cell r="E86">
            <v>5.416666666666667</v>
          </cell>
        </row>
        <row r="87">
          <cell r="E87">
            <v>4.833333333333333</v>
          </cell>
        </row>
        <row r="88">
          <cell r="E88">
            <v>4.75</v>
          </cell>
        </row>
        <row r="89">
          <cell r="E89">
            <v>4.833333333333333</v>
          </cell>
        </row>
        <row r="90">
          <cell r="E90">
            <v>5.166666666666667</v>
          </cell>
        </row>
        <row r="91">
          <cell r="E91">
            <v>5.416666666666667</v>
          </cell>
        </row>
        <row r="92">
          <cell r="E92">
            <v>5.75</v>
          </cell>
        </row>
        <row r="93">
          <cell r="E93">
            <v>6.333333333333333</v>
          </cell>
        </row>
        <row r="94">
          <cell r="E94">
            <v>6.5</v>
          </cell>
        </row>
        <row r="95">
          <cell r="E95">
            <v>6.5</v>
          </cell>
        </row>
        <row r="96">
          <cell r="E96">
            <v>5.333333333333333</v>
          </cell>
        </row>
        <row r="97">
          <cell r="E97">
            <v>4.083333333333333</v>
          </cell>
        </row>
        <row r="98">
          <cell r="E98">
            <v>3.4166666666666665</v>
          </cell>
        </row>
        <row r="99">
          <cell r="E99">
            <v>2.0833333333333335</v>
          </cell>
        </row>
        <row r="100">
          <cell r="E100">
            <v>1.75</v>
          </cell>
        </row>
        <row r="101">
          <cell r="E101">
            <v>1.75</v>
          </cell>
        </row>
        <row r="102">
          <cell r="E102">
            <v>1.75</v>
          </cell>
        </row>
        <row r="103">
          <cell r="E103">
            <v>1.4166666666666667</v>
          </cell>
        </row>
        <row r="104">
          <cell r="E104">
            <v>1.25</v>
          </cell>
        </row>
        <row r="105">
          <cell r="E105">
            <v>1.1666666666666667</v>
          </cell>
        </row>
        <row r="106">
          <cell r="E106">
            <v>1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1.0833333333333333</v>
          </cell>
        </row>
        <row r="110">
          <cell r="E110">
            <v>1.5</v>
          </cell>
        </row>
        <row r="111">
          <cell r="E111">
            <v>2</v>
          </cell>
        </row>
        <row r="112">
          <cell r="E112">
            <v>2.5</v>
          </cell>
        </row>
        <row r="113">
          <cell r="E113">
            <v>3</v>
          </cell>
        </row>
        <row r="114">
          <cell r="E114">
            <v>3.5</v>
          </cell>
        </row>
        <row r="115">
          <cell r="E115">
            <v>4</v>
          </cell>
        </row>
        <row r="116">
          <cell r="E116">
            <v>4.583333333333333</v>
          </cell>
        </row>
        <row r="117">
          <cell r="E117">
            <v>5</v>
          </cell>
        </row>
        <row r="118">
          <cell r="E118">
            <v>5.25</v>
          </cell>
        </row>
        <row r="119">
          <cell r="E119">
            <v>5.25</v>
          </cell>
        </row>
        <row r="120">
          <cell r="E120">
            <v>5.25</v>
          </cell>
        </row>
        <row r="121">
          <cell r="E121">
            <v>5.25</v>
          </cell>
        </row>
        <row r="122">
          <cell r="E122">
            <v>5.083333333333333</v>
          </cell>
        </row>
        <row r="123">
          <cell r="E123">
            <v>4.416666666666667</v>
          </cell>
        </row>
        <row r="124">
          <cell r="E124">
            <v>2.75</v>
          </cell>
        </row>
        <row r="125">
          <cell r="E125">
            <v>2</v>
          </cell>
        </row>
        <row r="126">
          <cell r="E126">
            <v>2</v>
          </cell>
        </row>
        <row r="127">
          <cell r="E127">
            <v>0.70833333333333337</v>
          </cell>
        </row>
        <row r="128">
          <cell r="E128">
            <v>0.125</v>
          </cell>
        </row>
        <row r="129">
          <cell r="E129">
            <v>0.125</v>
          </cell>
        </row>
        <row r="130">
          <cell r="E130">
            <v>0.125</v>
          </cell>
        </row>
        <row r="131">
          <cell r="E131">
            <v>0.125</v>
          </cell>
        </row>
        <row r="132">
          <cell r="E132">
            <v>0.125</v>
          </cell>
        </row>
        <row r="133">
          <cell r="E133">
            <v>0.125</v>
          </cell>
        </row>
        <row r="134">
          <cell r="E134">
            <v>0.125</v>
          </cell>
        </row>
        <row r="135">
          <cell r="E135">
            <v>0.125</v>
          </cell>
        </row>
        <row r="136">
          <cell r="E136">
            <v>0.125</v>
          </cell>
        </row>
        <row r="137">
          <cell r="E137">
            <v>0.125</v>
          </cell>
        </row>
        <row r="138">
          <cell r="E138">
            <v>0.125</v>
          </cell>
        </row>
        <row r="139">
          <cell r="E139">
            <v>0.125</v>
          </cell>
        </row>
        <row r="140">
          <cell r="E140">
            <v>0.125</v>
          </cell>
        </row>
        <row r="141">
          <cell r="E141">
            <v>0.125</v>
          </cell>
        </row>
        <row r="142">
          <cell r="E142">
            <v>0.125</v>
          </cell>
        </row>
        <row r="143">
          <cell r="E143">
            <v>0.125</v>
          </cell>
        </row>
        <row r="144">
          <cell r="E144">
            <v>0.125</v>
          </cell>
        </row>
        <row r="145">
          <cell r="E145">
            <v>0.125</v>
          </cell>
        </row>
        <row r="146">
          <cell r="E146">
            <v>0.125</v>
          </cell>
        </row>
        <row r="147">
          <cell r="E147">
            <v>0.125</v>
          </cell>
        </row>
        <row r="148">
          <cell r="E148">
            <v>0.125</v>
          </cell>
        </row>
        <row r="149">
          <cell r="E149">
            <v>0.125</v>
          </cell>
        </row>
        <row r="150">
          <cell r="E150">
            <v>0.125</v>
          </cell>
        </row>
        <row r="151">
          <cell r="E151">
            <v>0.125</v>
          </cell>
        </row>
        <row r="152">
          <cell r="E152">
            <v>0.125</v>
          </cell>
        </row>
        <row r="153">
          <cell r="E153">
            <v>0.125</v>
          </cell>
        </row>
        <row r="154">
          <cell r="E154">
            <v>0.125</v>
          </cell>
        </row>
        <row r="155">
          <cell r="E155">
            <v>0.20833333333333334</v>
          </cell>
        </row>
        <row r="156">
          <cell r="E156">
            <v>0.375</v>
          </cell>
        </row>
        <row r="157">
          <cell r="E157">
            <v>0.375</v>
          </cell>
        </row>
        <row r="158">
          <cell r="E158">
            <v>0.375</v>
          </cell>
        </row>
        <row r="159">
          <cell r="E159">
            <v>0.45833333333333331</v>
          </cell>
        </row>
        <row r="160">
          <cell r="E160">
            <v>0.70833333333333337</v>
          </cell>
        </row>
        <row r="161">
          <cell r="E161">
            <v>0.95833333333333337</v>
          </cell>
        </row>
        <row r="162">
          <cell r="E162">
            <v>1.125</v>
          </cell>
        </row>
        <row r="163">
          <cell r="E163">
            <v>1.2083333333333333</v>
          </cell>
        </row>
        <row r="164">
          <cell r="E164">
            <v>1.4583333333333333</v>
          </cell>
        </row>
        <row r="165">
          <cell r="E165">
            <v>1.7083333333333333</v>
          </cell>
        </row>
        <row r="166">
          <cell r="E166">
            <v>1.9583333333333333</v>
          </cell>
        </row>
        <row r="167">
          <cell r="E167">
            <v>2.2083333333333335</v>
          </cell>
        </row>
        <row r="168">
          <cell r="E168">
            <v>2.375</v>
          </cell>
        </row>
        <row r="169">
          <cell r="E169">
            <v>2.375</v>
          </cell>
        </row>
        <row r="170">
          <cell r="E170">
            <v>2.0416666666666665</v>
          </cell>
        </row>
        <row r="171">
          <cell r="E171">
            <v>1.625</v>
          </cell>
        </row>
        <row r="172">
          <cell r="E172">
            <v>1.125</v>
          </cell>
        </row>
        <row r="173">
          <cell r="E173">
            <v>0.125</v>
          </cell>
        </row>
        <row r="174">
          <cell r="E174">
            <v>0.125</v>
          </cell>
        </row>
        <row r="175">
          <cell r="E175">
            <v>0.125</v>
          </cell>
        </row>
        <row r="176">
          <cell r="E176">
            <v>0.125</v>
          </cell>
        </row>
        <row r="177">
          <cell r="E177">
            <v>0.125</v>
          </cell>
        </row>
        <row r="178">
          <cell r="E178">
            <v>0.125</v>
          </cell>
        </row>
        <row r="179">
          <cell r="E179">
            <v>0.125</v>
          </cell>
        </row>
        <row r="180">
          <cell r="E180">
            <v>0.20833333333333334</v>
          </cell>
        </row>
        <row r="181">
          <cell r="E181">
            <v>0.95833333333333337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bs.gov.au/" TargetMode="External"/><Relationship Id="rId3" Type="http://schemas.openxmlformats.org/officeDocument/2006/relationships/hyperlink" Target="http://abs.gov.au/" TargetMode="External"/><Relationship Id="rId7" Type="http://schemas.openxmlformats.org/officeDocument/2006/relationships/hyperlink" Target="http://www.newyorkfed.org/" TargetMode="External"/><Relationship Id="rId2" Type="http://schemas.openxmlformats.org/officeDocument/2006/relationships/hyperlink" Target="http://abs.gov.au/" TargetMode="External"/><Relationship Id="rId1" Type="http://schemas.openxmlformats.org/officeDocument/2006/relationships/hyperlink" Target="http://abs.gov.au/" TargetMode="External"/><Relationship Id="rId6" Type="http://schemas.openxmlformats.org/officeDocument/2006/relationships/hyperlink" Target="http://www.abs.gov.au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rba.gov.au/statistics/" TargetMode="External"/><Relationship Id="rId10" Type="http://schemas.openxmlformats.org/officeDocument/2006/relationships/hyperlink" Target="http://www.wmcompany.com/" TargetMode="External"/><Relationship Id="rId4" Type="http://schemas.openxmlformats.org/officeDocument/2006/relationships/hyperlink" Target="http://abs.gov.au/" TargetMode="External"/><Relationship Id="rId9" Type="http://schemas.openxmlformats.org/officeDocument/2006/relationships/hyperlink" Target="http://www.abs.gov.a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46CB3-1214-4E6F-9CD9-41FC8658AC31}">
  <dimension ref="A1:Q195"/>
  <sheetViews>
    <sheetView workbookViewId="0">
      <pane xSplit="1" ySplit="10" topLeftCell="J13" activePane="bottomRight" state="frozen"/>
      <selection pane="topRight" activeCell="B1" sqref="B1"/>
      <selection pane="bottomLeft" activeCell="A11" sqref="A11"/>
      <selection pane="bottomRight" activeCell="Q13" sqref="Q13"/>
    </sheetView>
  </sheetViews>
  <sheetFormatPr baseColWidth="10" defaultColWidth="11.5703125" defaultRowHeight="15"/>
  <cols>
    <col min="1" max="1" width="11.5703125" style="2"/>
    <col min="2" max="2" width="20" style="2" customWidth="1"/>
    <col min="3" max="14" width="22.7109375" style="2" customWidth="1"/>
    <col min="15" max="15" width="25.28515625" style="2" customWidth="1"/>
    <col min="16" max="17" width="29" style="2" customWidth="1"/>
    <col min="18" max="16384" width="11.5703125" style="2"/>
  </cols>
  <sheetData>
    <row r="1" spans="1:17" ht="18.75">
      <c r="A1" s="1" t="s">
        <v>42</v>
      </c>
      <c r="C1" s="3" t="s">
        <v>44</v>
      </c>
      <c r="D1" s="4" t="s">
        <v>43</v>
      </c>
    </row>
    <row r="2" spans="1:17" ht="36.75">
      <c r="A2" s="26" t="s">
        <v>0</v>
      </c>
      <c r="B2" s="32" t="s">
        <v>8</v>
      </c>
      <c r="C2" s="29" t="s">
        <v>18</v>
      </c>
      <c r="D2" s="33" t="s">
        <v>23</v>
      </c>
      <c r="E2" s="33" t="s">
        <v>30</v>
      </c>
      <c r="F2" s="33" t="s">
        <v>34</v>
      </c>
      <c r="G2" s="33" t="s">
        <v>37</v>
      </c>
      <c r="H2" s="33" t="s">
        <v>45</v>
      </c>
      <c r="I2" s="33" t="s">
        <v>51</v>
      </c>
      <c r="J2" s="33" t="s">
        <v>57</v>
      </c>
      <c r="K2" s="33" t="s">
        <v>58</v>
      </c>
      <c r="L2" s="33" t="s">
        <v>66</v>
      </c>
      <c r="M2" s="33" t="s">
        <v>71</v>
      </c>
      <c r="N2" s="33" t="s">
        <v>74</v>
      </c>
      <c r="O2" s="33" t="s">
        <v>80</v>
      </c>
      <c r="P2" s="33" t="s">
        <v>84</v>
      </c>
      <c r="Q2" s="33"/>
    </row>
    <row r="3" spans="1:17" ht="72.75">
      <c r="A3" s="12" t="s">
        <v>1</v>
      </c>
      <c r="B3" s="34" t="s">
        <v>9</v>
      </c>
      <c r="C3" s="13" t="s">
        <v>19</v>
      </c>
      <c r="D3" s="14" t="s">
        <v>24</v>
      </c>
      <c r="E3" s="14" t="s">
        <v>31</v>
      </c>
      <c r="F3" s="14"/>
      <c r="G3" s="14" t="s">
        <v>38</v>
      </c>
      <c r="H3" s="14" t="s">
        <v>46</v>
      </c>
      <c r="I3" s="14" t="s">
        <v>52</v>
      </c>
      <c r="J3" s="14" t="s">
        <v>59</v>
      </c>
      <c r="K3" s="14" t="s">
        <v>60</v>
      </c>
      <c r="L3" s="14" t="s">
        <v>67</v>
      </c>
      <c r="M3" s="14" t="s">
        <v>72</v>
      </c>
      <c r="N3" s="14" t="s">
        <v>75</v>
      </c>
      <c r="O3" s="14" t="s">
        <v>75</v>
      </c>
      <c r="P3" s="15" t="s">
        <v>85</v>
      </c>
      <c r="Q3" s="15"/>
    </row>
    <row r="4" spans="1:17">
      <c r="A4" s="12" t="s">
        <v>2</v>
      </c>
      <c r="B4" s="13" t="s">
        <v>15</v>
      </c>
      <c r="C4" s="13" t="s">
        <v>15</v>
      </c>
      <c r="D4" s="14" t="s">
        <v>15</v>
      </c>
      <c r="E4" s="14" t="s">
        <v>15</v>
      </c>
      <c r="F4" s="14" t="s">
        <v>15</v>
      </c>
      <c r="G4" s="14" t="s">
        <v>15</v>
      </c>
      <c r="H4" s="14" t="s">
        <v>15</v>
      </c>
      <c r="I4" s="14" t="s">
        <v>15</v>
      </c>
      <c r="J4" s="14" t="s">
        <v>15</v>
      </c>
      <c r="K4" s="14" t="s">
        <v>15</v>
      </c>
      <c r="L4" s="14" t="s">
        <v>15</v>
      </c>
      <c r="M4" s="14" t="s">
        <v>15</v>
      </c>
      <c r="N4" s="15" t="s">
        <v>15</v>
      </c>
      <c r="O4" s="15" t="s">
        <v>15</v>
      </c>
      <c r="P4" s="14" t="s">
        <v>15</v>
      </c>
      <c r="Q4" s="14"/>
    </row>
    <row r="5" spans="1:17">
      <c r="A5" s="12" t="s">
        <v>3</v>
      </c>
      <c r="B5" s="13" t="s">
        <v>10</v>
      </c>
      <c r="C5" s="13" t="s">
        <v>10</v>
      </c>
      <c r="D5" s="14" t="s">
        <v>25</v>
      </c>
      <c r="E5" s="14" t="s">
        <v>25</v>
      </c>
      <c r="F5" s="14" t="s">
        <v>25</v>
      </c>
      <c r="G5" s="14" t="s">
        <v>25</v>
      </c>
      <c r="H5" s="14" t="s">
        <v>10</v>
      </c>
      <c r="I5" s="14" t="s">
        <v>10</v>
      </c>
      <c r="J5" s="14" t="s">
        <v>25</v>
      </c>
      <c r="K5" s="14" t="s">
        <v>25</v>
      </c>
      <c r="L5" s="14" t="s">
        <v>25</v>
      </c>
      <c r="M5" s="14" t="s">
        <v>25</v>
      </c>
      <c r="N5" s="15" t="s">
        <v>76</v>
      </c>
      <c r="O5" s="15" t="s">
        <v>76</v>
      </c>
      <c r="P5" s="15" t="s">
        <v>86</v>
      </c>
      <c r="Q5" s="15"/>
    </row>
    <row r="6" spans="1:17">
      <c r="A6" s="26" t="s">
        <v>4</v>
      </c>
      <c r="B6" s="13" t="s">
        <v>11</v>
      </c>
      <c r="C6" s="13" t="s">
        <v>11</v>
      </c>
      <c r="D6" s="14" t="s">
        <v>26</v>
      </c>
      <c r="E6" s="14" t="s">
        <v>26</v>
      </c>
      <c r="F6" s="14" t="s">
        <v>26</v>
      </c>
      <c r="G6" s="14" t="s">
        <v>39</v>
      </c>
      <c r="H6" s="14" t="s">
        <v>47</v>
      </c>
      <c r="I6" s="14" t="s">
        <v>53</v>
      </c>
      <c r="J6" s="14" t="s">
        <v>61</v>
      </c>
      <c r="K6" s="14" t="s">
        <v>61</v>
      </c>
      <c r="L6" s="14" t="s">
        <v>26</v>
      </c>
      <c r="M6" s="14" t="s">
        <v>26</v>
      </c>
      <c r="N6" s="15" t="s">
        <v>77</v>
      </c>
      <c r="O6" s="15" t="s">
        <v>77</v>
      </c>
      <c r="P6" s="21" t="s">
        <v>87</v>
      </c>
      <c r="Q6" s="21"/>
    </row>
    <row r="7" spans="1:17" ht="24.75">
      <c r="A7" s="26" t="s">
        <v>5</v>
      </c>
      <c r="B7" s="16" t="s">
        <v>12</v>
      </c>
      <c r="C7" s="17" t="s">
        <v>20</v>
      </c>
      <c r="D7" s="18" t="s">
        <v>27</v>
      </c>
      <c r="E7" s="18" t="s">
        <v>27</v>
      </c>
      <c r="F7" s="18" t="s">
        <v>27</v>
      </c>
      <c r="G7" s="18" t="s">
        <v>27</v>
      </c>
      <c r="H7" s="18" t="s">
        <v>48</v>
      </c>
      <c r="I7" s="19" t="s">
        <v>54</v>
      </c>
      <c r="J7" s="19" t="s">
        <v>12</v>
      </c>
      <c r="K7" s="19" t="s">
        <v>12</v>
      </c>
      <c r="L7" s="20" t="s">
        <v>27</v>
      </c>
      <c r="M7" s="20" t="s">
        <v>27</v>
      </c>
      <c r="N7" s="21" t="s">
        <v>12</v>
      </c>
      <c r="O7" s="21" t="s">
        <v>12</v>
      </c>
      <c r="P7" s="21" t="s">
        <v>88</v>
      </c>
      <c r="Q7" s="21"/>
    </row>
    <row r="8" spans="1:17">
      <c r="A8" s="30" t="s">
        <v>6</v>
      </c>
      <c r="B8" s="22" t="s">
        <v>13</v>
      </c>
      <c r="C8" s="22" t="s">
        <v>13</v>
      </c>
      <c r="D8" s="23">
        <v>44813</v>
      </c>
      <c r="E8" s="23">
        <v>44813</v>
      </c>
      <c r="F8" s="23">
        <v>44813</v>
      </c>
      <c r="G8" s="23">
        <v>44813</v>
      </c>
      <c r="H8" s="23">
        <v>44770</v>
      </c>
      <c r="I8" s="23">
        <v>44806</v>
      </c>
      <c r="J8" s="23">
        <v>44804</v>
      </c>
      <c r="K8" s="23">
        <v>44804</v>
      </c>
      <c r="L8" s="23">
        <v>44813</v>
      </c>
      <c r="M8" s="23">
        <v>44813</v>
      </c>
      <c r="N8" s="24">
        <v>44775</v>
      </c>
      <c r="O8" s="24">
        <v>44775</v>
      </c>
      <c r="P8" s="24">
        <v>40178</v>
      </c>
      <c r="Q8" s="24"/>
    </row>
    <row r="9" spans="1:17">
      <c r="A9" s="26" t="s">
        <v>7</v>
      </c>
      <c r="B9" s="16" t="s">
        <v>14</v>
      </c>
      <c r="C9" s="16" t="s">
        <v>21</v>
      </c>
      <c r="D9" s="14" t="s">
        <v>28</v>
      </c>
      <c r="E9" s="25" t="s">
        <v>32</v>
      </c>
      <c r="F9" s="16" t="s">
        <v>33</v>
      </c>
      <c r="G9" s="14" t="s">
        <v>40</v>
      </c>
      <c r="H9" s="14" t="s">
        <v>49</v>
      </c>
      <c r="I9" s="14" t="s">
        <v>55</v>
      </c>
      <c r="J9" s="14" t="s">
        <v>62</v>
      </c>
      <c r="K9" s="14" t="s">
        <v>63</v>
      </c>
      <c r="L9" s="25" t="s">
        <v>68</v>
      </c>
      <c r="M9" s="25" t="s">
        <v>73</v>
      </c>
      <c r="N9" s="21" t="s">
        <v>78</v>
      </c>
      <c r="O9" s="21" t="s">
        <v>78</v>
      </c>
      <c r="P9" s="21" t="s">
        <v>89</v>
      </c>
      <c r="Q9" s="21"/>
    </row>
    <row r="10" spans="1:17">
      <c r="A10" s="26" t="s">
        <v>16</v>
      </c>
      <c r="B10" s="27" t="s">
        <v>17</v>
      </c>
      <c r="C10" s="27" t="s">
        <v>22</v>
      </c>
      <c r="D10" s="28" t="s">
        <v>29</v>
      </c>
      <c r="E10" s="27" t="s">
        <v>35</v>
      </c>
      <c r="F10" s="27" t="s">
        <v>36</v>
      </c>
      <c r="G10" s="27" t="s">
        <v>41</v>
      </c>
      <c r="H10" s="27" t="s">
        <v>50</v>
      </c>
      <c r="I10" s="27" t="s">
        <v>56</v>
      </c>
      <c r="J10" s="27" t="s">
        <v>64</v>
      </c>
      <c r="K10" s="27" t="s">
        <v>65</v>
      </c>
      <c r="L10" s="27" t="s">
        <v>70</v>
      </c>
      <c r="M10" s="27" t="s">
        <v>69</v>
      </c>
      <c r="N10" s="27" t="s">
        <v>79</v>
      </c>
      <c r="O10" s="27" t="s">
        <v>92</v>
      </c>
      <c r="P10" s="27" t="s">
        <v>90</v>
      </c>
      <c r="Q10" s="27" t="s">
        <v>91</v>
      </c>
    </row>
    <row r="11" spans="1:17">
      <c r="A11" s="31">
        <v>28215</v>
      </c>
      <c r="B11" s="6">
        <f>[1]Data!C653</f>
        <v>7.4853333333333332</v>
      </c>
      <c r="C11" s="6">
        <f>[1]Data!I653</f>
        <v>9.3233333333333341</v>
      </c>
      <c r="D11" s="7">
        <f>[2]Data!B82</f>
        <v>138274</v>
      </c>
      <c r="E11" s="7">
        <f>[2]Data!M82</f>
        <v>24277</v>
      </c>
      <c r="F11" s="8">
        <f>E11/D11*100</f>
        <v>17.557169099035249</v>
      </c>
      <c r="G11" s="9">
        <f>[2]Data!O82</f>
        <v>64.8</v>
      </c>
      <c r="H11" s="9">
        <f>[3]Data!B231</f>
        <v>19.600000000000001</v>
      </c>
      <c r="I11" s="8"/>
      <c r="J11" s="8">
        <f>[4]Data!K771</f>
        <v>32.715000000000003</v>
      </c>
      <c r="K11" s="8">
        <f>[4]Data!L771</f>
        <v>124.846</v>
      </c>
      <c r="L11" s="8">
        <f>[5]Data!B82</f>
        <v>75061</v>
      </c>
      <c r="M11" s="8"/>
      <c r="N11" s="8">
        <f>[6]Data!D39</f>
        <v>152.07845498854903</v>
      </c>
      <c r="O11" s="35">
        <f>1/N11</f>
        <v>6.5755533883829669E-3</v>
      </c>
      <c r="P11" s="35">
        <f>[7]Hoja1!E40</f>
        <v>1.0955999999999999</v>
      </c>
      <c r="Q11" s="35"/>
    </row>
    <row r="12" spans="1:17">
      <c r="A12" s="31">
        <v>28306</v>
      </c>
      <c r="B12" s="6">
        <f>[1]Data!C654</f>
        <v>8.5086666666666666</v>
      </c>
      <c r="C12" s="6">
        <f>[1]Data!I654</f>
        <v>10.916666666666666</v>
      </c>
      <c r="D12" s="7">
        <f>[2]Data!B83</f>
        <v>140234</v>
      </c>
      <c r="E12" s="7">
        <f>[2]Data!M83</f>
        <v>25100</v>
      </c>
      <c r="F12" s="8">
        <f t="shared" ref="F12:F75" si="0">E12/D12*100</f>
        <v>17.898655105038721</v>
      </c>
      <c r="G12" s="9">
        <f>[2]Data!O83</f>
        <v>64.2</v>
      </c>
      <c r="H12" s="9">
        <f>[3]Data!B232</f>
        <v>20.100000000000001</v>
      </c>
      <c r="I12" s="8"/>
      <c r="J12" s="8">
        <f>[4]Data!K772</f>
        <v>33.066000000000003</v>
      </c>
      <c r="K12" s="8">
        <f>[4]Data!L772</f>
        <v>127.62100000000001</v>
      </c>
      <c r="L12" s="8">
        <f>[5]Data!B83</f>
        <v>75811</v>
      </c>
      <c r="M12" s="8"/>
      <c r="N12" s="8">
        <f>[6]Data!D40</f>
        <v>152.34397549530919</v>
      </c>
      <c r="O12" s="35">
        <f t="shared" ref="O12:O75" si="1">1/N12</f>
        <v>6.5640928481007828E-3</v>
      </c>
      <c r="P12" s="35">
        <f>[7]Hoja1!E41</f>
        <v>1.1079666666666668</v>
      </c>
      <c r="Q12" s="35"/>
    </row>
    <row r="13" spans="1:17">
      <c r="A13" s="31">
        <v>28398</v>
      </c>
      <c r="B13" s="6">
        <f>[1]Data!C655</f>
        <v>9.4916666666666671</v>
      </c>
      <c r="C13" s="6">
        <f>[1]Data!I655</f>
        <v>10.683333333333332</v>
      </c>
      <c r="D13" s="7">
        <f>[2]Data!B84</f>
        <v>139635</v>
      </c>
      <c r="E13" s="7">
        <f>[2]Data!M84</f>
        <v>25440</v>
      </c>
      <c r="F13" s="8">
        <f t="shared" si="0"/>
        <v>18.218927919217961</v>
      </c>
      <c r="G13" s="9">
        <f>[2]Data!O84</f>
        <v>60.8</v>
      </c>
      <c r="H13" s="9">
        <f>[3]Data!B233</f>
        <v>20.5</v>
      </c>
      <c r="I13" s="8"/>
      <c r="J13" s="8">
        <f>[4]Data!K773</f>
        <v>33.619</v>
      </c>
      <c r="K13" s="8">
        <f>[4]Data!L773</f>
        <v>129.24099999999999</v>
      </c>
      <c r="L13" s="8">
        <f>[5]Data!B84</f>
        <v>75974</v>
      </c>
      <c r="M13" s="8"/>
      <c r="N13" s="8">
        <f>[6]Data!D41</f>
        <v>150.75084784963352</v>
      </c>
      <c r="O13" s="35">
        <f t="shared" si="1"/>
        <v>6.6334618628311158E-3</v>
      </c>
      <c r="P13" s="35">
        <f>[7]Hoja1!E42</f>
        <v>1.1117333333333332</v>
      </c>
      <c r="Q13" s="35"/>
    </row>
    <row r="14" spans="1:17">
      <c r="A14" s="31">
        <v>28490</v>
      </c>
      <c r="B14" s="6">
        <f>[1]Data!C656</f>
        <v>9.0556666666666654</v>
      </c>
      <c r="C14" s="6">
        <f>[1]Data!I656</f>
        <v>9.9266666666666676</v>
      </c>
      <c r="D14" s="7">
        <f>[2]Data!B85</f>
        <v>139189</v>
      </c>
      <c r="E14" s="7">
        <f>[2]Data!M85</f>
        <v>25726</v>
      </c>
      <c r="F14" s="8">
        <f t="shared" si="0"/>
        <v>18.482782403781908</v>
      </c>
      <c r="G14" s="9">
        <f>[2]Data!O85</f>
        <v>59</v>
      </c>
      <c r="H14" s="9">
        <f>[3]Data!B234</f>
        <v>21</v>
      </c>
      <c r="I14" s="8"/>
      <c r="J14" s="8">
        <f>[4]Data!K774</f>
        <v>34.221999999999994</v>
      </c>
      <c r="K14" s="8">
        <f>[4]Data!L774</f>
        <v>131.38399999999999</v>
      </c>
      <c r="L14" s="8">
        <f>[5]Data!B85</f>
        <v>76033</v>
      </c>
      <c r="M14" s="8"/>
      <c r="N14" s="8">
        <f>[6]Data!D42</f>
        <v>147.60992055024244</v>
      </c>
      <c r="O14" s="35">
        <f t="shared" si="1"/>
        <v>6.7746124127180665E-3</v>
      </c>
      <c r="P14" s="35">
        <f>[7]Hoja1!E43</f>
        <v>1.1308</v>
      </c>
      <c r="Q14" s="35"/>
    </row>
    <row r="15" spans="1:17">
      <c r="A15" s="31">
        <v>28580</v>
      </c>
      <c r="B15" s="6">
        <f>[1]Data!C657</f>
        <v>8.3756666666666657</v>
      </c>
      <c r="C15" s="6">
        <f>[1]Data!I657</f>
        <v>9.6933333333333334</v>
      </c>
      <c r="D15" s="7">
        <f>[2]Data!B86</f>
        <v>140176</v>
      </c>
      <c r="E15" s="7">
        <f>[2]Data!M86</f>
        <v>26577</v>
      </c>
      <c r="F15" s="8">
        <f t="shared" si="0"/>
        <v>18.95973633146901</v>
      </c>
      <c r="G15" s="9">
        <f>[2]Data!O86</f>
        <v>58.8</v>
      </c>
      <c r="H15" s="9">
        <f>[3]Data!B235</f>
        <v>21.3</v>
      </c>
      <c r="I15" s="8">
        <f>[8]chequeo!J7*I16/[8]chequeo!J8</f>
        <v>8.0828533451484272</v>
      </c>
      <c r="J15" s="8">
        <f>[4]Data!K775</f>
        <v>34.625</v>
      </c>
      <c r="K15" s="8">
        <f>[4]Data!L775</f>
        <v>135.083</v>
      </c>
      <c r="L15" s="8">
        <f>[5]Data!B86</f>
        <v>76310</v>
      </c>
      <c r="M15" s="8"/>
      <c r="N15" s="8">
        <f>[6]Data!D43</f>
        <v>145.34529413584886</v>
      </c>
      <c r="O15" s="35">
        <f t="shared" si="1"/>
        <v>6.8801677133443137E-3</v>
      </c>
      <c r="P15" s="35">
        <f>[7]Hoja1!E44</f>
        <v>1.1392666666666666</v>
      </c>
      <c r="Q15" s="35">
        <f t="shared" ref="Q15:Q76" si="2">I15-B15+4*(P15-P14)</f>
        <v>-0.25894665485157198</v>
      </c>
    </row>
    <row r="16" spans="1:17">
      <c r="A16" s="31">
        <v>28671</v>
      </c>
      <c r="B16" s="6">
        <f>[1]Data!C658</f>
        <v>8.6073333333333331</v>
      </c>
      <c r="C16" s="6">
        <f>[1]Data!I658</f>
        <v>10.696666666666667</v>
      </c>
      <c r="D16" s="7">
        <f>[2]Data!B87</f>
        <v>141329</v>
      </c>
      <c r="E16" s="7">
        <f>[2]Data!M87</f>
        <v>27368</v>
      </c>
      <c r="F16" s="8">
        <f t="shared" si="0"/>
        <v>19.364744673775373</v>
      </c>
      <c r="G16" s="9">
        <f>[2]Data!O87</f>
        <v>60</v>
      </c>
      <c r="H16" s="9">
        <f>[3]Data!B236</f>
        <v>21.7</v>
      </c>
      <c r="I16" s="8">
        <f>[8]chequeo!J8*I17/[8]chequeo!J9</f>
        <v>8.7128932210899439</v>
      </c>
      <c r="J16" s="8">
        <f>[4]Data!K776</f>
        <v>35.783000000000001</v>
      </c>
      <c r="K16" s="8">
        <f>[4]Data!L776</f>
        <v>139.80000000000001</v>
      </c>
      <c r="L16" s="8">
        <f>[5]Data!B87</f>
        <v>77986</v>
      </c>
      <c r="M16" s="8"/>
      <c r="N16" s="8">
        <f>[6]Data!D44</f>
        <v>139.68500376181964</v>
      </c>
      <c r="O16" s="35">
        <f t="shared" si="1"/>
        <v>7.1589646208917654E-3</v>
      </c>
      <c r="P16" s="35">
        <f>[7]Hoja1!E45</f>
        <v>1.1379666666666666</v>
      </c>
      <c r="Q16" s="35">
        <f t="shared" si="2"/>
        <v>0.10035988775661053</v>
      </c>
    </row>
    <row r="17" spans="1:17">
      <c r="A17" s="31">
        <v>28763</v>
      </c>
      <c r="B17" s="6">
        <f>[1]Data!C659</f>
        <v>9.000333333333332</v>
      </c>
      <c r="C17" s="6">
        <f>[1]Data!I659</f>
        <v>9.7533333333333321</v>
      </c>
      <c r="D17" s="7">
        <f>[2]Data!B88</f>
        <v>143478</v>
      </c>
      <c r="E17" s="7">
        <f>[2]Data!M88</f>
        <v>28284</v>
      </c>
      <c r="F17" s="8">
        <f t="shared" si="0"/>
        <v>19.713126751139548</v>
      </c>
      <c r="G17" s="9">
        <f>[2]Data!O88</f>
        <v>58.9</v>
      </c>
      <c r="H17" s="9">
        <f>[3]Data!B237</f>
        <v>22.1</v>
      </c>
      <c r="I17" s="8">
        <f>[8]chequeo!J9*I18/[8]chequeo!J10</f>
        <v>9.6898537882144442</v>
      </c>
      <c r="J17" s="8">
        <f>[4]Data!K777</f>
        <v>36.830999999999996</v>
      </c>
      <c r="K17" s="8">
        <f>[4]Data!L777</f>
        <v>143.99</v>
      </c>
      <c r="L17" s="8">
        <f>[5]Data!B88</f>
        <v>77820</v>
      </c>
      <c r="M17" s="8"/>
      <c r="N17" s="8">
        <f>[6]Data!D45</f>
        <v>132.31288854645999</v>
      </c>
      <c r="O17" s="35">
        <f t="shared" si="1"/>
        <v>7.5578427089426194E-3</v>
      </c>
      <c r="P17" s="35">
        <f>[7]Hoja1!E46</f>
        <v>1.1546000000000001</v>
      </c>
      <c r="Q17" s="35">
        <f t="shared" si="2"/>
        <v>0.75605378821444624</v>
      </c>
    </row>
    <row r="18" spans="1:17">
      <c r="A18" s="31">
        <v>28855</v>
      </c>
      <c r="B18" s="6">
        <f>[1]Data!C660</f>
        <v>8.5613333333333319</v>
      </c>
      <c r="C18" s="6">
        <f>[1]Data!I660</f>
        <v>9.2299999999999986</v>
      </c>
      <c r="D18" s="7">
        <f>[2]Data!B89</f>
        <v>144665</v>
      </c>
      <c r="E18" s="7">
        <f>[2]Data!M89</f>
        <v>29030</v>
      </c>
      <c r="F18" s="8">
        <f t="shared" si="0"/>
        <v>20.067051463726539</v>
      </c>
      <c r="G18" s="9">
        <f>[2]Data!O89</f>
        <v>58.5</v>
      </c>
      <c r="H18" s="9">
        <f>[3]Data!B238</f>
        <v>22.6</v>
      </c>
      <c r="I18" s="8">
        <f>[8]chequeo!J10*I19/[8]chequeo!J11</f>
        <v>11.464333185644662</v>
      </c>
      <c r="J18" s="8">
        <f>[4]Data!K778</f>
        <v>37.909999999999997</v>
      </c>
      <c r="K18" s="8">
        <f>[4]Data!L778</f>
        <v>147.77199999999999</v>
      </c>
      <c r="L18" s="8">
        <f>[5]Data!B89</f>
        <v>77021</v>
      </c>
      <c r="M18" s="8"/>
      <c r="N18" s="8">
        <f>[6]Data!D46</f>
        <v>129.76419156733104</v>
      </c>
      <c r="O18" s="35">
        <f t="shared" si="1"/>
        <v>7.7062862097909942E-3</v>
      </c>
      <c r="P18" s="35">
        <f>[7]Hoja1!E47</f>
        <v>1.1586333333333334</v>
      </c>
      <c r="Q18" s="35">
        <f t="shared" si="2"/>
        <v>2.9191331856446636</v>
      </c>
    </row>
    <row r="19" spans="1:17">
      <c r="A19" s="31">
        <v>28945</v>
      </c>
      <c r="B19" s="6">
        <f>[1]Data!C661</f>
        <v>8.0619999999999994</v>
      </c>
      <c r="C19" s="6">
        <f>[1]Data!I661</f>
        <v>8.7566666666666659</v>
      </c>
      <c r="D19" s="7">
        <f>[2]Data!B90</f>
        <v>148632</v>
      </c>
      <c r="E19" s="7">
        <f>[2]Data!M90</f>
        <v>30484</v>
      </c>
      <c r="F19" s="8">
        <f t="shared" si="0"/>
        <v>20.509715269928414</v>
      </c>
      <c r="G19" s="9">
        <f>[2]Data!O90</f>
        <v>59.5</v>
      </c>
      <c r="H19" s="9">
        <f>[3]Data!B239</f>
        <v>23</v>
      </c>
      <c r="I19" s="8">
        <f>[8]chequeo!J11*I20/[8]chequeo!J12</f>
        <v>12.050509525919365</v>
      </c>
      <c r="J19" s="8">
        <f>[4]Data!K779</f>
        <v>39.698</v>
      </c>
      <c r="K19" s="8">
        <f>[4]Data!L779</f>
        <v>153.42699999999999</v>
      </c>
      <c r="L19" s="8">
        <f>[5]Data!B90</f>
        <v>77853</v>
      </c>
      <c r="M19" s="8"/>
      <c r="N19" s="8">
        <f>[6]Data!D47</f>
        <v>131.01433363300686</v>
      </c>
      <c r="O19" s="35">
        <f t="shared" si="1"/>
        <v>7.6327526330147045E-3</v>
      </c>
      <c r="P19" s="35">
        <f>[7]Hoja1!E48</f>
        <v>1.1266333333333334</v>
      </c>
      <c r="Q19" s="35">
        <f t="shared" si="2"/>
        <v>3.8605095259193654</v>
      </c>
    </row>
    <row r="20" spans="1:17">
      <c r="A20" s="31">
        <v>29036</v>
      </c>
      <c r="B20" s="6">
        <f>[1]Data!C662</f>
        <v>8.9236666666666675</v>
      </c>
      <c r="C20" s="6">
        <f>[1]Data!I662</f>
        <v>10.406666666666666</v>
      </c>
      <c r="D20" s="7">
        <f>[2]Data!B91</f>
        <v>146247</v>
      </c>
      <c r="E20" s="7">
        <f>[2]Data!M91</f>
        <v>30954</v>
      </c>
      <c r="F20" s="8">
        <f t="shared" si="0"/>
        <v>21.165562370510163</v>
      </c>
      <c r="G20" s="9">
        <f>[2]Data!O91</f>
        <v>61.9</v>
      </c>
      <c r="H20" s="9">
        <f>[3]Data!B240</f>
        <v>23.6</v>
      </c>
      <c r="I20" s="8">
        <f>[8]chequeo!J12*I21/[8]chequeo!J13</f>
        <v>12.178112538768278</v>
      </c>
      <c r="J20" s="8">
        <f>[4]Data!K780</f>
        <v>41.635000000000005</v>
      </c>
      <c r="K20" s="8">
        <f>[4]Data!L780</f>
        <v>158.595</v>
      </c>
      <c r="L20" s="8">
        <f>[5]Data!B91</f>
        <v>78203</v>
      </c>
      <c r="M20" s="8"/>
      <c r="N20" s="8">
        <f>[6]Data!D48</f>
        <v>133.01982475109796</v>
      </c>
      <c r="O20" s="35">
        <f t="shared" si="1"/>
        <v>7.5176764205723851E-3</v>
      </c>
      <c r="P20" s="35">
        <f>[7]Hoja1!E49</f>
        <v>1.1094333333333335</v>
      </c>
      <c r="Q20" s="35">
        <f t="shared" si="2"/>
        <v>3.1856458721016114</v>
      </c>
    </row>
    <row r="21" spans="1:17">
      <c r="A21" s="31">
        <v>29128</v>
      </c>
      <c r="B21" s="6">
        <f>[1]Data!C663</f>
        <v>10.033333333333333</v>
      </c>
      <c r="C21" s="6">
        <f>[1]Data!I663</f>
        <v>9.836666666666666</v>
      </c>
      <c r="D21" s="7">
        <f>[2]Data!B92</f>
        <v>147610</v>
      </c>
      <c r="E21" s="7">
        <f>[2]Data!M92</f>
        <v>32027</v>
      </c>
      <c r="F21" s="8">
        <f t="shared" si="0"/>
        <v>21.697039495969108</v>
      </c>
      <c r="G21" s="9">
        <f>[2]Data!O92</f>
        <v>61.9</v>
      </c>
      <c r="H21" s="9">
        <f>[3]Data!B241</f>
        <v>24.2</v>
      </c>
      <c r="I21" s="8">
        <f>[8]chequeo!J13*I22/[8]chequeo!J14</f>
        <v>13.095259193619851</v>
      </c>
      <c r="J21" s="8">
        <f>[4]Data!K781</f>
        <v>43.135000000000005</v>
      </c>
      <c r="K21" s="8">
        <f>[4]Data!L781</f>
        <v>161.95499999999998</v>
      </c>
      <c r="L21" s="8">
        <f>[5]Data!B92</f>
        <v>78314</v>
      </c>
      <c r="M21" s="8"/>
      <c r="N21" s="8">
        <f>[6]Data!D49</f>
        <v>135.08118023638536</v>
      </c>
      <c r="O21" s="35">
        <f t="shared" si="1"/>
        <v>7.4029557503869125E-3</v>
      </c>
      <c r="P21" s="35">
        <f>[7]Hoja1!E50</f>
        <v>1.1294666666666668</v>
      </c>
      <c r="Q21" s="35">
        <f t="shared" si="2"/>
        <v>3.1420591936198514</v>
      </c>
    </row>
    <row r="22" spans="1:17">
      <c r="A22" s="31">
        <v>29220</v>
      </c>
      <c r="B22" s="6">
        <f>[1]Data!C664</f>
        <v>9.1796666666666678</v>
      </c>
      <c r="C22" s="6">
        <f>[1]Data!I664</f>
        <v>10.093333333333332</v>
      </c>
      <c r="D22" s="7">
        <f>[2]Data!B93</f>
        <v>150456</v>
      </c>
      <c r="E22" s="7">
        <f>[2]Data!M93</f>
        <v>33307</v>
      </c>
      <c r="F22" s="8">
        <f t="shared" si="0"/>
        <v>22.137369064709951</v>
      </c>
      <c r="G22" s="9">
        <f>[2]Data!O93</f>
        <v>62.6</v>
      </c>
      <c r="H22" s="9">
        <f>[3]Data!B242</f>
        <v>24.9</v>
      </c>
      <c r="I22" s="8">
        <f>[8]chequeo!J14*I23/[8]chequeo!J15</f>
        <v>16.241470979175897</v>
      </c>
      <c r="J22" s="8">
        <f>[4]Data!K782</f>
        <v>43.946000000000005</v>
      </c>
      <c r="K22" s="8">
        <f>[4]Data!L782</f>
        <v>166.94</v>
      </c>
      <c r="L22" s="8">
        <f>[5]Data!B93</f>
        <v>78640</v>
      </c>
      <c r="M22" s="8"/>
      <c r="N22" s="8">
        <f>[6]Data!D50</f>
        <v>136.77539860771714</v>
      </c>
      <c r="O22" s="35">
        <f t="shared" si="1"/>
        <v>7.3112563383425453E-3</v>
      </c>
      <c r="P22" s="35">
        <f>[7]Hoja1!E51</f>
        <v>1.0990333333333335</v>
      </c>
      <c r="Q22" s="35">
        <f t="shared" si="2"/>
        <v>6.9400709791758963</v>
      </c>
    </row>
    <row r="23" spans="1:17">
      <c r="A23" s="31">
        <v>29311</v>
      </c>
      <c r="B23" s="6">
        <f>[1]Data!C665</f>
        <v>9.5</v>
      </c>
      <c r="C23" s="6">
        <f>[1]Data!I665</f>
        <v>10.520000000000001</v>
      </c>
      <c r="D23" s="7">
        <f>[2]Data!B94</f>
        <v>151132</v>
      </c>
      <c r="E23" s="7">
        <f>[2]Data!M94</f>
        <v>34206</v>
      </c>
      <c r="F23" s="8">
        <f t="shared" si="0"/>
        <v>22.633194823068575</v>
      </c>
      <c r="G23" s="9">
        <f>[2]Data!O94</f>
        <v>62.7</v>
      </c>
      <c r="H23" s="9">
        <f>[3]Data!B243</f>
        <v>25.4</v>
      </c>
      <c r="I23" s="8">
        <f>[9]Data!E12</f>
        <v>18</v>
      </c>
      <c r="J23" s="8">
        <f>[4]Data!K783</f>
        <v>46.051000000000002</v>
      </c>
      <c r="K23" s="8">
        <f>[4]Data!L783</f>
        <v>174.44299999999998</v>
      </c>
      <c r="L23" s="8">
        <f>[5]Data!B94</f>
        <v>79621</v>
      </c>
      <c r="M23" s="8"/>
      <c r="N23" s="8">
        <f>[6]Data!D51</f>
        <v>136.76362910306483</v>
      </c>
      <c r="O23" s="35">
        <f t="shared" si="1"/>
        <v>7.3118855251084469E-3</v>
      </c>
      <c r="P23" s="35">
        <f>[7]Hoja1!E52</f>
        <v>1.0962333333333334</v>
      </c>
      <c r="Q23" s="35">
        <f t="shared" si="2"/>
        <v>8.4887999999999995</v>
      </c>
    </row>
    <row r="24" spans="1:17">
      <c r="A24" s="31">
        <v>29402</v>
      </c>
      <c r="B24" s="6">
        <f>[1]Data!C666</f>
        <v>12.708666666666666</v>
      </c>
      <c r="C24" s="6">
        <f>[1]Data!I666</f>
        <v>13.646666666666667</v>
      </c>
      <c r="D24" s="7">
        <f>[2]Data!B95</f>
        <v>151523</v>
      </c>
      <c r="E24" s="7">
        <f>[2]Data!M95</f>
        <v>34985</v>
      </c>
      <c r="F24" s="8">
        <f t="shared" si="0"/>
        <v>23.088903994773073</v>
      </c>
      <c r="G24" s="9">
        <f>[2]Data!O95</f>
        <v>61.4</v>
      </c>
      <c r="H24" s="9">
        <f>[3]Data!B244</f>
        <v>26.2</v>
      </c>
      <c r="I24" s="8">
        <f>[9]Data!E13</f>
        <v>10.916666666666666</v>
      </c>
      <c r="J24" s="8">
        <f>[4]Data!K784</f>
        <v>47.004000000000005</v>
      </c>
      <c r="K24" s="8">
        <f>[4]Data!L784</f>
        <v>178.845</v>
      </c>
      <c r="L24" s="8">
        <f>[5]Data!B95</f>
        <v>79888</v>
      </c>
      <c r="M24" s="8"/>
      <c r="N24" s="8">
        <f>[6]Data!D52</f>
        <v>137.00963081582682</v>
      </c>
      <c r="O24" s="35">
        <f t="shared" si="1"/>
        <v>7.2987569855161149E-3</v>
      </c>
      <c r="P24" s="35">
        <f>[7]Hoja1!E53</f>
        <v>1.1382333333333334</v>
      </c>
      <c r="Q24" s="35">
        <f t="shared" si="2"/>
        <v>-1.6239999999999997</v>
      </c>
    </row>
    <row r="25" spans="1:17">
      <c r="A25" s="31">
        <v>29494</v>
      </c>
      <c r="B25" s="6">
        <f>[1]Data!C667</f>
        <v>12.167666666666667</v>
      </c>
      <c r="C25" s="6">
        <f>[1]Data!I667</f>
        <v>12.296666666666667</v>
      </c>
      <c r="D25" s="7">
        <f>[2]Data!B96</f>
        <v>152331</v>
      </c>
      <c r="E25" s="7">
        <f>[2]Data!M96</f>
        <v>36139</v>
      </c>
      <c r="F25" s="8">
        <f t="shared" si="0"/>
        <v>23.72399577236413</v>
      </c>
      <c r="G25" s="9">
        <f>[2]Data!O96</f>
        <v>61.2</v>
      </c>
      <c r="H25" s="9">
        <f>[3]Data!B245</f>
        <v>26.6</v>
      </c>
      <c r="I25" s="8">
        <f>[9]Data!E14</f>
        <v>10.5</v>
      </c>
      <c r="J25" s="8">
        <f>[4]Data!K785</f>
        <v>48.727000000000004</v>
      </c>
      <c r="K25" s="8">
        <f>[4]Data!L785</f>
        <v>184.935</v>
      </c>
      <c r="L25" s="8">
        <f>[5]Data!B96</f>
        <v>80503</v>
      </c>
      <c r="M25" s="8"/>
      <c r="N25" s="8">
        <f>[6]Data!D53</f>
        <v>138.46371142907518</v>
      </c>
      <c r="O25" s="35">
        <f t="shared" si="1"/>
        <v>7.2221088809411756E-3</v>
      </c>
      <c r="P25" s="35">
        <f>[7]Hoja1!E54</f>
        <v>1.1623666666666668</v>
      </c>
      <c r="Q25" s="35">
        <f t="shared" si="2"/>
        <v>-1.5711333333333339</v>
      </c>
    </row>
    <row r="26" spans="1:17">
      <c r="A26" s="31">
        <v>29586</v>
      </c>
      <c r="B26" s="6">
        <f>[1]Data!C668</f>
        <v>10.343999999999999</v>
      </c>
      <c r="C26" s="6">
        <f>[1]Data!I668</f>
        <v>11.646666666666667</v>
      </c>
      <c r="D26" s="7">
        <f>[2]Data!B97</f>
        <v>154948</v>
      </c>
      <c r="E26" s="7">
        <f>[2]Data!M97</f>
        <v>37798</v>
      </c>
      <c r="F26" s="8">
        <f t="shared" si="0"/>
        <v>24.3939902418876</v>
      </c>
      <c r="G26" s="9">
        <f>[2]Data!O97</f>
        <v>61.2</v>
      </c>
      <c r="H26" s="9">
        <f>[3]Data!B246</f>
        <v>27.2</v>
      </c>
      <c r="I26" s="8">
        <f>[9]Data!E15</f>
        <v>16.583333333333332</v>
      </c>
      <c r="J26" s="8">
        <f>[4]Data!K786</f>
        <v>51.225999999999999</v>
      </c>
      <c r="K26" s="8">
        <f>[4]Data!L786</f>
        <v>191.31799999999998</v>
      </c>
      <c r="L26" s="8">
        <f>[5]Data!B97</f>
        <v>81274</v>
      </c>
      <c r="M26" s="8"/>
      <c r="N26" s="8">
        <f>[6]Data!D54</f>
        <v>138.24611879006341</v>
      </c>
      <c r="O26" s="35">
        <f t="shared" si="1"/>
        <v>7.23347612759076E-3</v>
      </c>
      <c r="P26" s="35">
        <f>[7]Hoja1!E55</f>
        <v>1.1725333333333332</v>
      </c>
      <c r="Q26" s="35">
        <f t="shared" si="2"/>
        <v>6.2799999999999985</v>
      </c>
    </row>
    <row r="27" spans="1:17">
      <c r="A27" s="31">
        <v>29676</v>
      </c>
      <c r="B27" s="6">
        <f>[1]Data!C669</f>
        <v>11.221333333333334</v>
      </c>
      <c r="C27" s="6">
        <f>[1]Data!I669</f>
        <v>13.533333333333333</v>
      </c>
      <c r="D27" s="7">
        <f>[2]Data!B98</f>
        <v>155554</v>
      </c>
      <c r="E27" s="7">
        <f>[2]Data!M98</f>
        <v>38555</v>
      </c>
      <c r="F27" s="8">
        <f t="shared" si="0"/>
        <v>24.785604998907132</v>
      </c>
      <c r="G27" s="9">
        <f>[2]Data!O98</f>
        <v>62</v>
      </c>
      <c r="H27" s="9">
        <f>[3]Data!B247</f>
        <v>27.8</v>
      </c>
      <c r="I27" s="8">
        <f>[9]Data!E16</f>
        <v>16</v>
      </c>
      <c r="J27" s="8">
        <f>[4]Data!K787</f>
        <v>51.379999999999995</v>
      </c>
      <c r="K27" s="8">
        <f>[4]Data!L787</f>
        <v>196.61799999999999</v>
      </c>
      <c r="L27" s="8">
        <f>[5]Data!B98</f>
        <v>81684</v>
      </c>
      <c r="M27" s="8"/>
      <c r="N27" s="8">
        <f>[6]Data!D55</f>
        <v>139.37409494250434</v>
      </c>
      <c r="O27" s="35">
        <f t="shared" si="1"/>
        <v>7.1749344841487766E-3</v>
      </c>
      <c r="P27" s="35">
        <f>[7]Hoja1!E56</f>
        <v>1.1652333333333333</v>
      </c>
      <c r="Q27" s="35">
        <f t="shared" si="2"/>
        <v>4.7494666666666667</v>
      </c>
    </row>
    <row r="28" spans="1:17">
      <c r="A28" s="31">
        <v>29767</v>
      </c>
      <c r="B28" s="6">
        <f>[1]Data!C670</f>
        <v>14.202666666666666</v>
      </c>
      <c r="C28" s="6">
        <f>[1]Data!I670</f>
        <v>16.183333333333334</v>
      </c>
      <c r="D28" s="7">
        <f>[2]Data!B99</f>
        <v>157950</v>
      </c>
      <c r="E28" s="7">
        <f>[2]Data!M99</f>
        <v>39983</v>
      </c>
      <c r="F28" s="8">
        <f t="shared" si="0"/>
        <v>25.313706869262425</v>
      </c>
      <c r="G28" s="9">
        <f>[2]Data!O99</f>
        <v>61</v>
      </c>
      <c r="H28" s="9">
        <f>[3]Data!B248</f>
        <v>28.4</v>
      </c>
      <c r="I28" s="8">
        <f>[9]Data!E17</f>
        <v>18.666666666666668</v>
      </c>
      <c r="J28" s="8">
        <f>[4]Data!K788</f>
        <v>52.763999999999996</v>
      </c>
      <c r="K28" s="8">
        <f>[4]Data!L788</f>
        <v>202.565</v>
      </c>
      <c r="L28" s="8">
        <f>[5]Data!B99</f>
        <v>83307</v>
      </c>
      <c r="M28" s="8"/>
      <c r="N28" s="8">
        <f>[6]Data!D56</f>
        <v>142.79709824296697</v>
      </c>
      <c r="O28" s="35">
        <f t="shared" si="1"/>
        <v>7.0029434232516128E-3</v>
      </c>
      <c r="P28" s="35">
        <f>[7]Hoja1!E57</f>
        <v>1.1456666666666668</v>
      </c>
      <c r="Q28" s="35">
        <f t="shared" si="2"/>
        <v>4.3857333333333361</v>
      </c>
    </row>
    <row r="29" spans="1:17">
      <c r="A29" s="31">
        <v>29859</v>
      </c>
      <c r="B29" s="6">
        <f>[1]Data!C671</f>
        <v>15.038666666666666</v>
      </c>
      <c r="C29" s="6">
        <f>[1]Data!I671</f>
        <v>15.486666666666666</v>
      </c>
      <c r="D29" s="7">
        <f>[2]Data!B100</f>
        <v>161143</v>
      </c>
      <c r="E29" s="7">
        <f>[2]Data!M100</f>
        <v>42156</v>
      </c>
      <c r="F29" s="8">
        <f t="shared" si="0"/>
        <v>26.160615105837671</v>
      </c>
      <c r="G29" s="9">
        <f>[2]Data!O100</f>
        <v>62.2</v>
      </c>
      <c r="H29" s="9">
        <f>[3]Data!B249</f>
        <v>29</v>
      </c>
      <c r="I29" s="8">
        <f>[9]Data!E18</f>
        <v>20</v>
      </c>
      <c r="J29" s="8">
        <f>[4]Data!K789</f>
        <v>53.992999999999995</v>
      </c>
      <c r="K29" s="8">
        <f>[4]Data!L789</f>
        <v>208.01</v>
      </c>
      <c r="L29" s="8">
        <f>[5]Data!B100</f>
        <v>85282</v>
      </c>
      <c r="M29" s="8"/>
      <c r="N29" s="8">
        <f>[6]Data!D57</f>
        <v>148.53938195286676</v>
      </c>
      <c r="O29" s="35">
        <f t="shared" si="1"/>
        <v>6.732221360105776E-3</v>
      </c>
      <c r="P29" s="35">
        <f>[7]Hoja1!E58</f>
        <v>1.1426000000000001</v>
      </c>
      <c r="Q29" s="35">
        <f t="shared" si="2"/>
        <v>4.9490666666666669</v>
      </c>
    </row>
    <row r="30" spans="1:17">
      <c r="A30" s="31">
        <v>29951</v>
      </c>
      <c r="B30" s="6">
        <f>[1]Data!C672</f>
        <v>14.832000000000001</v>
      </c>
      <c r="C30" s="6">
        <f>[1]Data!I672</f>
        <v>14.949999999999998</v>
      </c>
      <c r="D30" s="7">
        <f>[2]Data!B101</f>
        <v>160482</v>
      </c>
      <c r="E30" s="7">
        <f>[2]Data!M101</f>
        <v>43353</v>
      </c>
      <c r="F30" s="8">
        <f t="shared" si="0"/>
        <v>27.014244588178116</v>
      </c>
      <c r="G30" s="9">
        <f>[2]Data!O101</f>
        <v>60.5</v>
      </c>
      <c r="H30" s="9">
        <f>[3]Data!B250</f>
        <v>30.2</v>
      </c>
      <c r="I30" s="8">
        <f>[9]Data!E19</f>
        <v>15</v>
      </c>
      <c r="J30" s="8">
        <f>[4]Data!K790</f>
        <v>54.204999999999998</v>
      </c>
      <c r="K30" s="8">
        <f>[4]Data!L790</f>
        <v>213.435</v>
      </c>
      <c r="L30" s="8">
        <f>[5]Data!B101</f>
        <v>85508</v>
      </c>
      <c r="M30" s="8"/>
      <c r="N30" s="8">
        <f>[6]Data!D58</f>
        <v>145.96241432187222</v>
      </c>
      <c r="O30" s="35">
        <f t="shared" si="1"/>
        <v>6.8510787838493006E-3</v>
      </c>
      <c r="P30" s="35">
        <f>[7]Hoja1!E59</f>
        <v>1.1380999999999999</v>
      </c>
      <c r="Q30" s="35">
        <f t="shared" si="2"/>
        <v>0.14999999999999858</v>
      </c>
    </row>
    <row r="31" spans="1:17">
      <c r="A31" s="31">
        <v>30041</v>
      </c>
      <c r="B31" s="6">
        <f>[1]Data!C673</f>
        <v>15.426666666666668</v>
      </c>
      <c r="C31" s="6">
        <f>[1]Data!I673</f>
        <v>17.406666666666666</v>
      </c>
      <c r="D31" s="7">
        <f>[2]Data!B102</f>
        <v>159194</v>
      </c>
      <c r="E31" s="7">
        <f>[2]Data!M102</f>
        <v>44279</v>
      </c>
      <c r="F31" s="8">
        <f t="shared" si="0"/>
        <v>27.814490495872963</v>
      </c>
      <c r="G31" s="9">
        <f>[2]Data!O102</f>
        <v>58.7</v>
      </c>
      <c r="H31" s="9">
        <f>[3]Data!B251</f>
        <v>30.8</v>
      </c>
      <c r="I31" s="8">
        <f>[9]Data!E20</f>
        <v>15</v>
      </c>
      <c r="J31" s="8">
        <f>[4]Data!K791</f>
        <v>54.563999999999993</v>
      </c>
      <c r="K31" s="8">
        <f>[4]Data!L791</f>
        <v>219.01299999999998</v>
      </c>
      <c r="L31" s="8">
        <f>[5]Data!B102</f>
        <v>86147</v>
      </c>
      <c r="M31" s="8"/>
      <c r="N31" s="8">
        <f>[6]Data!D59</f>
        <v>144.38330402017968</v>
      </c>
      <c r="O31" s="35">
        <f t="shared" si="1"/>
        <v>6.9260085630138742E-3</v>
      </c>
      <c r="P31" s="35">
        <f>[7]Hoja1!E60</f>
        <v>1.0745666666666667</v>
      </c>
      <c r="Q31" s="35">
        <f t="shared" si="2"/>
        <v>-0.68080000000000052</v>
      </c>
    </row>
    <row r="32" spans="1:17">
      <c r="A32" s="31">
        <v>30132</v>
      </c>
      <c r="B32" s="6">
        <f>[1]Data!C674</f>
        <v>18.355666666666668</v>
      </c>
      <c r="C32" s="6">
        <f>[1]Data!I674</f>
        <v>19.470000000000002</v>
      </c>
      <c r="D32" s="7">
        <f>[2]Data!B103</f>
        <v>160602</v>
      </c>
      <c r="E32" s="7">
        <f>[2]Data!M103</f>
        <v>45967</v>
      </c>
      <c r="F32" s="8">
        <f t="shared" si="0"/>
        <v>28.621685906775756</v>
      </c>
      <c r="G32" s="9">
        <f>[2]Data!O103</f>
        <v>60.2</v>
      </c>
      <c r="H32" s="9">
        <f>[3]Data!B252</f>
        <v>31.5</v>
      </c>
      <c r="I32" s="8">
        <f>[9]Data!E21</f>
        <v>13</v>
      </c>
      <c r="J32" s="8">
        <f>[4]Data!K792</f>
        <v>54.083999999999996</v>
      </c>
      <c r="K32" s="8">
        <f>[4]Data!L792</f>
        <v>226.267</v>
      </c>
      <c r="L32" s="8">
        <f>[5]Data!B103</f>
        <v>88025</v>
      </c>
      <c r="M32" s="8"/>
      <c r="N32" s="8">
        <f>[6]Data!D60</f>
        <v>144.41752765957813</v>
      </c>
      <c r="O32" s="35">
        <f t="shared" si="1"/>
        <v>6.9243672579495062E-3</v>
      </c>
      <c r="P32" s="35">
        <f>[7]Hoja1!E61</f>
        <v>1.0437666666666667</v>
      </c>
      <c r="Q32" s="35">
        <f t="shared" si="2"/>
        <v>-5.4788666666666677</v>
      </c>
    </row>
    <row r="33" spans="1:17">
      <c r="A33" s="31">
        <v>30224</v>
      </c>
      <c r="B33" s="6">
        <f>[1]Data!C675</f>
        <v>17.791666666666668</v>
      </c>
      <c r="C33" s="6">
        <f>[1]Data!I675</f>
        <v>16.64</v>
      </c>
      <c r="D33" s="7">
        <f>[2]Data!B104</f>
        <v>159551</v>
      </c>
      <c r="E33" s="7">
        <f>[2]Data!M104</f>
        <v>46541</v>
      </c>
      <c r="F33" s="8">
        <f t="shared" si="0"/>
        <v>29.169983265538917</v>
      </c>
      <c r="G33" s="9">
        <f>[2]Data!O104</f>
        <v>59.9</v>
      </c>
      <c r="H33" s="9">
        <f>[3]Data!B253</f>
        <v>32.6</v>
      </c>
      <c r="I33" s="8">
        <f>[9]Data!E22</f>
        <v>10.5</v>
      </c>
      <c r="J33" s="8">
        <f>[4]Data!K793</f>
        <v>53.872</v>
      </c>
      <c r="K33" s="8">
        <f>[4]Data!L793</f>
        <v>230.95299999999997</v>
      </c>
      <c r="L33" s="8">
        <f>[5]Data!B104</f>
        <v>87829</v>
      </c>
      <c r="M33" s="8"/>
      <c r="N33" s="8">
        <f>[6]Data!D61</f>
        <v>142.17511361512518</v>
      </c>
      <c r="O33" s="35">
        <f t="shared" si="1"/>
        <v>7.0335797494563475E-3</v>
      </c>
      <c r="P33" s="35">
        <f>[7]Hoja1!E62</f>
        <v>0.96980000000000011</v>
      </c>
      <c r="Q33" s="35">
        <f t="shared" si="2"/>
        <v>-7.5875333333333348</v>
      </c>
    </row>
    <row r="34" spans="1:17">
      <c r="A34" s="31">
        <v>30316</v>
      </c>
      <c r="B34" s="6">
        <f>[1]Data!C676</f>
        <v>13.717999999999998</v>
      </c>
      <c r="C34" s="6">
        <f>[1]Data!I676</f>
        <v>13.82</v>
      </c>
      <c r="D34" s="7">
        <f>[2]Data!B105</f>
        <v>157005</v>
      </c>
      <c r="E34" s="7">
        <f>[2]Data!M105</f>
        <v>47275</v>
      </c>
      <c r="F34" s="8">
        <f t="shared" si="0"/>
        <v>30.110506034839656</v>
      </c>
      <c r="G34" s="9">
        <f>[2]Data!O105</f>
        <v>59.3</v>
      </c>
      <c r="H34" s="9">
        <f>[3]Data!B254</f>
        <v>33.6</v>
      </c>
      <c r="I34" s="8">
        <f>[9]Data!E23</f>
        <v>9</v>
      </c>
      <c r="J34" s="8">
        <f>[4]Data!K794</f>
        <v>53.942</v>
      </c>
      <c r="K34" s="8">
        <f>[4]Data!L794</f>
        <v>236.744</v>
      </c>
      <c r="L34" s="8">
        <f>[5]Data!B105</f>
        <v>88662</v>
      </c>
      <c r="M34" s="8"/>
      <c r="N34" s="8">
        <f>[6]Data!D62</f>
        <v>140.82095122640922</v>
      </c>
      <c r="O34" s="35">
        <f t="shared" si="1"/>
        <v>7.1012160569219503E-3</v>
      </c>
      <c r="P34" s="35">
        <f>[7]Hoja1!E63</f>
        <v>0.9573666666666667</v>
      </c>
      <c r="Q34" s="35">
        <f t="shared" si="2"/>
        <v>-4.7677333333333323</v>
      </c>
    </row>
    <row r="35" spans="1:17">
      <c r="A35" s="31">
        <v>30406</v>
      </c>
      <c r="B35" s="6">
        <f>[1]Data!C677</f>
        <v>13.923666666666668</v>
      </c>
      <c r="C35" s="6">
        <f>[1]Data!I677</f>
        <v>13.226666666666667</v>
      </c>
      <c r="D35" s="7">
        <f>[2]Data!B106</f>
        <v>155461</v>
      </c>
      <c r="E35" s="7">
        <f>[2]Data!M106</f>
        <v>47684</v>
      </c>
      <c r="F35" s="8">
        <f t="shared" si="0"/>
        <v>30.672644586101981</v>
      </c>
      <c r="G35" s="9">
        <f>[2]Data!O106</f>
        <v>59.6</v>
      </c>
      <c r="H35" s="9">
        <f>[3]Data!B255</f>
        <v>34.299999999999997</v>
      </c>
      <c r="I35" s="8">
        <f>[9]Data!E24</f>
        <v>8.5</v>
      </c>
      <c r="J35" s="8">
        <f>[4]Data!K795</f>
        <v>55.600999999999999</v>
      </c>
      <c r="K35" s="8">
        <f>[4]Data!L795</f>
        <v>244.93599999999998</v>
      </c>
      <c r="L35" s="8">
        <f>[5]Data!B106</f>
        <v>88682</v>
      </c>
      <c r="M35" s="8"/>
      <c r="N35" s="8">
        <f>[6]Data!D63</f>
        <v>136.18095560270564</v>
      </c>
      <c r="O35" s="35">
        <f t="shared" si="1"/>
        <v>7.3431706773845846E-3</v>
      </c>
      <c r="P35" s="35">
        <f>[7]Hoja1!E64</f>
        <v>0.93176666666666674</v>
      </c>
      <c r="Q35" s="35">
        <f t="shared" si="2"/>
        <v>-5.5260666666666669</v>
      </c>
    </row>
    <row r="36" spans="1:17">
      <c r="A36" s="31">
        <v>30497</v>
      </c>
      <c r="B36" s="6">
        <f>[1]Data!C678</f>
        <v>12.084333333333333</v>
      </c>
      <c r="C36" s="6">
        <f>[1]Data!I678</f>
        <v>13.436666666666667</v>
      </c>
      <c r="D36" s="7">
        <f>[2]Data!B107</f>
        <v>155136</v>
      </c>
      <c r="E36" s="7">
        <f>[2]Data!M107</f>
        <v>48215</v>
      </c>
      <c r="F36" s="8">
        <f t="shared" si="0"/>
        <v>31.079182136963695</v>
      </c>
      <c r="G36" s="9">
        <f>[2]Data!O107</f>
        <v>60.3</v>
      </c>
      <c r="H36" s="9">
        <f>[3]Data!B256</f>
        <v>35</v>
      </c>
      <c r="I36" s="8">
        <f>[9]Data!E25</f>
        <v>9.25</v>
      </c>
      <c r="J36" s="8">
        <f>[4]Data!K796</f>
        <v>56.757999999999996</v>
      </c>
      <c r="K36" s="8">
        <f>[4]Data!L796</f>
        <v>254.05700000000002</v>
      </c>
      <c r="L36" s="8">
        <f>[5]Data!B107</f>
        <v>88087</v>
      </c>
      <c r="M36" s="8"/>
      <c r="N36" s="8">
        <f>[6]Data!D64</f>
        <v>129.58767143973756</v>
      </c>
      <c r="O36" s="35">
        <f t="shared" si="1"/>
        <v>7.7167834631941216E-3</v>
      </c>
      <c r="P36" s="35">
        <f>[7]Hoja1!E65</f>
        <v>0.87483333333333346</v>
      </c>
      <c r="Q36" s="35">
        <f t="shared" si="2"/>
        <v>-3.0620666666666665</v>
      </c>
    </row>
    <row r="37" spans="1:17">
      <c r="A37" s="31">
        <v>30589</v>
      </c>
      <c r="B37" s="6">
        <f>[1]Data!C679</f>
        <v>10.665333333333333</v>
      </c>
      <c r="C37" s="6">
        <f>[1]Data!I679</f>
        <v>12.006666666666668</v>
      </c>
      <c r="D37" s="7">
        <f>[2]Data!B108</f>
        <v>159497</v>
      </c>
      <c r="E37" s="7">
        <f>[2]Data!M108</f>
        <v>51010</v>
      </c>
      <c r="F37" s="8">
        <f t="shared" si="0"/>
        <v>31.981792760992374</v>
      </c>
      <c r="G37" s="9">
        <f>[2]Data!O108</f>
        <v>60.2</v>
      </c>
      <c r="H37" s="9">
        <f>[3]Data!B257</f>
        <v>35.6</v>
      </c>
      <c r="I37" s="8">
        <f>[9]Data!E26</f>
        <v>9.5416666666666661</v>
      </c>
      <c r="J37" s="8">
        <f>[4]Data!K797</f>
        <v>58.259</v>
      </c>
      <c r="K37" s="8">
        <f>[4]Data!L797</f>
        <v>262.27499999999998</v>
      </c>
      <c r="L37" s="8">
        <f>[5]Data!B108</f>
        <v>88735</v>
      </c>
      <c r="M37" s="8"/>
      <c r="N37" s="8">
        <f>[6]Data!D65</f>
        <v>133.84507421283342</v>
      </c>
      <c r="O37" s="35">
        <f t="shared" si="1"/>
        <v>7.4713246332087828E-3</v>
      </c>
      <c r="P37" s="35">
        <f>[7]Hoja1!E66</f>
        <v>0.88533333333333342</v>
      </c>
      <c r="Q37" s="35">
        <f t="shared" si="2"/>
        <v>-1.081666666666667</v>
      </c>
    </row>
    <row r="38" spans="1:17">
      <c r="A38" s="31">
        <v>30681</v>
      </c>
      <c r="B38" s="6">
        <f>[1]Data!C680</f>
        <v>8.322000000000001</v>
      </c>
      <c r="C38" s="6">
        <f>[1]Data!I680</f>
        <v>10.126666666666667</v>
      </c>
      <c r="D38" s="7">
        <f>[2]Data!B109</f>
        <v>162135</v>
      </c>
      <c r="E38" s="7">
        <f>[2]Data!M109</f>
        <v>52402</v>
      </c>
      <c r="F38" s="8">
        <f t="shared" si="0"/>
        <v>32.319980263360783</v>
      </c>
      <c r="G38" s="9">
        <f>[2]Data!O109</f>
        <v>61</v>
      </c>
      <c r="H38" s="9">
        <f>[3]Data!B258</f>
        <v>36.5</v>
      </c>
      <c r="I38" s="8">
        <f>[9]Data!E27</f>
        <v>9.5</v>
      </c>
      <c r="J38" s="8">
        <f>[4]Data!K798</f>
        <v>60.576000000000008</v>
      </c>
      <c r="K38" s="8">
        <f>[4]Data!L798</f>
        <v>270.529</v>
      </c>
      <c r="L38" s="8">
        <f>[5]Data!B109</f>
        <v>88834</v>
      </c>
      <c r="M38" s="8"/>
      <c r="N38" s="8">
        <f>[6]Data!D66</f>
        <v>138.07612651974671</v>
      </c>
      <c r="O38" s="35">
        <f t="shared" si="1"/>
        <v>7.2423816137178994E-3</v>
      </c>
      <c r="P38" s="35">
        <f>[7]Hoja1!E67</f>
        <v>0.91026666666666667</v>
      </c>
      <c r="Q38" s="35">
        <f t="shared" si="2"/>
        <v>1.2777333333333321</v>
      </c>
    </row>
    <row r="39" spans="1:17">
      <c r="A39" s="31">
        <v>30772</v>
      </c>
      <c r="B39" s="6">
        <f>[1]Data!C681</f>
        <v>10.487</v>
      </c>
      <c r="C39" s="6">
        <f>[1]Data!I681</f>
        <v>11.856666666666664</v>
      </c>
      <c r="D39" s="7">
        <f>[2]Data!B110</f>
        <v>166203</v>
      </c>
      <c r="E39" s="7">
        <f>[2]Data!M110</f>
        <v>54584</v>
      </c>
      <c r="F39" s="8">
        <f t="shared" si="0"/>
        <v>32.841765792434551</v>
      </c>
      <c r="G39" s="9">
        <f>[2]Data!O110</f>
        <v>60.7</v>
      </c>
      <c r="H39" s="9">
        <f>[3]Data!B259</f>
        <v>36.299999999999997</v>
      </c>
      <c r="I39" s="8">
        <f>[9]Data!E28</f>
        <v>9.8333333333333339</v>
      </c>
      <c r="J39" s="8">
        <f>[4]Data!K799</f>
        <v>62.167999999999999</v>
      </c>
      <c r="K39" s="8">
        <f>[4]Data!L799</f>
        <v>280.59000000000003</v>
      </c>
      <c r="L39" s="8">
        <f>[5]Data!B110</f>
        <v>89982</v>
      </c>
      <c r="M39" s="8"/>
      <c r="N39" s="8">
        <f>[6]Data!D67</f>
        <v>141.13489404568494</v>
      </c>
      <c r="O39" s="35">
        <f t="shared" si="1"/>
        <v>7.0854199931329733E-3</v>
      </c>
      <c r="P39" s="35">
        <f>[7]Hoja1!E68</f>
        <v>0.93190000000000006</v>
      </c>
      <c r="Q39" s="35">
        <f t="shared" si="2"/>
        <v>-0.5671333333333326</v>
      </c>
    </row>
    <row r="40" spans="1:17">
      <c r="A40" s="31">
        <v>30863</v>
      </c>
      <c r="B40" s="6">
        <f>[1]Data!C682</f>
        <v>13.851999999999999</v>
      </c>
      <c r="C40" s="6">
        <f>[1]Data!I682</f>
        <v>13.49</v>
      </c>
      <c r="D40" s="7">
        <f>[2]Data!B111</f>
        <v>168115</v>
      </c>
      <c r="E40" s="7">
        <f>[2]Data!M111</f>
        <v>55777</v>
      </c>
      <c r="F40" s="8">
        <f t="shared" si="0"/>
        <v>33.177884186420009</v>
      </c>
      <c r="G40" s="9">
        <f>[2]Data!O111</f>
        <v>61.1</v>
      </c>
      <c r="H40" s="9">
        <f>[3]Data!B260</f>
        <v>36.4</v>
      </c>
      <c r="I40" s="8">
        <f>[9]Data!E29</f>
        <v>10.666666666666666</v>
      </c>
      <c r="J40" s="8">
        <f>[4]Data!K800</f>
        <v>62.710999999999991</v>
      </c>
      <c r="K40" s="8">
        <f>[4]Data!L800</f>
        <v>286.86699999999996</v>
      </c>
      <c r="L40" s="8">
        <f>[5]Data!B111</f>
        <v>89508</v>
      </c>
      <c r="M40" s="8"/>
      <c r="N40" s="8">
        <f>[6]Data!D68</f>
        <v>137.93378827705951</v>
      </c>
      <c r="O40" s="35">
        <f t="shared" si="1"/>
        <v>7.2498552565768634E-3</v>
      </c>
      <c r="P40" s="35">
        <f>[7]Hoja1!E69</f>
        <v>0.8935333333333334</v>
      </c>
      <c r="Q40" s="35">
        <f t="shared" si="2"/>
        <v>-3.3387999999999991</v>
      </c>
    </row>
    <row r="41" spans="1:17">
      <c r="A41" s="31">
        <v>30955</v>
      </c>
      <c r="B41" s="6">
        <f>[1]Data!C683</f>
        <v>11.625333333333336</v>
      </c>
      <c r="C41" s="6">
        <f>[1]Data!I683</f>
        <v>11.463333333333333</v>
      </c>
      <c r="D41" s="7">
        <f>[2]Data!B112</f>
        <v>169534</v>
      </c>
      <c r="E41" s="7">
        <f>[2]Data!M112</f>
        <v>56455</v>
      </c>
      <c r="F41" s="8">
        <f t="shared" si="0"/>
        <v>33.300104993688585</v>
      </c>
      <c r="G41" s="9">
        <f>[2]Data!O112</f>
        <v>61.3</v>
      </c>
      <c r="H41" s="9">
        <f>[3]Data!B261</f>
        <v>36.9</v>
      </c>
      <c r="I41" s="8">
        <f>[9]Data!E30</f>
        <v>11.166666666666666</v>
      </c>
      <c r="J41" s="8">
        <f>[4]Data!K801</f>
        <v>64.400999999999996</v>
      </c>
      <c r="K41" s="8">
        <f>[4]Data!L801</f>
        <v>296.56399999999996</v>
      </c>
      <c r="L41" s="8">
        <f>[5]Data!B112</f>
        <v>88616</v>
      </c>
      <c r="M41" s="8"/>
      <c r="N41" s="8">
        <f>[6]Data!D69</f>
        <v>135.095390554304</v>
      </c>
      <c r="O41" s="35">
        <f t="shared" si="1"/>
        <v>7.4021770535393078E-3</v>
      </c>
      <c r="P41" s="35">
        <f>[7]Hoja1!E70</f>
        <v>0.83726666666666671</v>
      </c>
      <c r="Q41" s="35">
        <f t="shared" si="2"/>
        <v>-0.68373333333333619</v>
      </c>
    </row>
    <row r="42" spans="1:17">
      <c r="A42" s="31">
        <v>31047</v>
      </c>
      <c r="B42" s="6">
        <f>[1]Data!C684</f>
        <v>11.556666666666667</v>
      </c>
      <c r="C42" s="6">
        <f>[1]Data!I684</f>
        <v>11.589999999999998</v>
      </c>
      <c r="D42" s="7">
        <f>[2]Data!B113</f>
        <v>170685</v>
      </c>
      <c r="E42" s="7">
        <f>[2]Data!M113</f>
        <v>57385</v>
      </c>
      <c r="F42" s="8">
        <f t="shared" si="0"/>
        <v>33.620411869818675</v>
      </c>
      <c r="G42" s="9">
        <f>[2]Data!O113</f>
        <v>61.2</v>
      </c>
      <c r="H42" s="9">
        <f>[3]Data!B262</f>
        <v>37.4</v>
      </c>
      <c r="I42" s="8">
        <f>[9]Data!E31</f>
        <v>9.0833333333333339</v>
      </c>
      <c r="J42" s="8">
        <f>[4]Data!K802</f>
        <v>65.999000000000009</v>
      </c>
      <c r="K42" s="8">
        <f>[4]Data!L802</f>
        <v>307.95799999999997</v>
      </c>
      <c r="L42" s="8">
        <f>[5]Data!B113</f>
        <v>89003</v>
      </c>
      <c r="M42" s="8"/>
      <c r="N42" s="8">
        <f>[6]Data!D70</f>
        <v>138.55017143730851</v>
      </c>
      <c r="O42" s="35">
        <f t="shared" si="1"/>
        <v>7.217602039940328E-3</v>
      </c>
      <c r="P42" s="35">
        <f>[7]Hoja1!E71</f>
        <v>0.8453666666666666</v>
      </c>
      <c r="Q42" s="35">
        <f t="shared" si="2"/>
        <v>-2.4409333333333332</v>
      </c>
    </row>
    <row r="43" spans="1:17">
      <c r="A43" s="31">
        <v>31137</v>
      </c>
      <c r="B43" s="6">
        <f>[1]Data!C685</f>
        <v>12.293999999999999</v>
      </c>
      <c r="C43" s="6">
        <f>[1]Data!I685</f>
        <v>14.15</v>
      </c>
      <c r="D43" s="7">
        <f>[2]Data!B114</f>
        <v>173162</v>
      </c>
      <c r="E43" s="7">
        <f>[2]Data!M114</f>
        <v>59541</v>
      </c>
      <c r="F43" s="8">
        <f t="shared" si="0"/>
        <v>34.38456474284196</v>
      </c>
      <c r="G43" s="9">
        <f>[2]Data!O114</f>
        <v>60.9</v>
      </c>
      <c r="H43" s="9">
        <f>[3]Data!B263</f>
        <v>37.9</v>
      </c>
      <c r="I43" s="8">
        <f>[9]Data!E32</f>
        <v>8.5833333333333339</v>
      </c>
      <c r="J43" s="8">
        <f>[4]Data!K803</f>
        <v>68.420999999999992</v>
      </c>
      <c r="K43" s="8">
        <f>[4]Data!L803</f>
        <v>321.947</v>
      </c>
      <c r="L43" s="8">
        <f>[5]Data!B114</f>
        <v>90852</v>
      </c>
      <c r="M43" s="8"/>
      <c r="N43" s="8">
        <f>[6]Data!D71</f>
        <v>128.52057099134564</v>
      </c>
      <c r="O43" s="35">
        <f t="shared" si="1"/>
        <v>7.7808555648833707E-3</v>
      </c>
      <c r="P43" s="35">
        <f>[7]Hoja1!E72</f>
        <v>0.74463333333333326</v>
      </c>
      <c r="Q43" s="35">
        <f t="shared" si="2"/>
        <v>-4.1135999999999981</v>
      </c>
    </row>
    <row r="44" spans="1:17">
      <c r="A44" s="31">
        <v>31228</v>
      </c>
      <c r="B44" s="6">
        <f>[1]Data!C686</f>
        <v>16.716999999999999</v>
      </c>
      <c r="C44" s="6">
        <f>[1]Data!I686</f>
        <v>15.69</v>
      </c>
      <c r="D44" s="7">
        <f>[2]Data!B115</f>
        <v>177021</v>
      </c>
      <c r="E44" s="7">
        <f>[2]Data!M115</f>
        <v>61871</v>
      </c>
      <c r="F44" s="8">
        <f t="shared" si="0"/>
        <v>34.951220476666613</v>
      </c>
      <c r="G44" s="9">
        <f>[2]Data!O115</f>
        <v>57.1</v>
      </c>
      <c r="H44" s="9">
        <f>[3]Data!B264</f>
        <v>38.799999999999997</v>
      </c>
      <c r="I44" s="8">
        <f>[9]Data!E33</f>
        <v>7.916666666666667</v>
      </c>
      <c r="J44" s="8">
        <f>[4]Data!K804</f>
        <v>71.16</v>
      </c>
      <c r="K44" s="8">
        <f>[4]Data!L804</f>
        <v>332.87200000000001</v>
      </c>
      <c r="L44" s="8">
        <f>[5]Data!B115</f>
        <v>91847</v>
      </c>
      <c r="M44" s="8"/>
      <c r="N44" s="8">
        <f>[6]Data!D72</f>
        <v>113.83758166184303</v>
      </c>
      <c r="O44" s="35">
        <f t="shared" si="1"/>
        <v>8.7844452192468517E-3</v>
      </c>
      <c r="P44" s="35">
        <f>[7]Hoja1!E73</f>
        <v>0.65859999999999996</v>
      </c>
      <c r="Q44" s="35">
        <f t="shared" si="2"/>
        <v>-9.1444666666666645</v>
      </c>
    </row>
    <row r="45" spans="1:17">
      <c r="A45" s="31">
        <v>31320</v>
      </c>
      <c r="B45" s="6">
        <f>[1]Data!C687</f>
        <v>16.128666666666668</v>
      </c>
      <c r="C45" s="6">
        <f>[1]Data!I687</f>
        <v>16.056666666666668</v>
      </c>
      <c r="D45" s="7">
        <f>[2]Data!B116</f>
        <v>179411</v>
      </c>
      <c r="E45" s="7">
        <f>[2]Data!M116</f>
        <v>63330</v>
      </c>
      <c r="F45" s="8">
        <f t="shared" si="0"/>
        <v>35.29883897865794</v>
      </c>
      <c r="G45" s="9">
        <f>[2]Data!O116</f>
        <v>56.3</v>
      </c>
      <c r="H45" s="9">
        <f>[3]Data!B265</f>
        <v>39.700000000000003</v>
      </c>
      <c r="I45" s="8">
        <f>[9]Data!E34</f>
        <v>8</v>
      </c>
      <c r="J45" s="8">
        <f>[4]Data!K805</f>
        <v>71.236000000000004</v>
      </c>
      <c r="K45" s="8">
        <f>[4]Data!L805</f>
        <v>347.31700000000001</v>
      </c>
      <c r="L45" s="8">
        <f>[5]Data!B116</f>
        <v>93889</v>
      </c>
      <c r="M45" s="8">
        <f>[5]Data!H116</f>
        <v>44862.8</v>
      </c>
      <c r="N45" s="8">
        <f>[6]Data!D73</f>
        <v>116.83568457577988</v>
      </c>
      <c r="O45" s="35">
        <f t="shared" si="1"/>
        <v>8.5590288928499222E-3</v>
      </c>
      <c r="P45" s="35">
        <f>[7]Hoja1!E74</f>
        <v>0.71273333333333333</v>
      </c>
      <c r="Q45" s="35">
        <f t="shared" si="2"/>
        <v>-7.9121333333333341</v>
      </c>
    </row>
    <row r="46" spans="1:17">
      <c r="A46" s="31">
        <v>31412</v>
      </c>
      <c r="B46" s="6">
        <f>[1]Data!C688</f>
        <v>17.866666666666667</v>
      </c>
      <c r="C46" s="6">
        <f>[1]Data!I688</f>
        <v>18.033333333333331</v>
      </c>
      <c r="D46" s="7">
        <f>[2]Data!B117</f>
        <v>178932</v>
      </c>
      <c r="E46" s="7">
        <f>[2]Data!M117</f>
        <v>64566</v>
      </c>
      <c r="F46" s="8">
        <f t="shared" si="0"/>
        <v>36.084098987324793</v>
      </c>
      <c r="G46" s="9">
        <f>[2]Data!O117</f>
        <v>53.9</v>
      </c>
      <c r="H46" s="9">
        <f>[3]Data!B266</f>
        <v>40.5</v>
      </c>
      <c r="I46" s="8">
        <f>[9]Data!E35</f>
        <v>7.916666666666667</v>
      </c>
      <c r="J46" s="8">
        <f>[4]Data!K806</f>
        <v>72.539999999999992</v>
      </c>
      <c r="K46" s="8">
        <f>[4]Data!L806</f>
        <v>356.05899999999997</v>
      </c>
      <c r="L46" s="8">
        <f>[5]Data!B117</f>
        <v>95176</v>
      </c>
      <c r="M46" s="8">
        <f>[5]Data!H117</f>
        <v>45286.2</v>
      </c>
      <c r="N46" s="8">
        <f>[6]Data!D74</f>
        <v>109.77444447234841</v>
      </c>
      <c r="O46" s="35">
        <f t="shared" si="1"/>
        <v>9.1095883455087276E-3</v>
      </c>
      <c r="P46" s="35">
        <f>[7]Hoja1!E75</f>
        <v>0.68869999999999998</v>
      </c>
      <c r="Q46" s="35">
        <f t="shared" si="2"/>
        <v>-10.046133333333334</v>
      </c>
    </row>
    <row r="47" spans="1:17">
      <c r="A47" s="31">
        <v>31502</v>
      </c>
      <c r="B47" s="6">
        <f>[1]Data!C689</f>
        <v>18.258333333333336</v>
      </c>
      <c r="C47" s="6">
        <f>[1]Data!I689</f>
        <v>17.900000000000002</v>
      </c>
      <c r="D47" s="7">
        <f>[2]Data!B118</f>
        <v>180097</v>
      </c>
      <c r="E47" s="7">
        <f>[2]Data!M118</f>
        <v>65785</v>
      </c>
      <c r="F47" s="8">
        <f t="shared" si="0"/>
        <v>36.527537937889029</v>
      </c>
      <c r="G47" s="9">
        <f>[2]Data!O118</f>
        <v>53.6</v>
      </c>
      <c r="H47" s="9">
        <f>[3]Data!B267</f>
        <v>41.4</v>
      </c>
      <c r="I47" s="8">
        <f>[9]Data!E36</f>
        <v>7.583333333333333</v>
      </c>
      <c r="J47" s="8">
        <f>[4]Data!K807</f>
        <v>71.822999999999993</v>
      </c>
      <c r="K47" s="8">
        <f>[4]Data!L807</f>
        <v>361.07900000000001</v>
      </c>
      <c r="L47" s="8">
        <f>[5]Data!B118</f>
        <v>93919</v>
      </c>
      <c r="M47" s="8">
        <f>[5]Data!H118</f>
        <v>45974.7</v>
      </c>
      <c r="N47" s="8">
        <f>[6]Data!D75</f>
        <v>109.19589176305031</v>
      </c>
      <c r="O47" s="35">
        <f t="shared" si="1"/>
        <v>9.157853687114444E-3</v>
      </c>
      <c r="P47" s="35">
        <f>[7]Hoja1!E76</f>
        <v>0.70953333333333335</v>
      </c>
      <c r="Q47" s="35">
        <f t="shared" si="2"/>
        <v>-10.59166666666667</v>
      </c>
    </row>
    <row r="48" spans="1:17">
      <c r="A48" s="31">
        <v>31593</v>
      </c>
      <c r="B48" s="6">
        <f>[1]Data!C690</f>
        <v>15.897333333333336</v>
      </c>
      <c r="C48" s="6">
        <f>[1]Data!I690</f>
        <v>15.056666666666667</v>
      </c>
      <c r="D48" s="7">
        <f>[2]Data!B119</f>
        <v>179790</v>
      </c>
      <c r="E48" s="7">
        <f>[2]Data!M119</f>
        <v>66968</v>
      </c>
      <c r="F48" s="8">
        <f t="shared" si="0"/>
        <v>37.247900328160632</v>
      </c>
      <c r="G48" s="9">
        <f>[2]Data!O119</f>
        <v>53.7</v>
      </c>
      <c r="H48" s="9">
        <f>[3]Data!B268</f>
        <v>42.1</v>
      </c>
      <c r="I48" s="8">
        <f>[9]Data!E37</f>
        <v>6.833333333333333</v>
      </c>
      <c r="J48" s="8">
        <f>[4]Data!K808</f>
        <v>74.885999999999996</v>
      </c>
      <c r="K48" s="8">
        <f>[4]Data!L808</f>
        <v>374.029</v>
      </c>
      <c r="L48" s="8">
        <f>[5]Data!B119</f>
        <v>95834</v>
      </c>
      <c r="M48" s="8">
        <f>[5]Data!H119</f>
        <v>45720.2</v>
      </c>
      <c r="N48" s="8">
        <f>[6]Data!D76</f>
        <v>107.69716933204072</v>
      </c>
      <c r="O48" s="35">
        <f t="shared" si="1"/>
        <v>9.2852951122318166E-3</v>
      </c>
      <c r="P48" s="35">
        <f>[7]Hoja1!E77</f>
        <v>0.71096666666666675</v>
      </c>
      <c r="Q48" s="35">
        <f t="shared" si="2"/>
        <v>-9.05826666666667</v>
      </c>
    </row>
    <row r="49" spans="1:17">
      <c r="A49" s="31">
        <v>31685</v>
      </c>
      <c r="B49" s="6">
        <f>[1]Data!C691</f>
        <v>16.73</v>
      </c>
      <c r="C49" s="6">
        <f>[1]Data!I691</f>
        <v>16.766666666666666</v>
      </c>
      <c r="D49" s="7">
        <f>[2]Data!B120</f>
        <v>180296</v>
      </c>
      <c r="E49" s="7">
        <f>[2]Data!M120</f>
        <v>68211</v>
      </c>
      <c r="F49" s="8">
        <f t="shared" si="0"/>
        <v>37.832786085104495</v>
      </c>
      <c r="G49" s="9">
        <f>[2]Data!O120</f>
        <v>51.2</v>
      </c>
      <c r="H49" s="9">
        <f>[3]Data!B269</f>
        <v>43.2</v>
      </c>
      <c r="I49" s="8">
        <f>[9]Data!E38</f>
        <v>6.041666666666667</v>
      </c>
      <c r="J49" s="8">
        <f>[4]Data!K809</f>
        <v>78.352999999999994</v>
      </c>
      <c r="K49" s="8">
        <f>[4]Data!L809</f>
        <v>381.21999999999997</v>
      </c>
      <c r="L49" s="8">
        <f>[5]Data!B120</f>
        <v>96508</v>
      </c>
      <c r="M49" s="8">
        <f>[5]Data!H120</f>
        <v>46550.5</v>
      </c>
      <c r="N49" s="8">
        <f>[6]Data!D77</f>
        <v>92.999365937543871</v>
      </c>
      <c r="O49" s="35">
        <f t="shared" si="1"/>
        <v>1.0752761483036086E-2</v>
      </c>
      <c r="P49" s="35">
        <f>[7]Hoja1!E78</f>
        <v>0.61130000000000007</v>
      </c>
      <c r="Q49" s="35">
        <f t="shared" si="2"/>
        <v>-11.087</v>
      </c>
    </row>
    <row r="50" spans="1:17">
      <c r="A50" s="31">
        <v>31777</v>
      </c>
      <c r="B50" s="6">
        <f>[1]Data!C692</f>
        <v>16.164666666666665</v>
      </c>
      <c r="C50" s="6">
        <f>[1]Data!I692</f>
        <v>16.083333333333332</v>
      </c>
      <c r="D50" s="7">
        <f>[2]Data!B121</f>
        <v>183254</v>
      </c>
      <c r="E50" s="7">
        <f>[2]Data!M121</f>
        <v>70494</v>
      </c>
      <c r="F50" s="8">
        <f t="shared" si="0"/>
        <v>38.467918844881964</v>
      </c>
      <c r="G50" s="9">
        <f>[2]Data!O121</f>
        <v>51.1</v>
      </c>
      <c r="H50" s="9">
        <f>[3]Data!B270</f>
        <v>44.4</v>
      </c>
      <c r="I50" s="8">
        <f>[9]Data!E39</f>
        <v>5.916666666666667</v>
      </c>
      <c r="J50" s="8">
        <f>[4]Data!K810</f>
        <v>80.162999999999997</v>
      </c>
      <c r="K50" s="8">
        <f>[4]Data!L810</f>
        <v>387.56299999999999</v>
      </c>
      <c r="L50" s="8">
        <f>[5]Data!B121</f>
        <v>96291</v>
      </c>
      <c r="M50" s="8">
        <f>[5]Data!H121</f>
        <v>46220.9</v>
      </c>
      <c r="N50" s="8">
        <f>[6]Data!D78</f>
        <v>98.506615195889751</v>
      </c>
      <c r="O50" s="35">
        <f t="shared" si="1"/>
        <v>1.015160248894356E-2</v>
      </c>
      <c r="P50" s="35">
        <f>[7]Hoja1!E79</f>
        <v>0.65186666666666671</v>
      </c>
      <c r="Q50" s="35">
        <f t="shared" si="2"/>
        <v>-10.08573333333333</v>
      </c>
    </row>
    <row r="51" spans="1:17">
      <c r="A51" s="31">
        <v>31867</v>
      </c>
      <c r="B51" s="6">
        <f>[1]Data!C693</f>
        <v>16.425666666666668</v>
      </c>
      <c r="C51" s="6">
        <f>[1]Data!I693</f>
        <v>16.323333333333334</v>
      </c>
      <c r="D51" s="7">
        <f>[2]Data!B122</f>
        <v>185028</v>
      </c>
      <c r="E51" s="7">
        <f>[2]Data!M122</f>
        <v>72268</v>
      </c>
      <c r="F51" s="8">
        <f t="shared" si="0"/>
        <v>39.057872322026938</v>
      </c>
      <c r="G51" s="9">
        <f>[2]Data!O122</f>
        <v>51.4</v>
      </c>
      <c r="H51" s="9">
        <f>[3]Data!B271</f>
        <v>45.3</v>
      </c>
      <c r="I51" s="8">
        <f>[9]Data!E40</f>
        <v>6</v>
      </c>
      <c r="J51" s="8">
        <f>[4]Data!K811</f>
        <v>83.522000000000006</v>
      </c>
      <c r="K51" s="8">
        <f>[4]Data!L811</f>
        <v>397.99800000000005</v>
      </c>
      <c r="L51" s="8">
        <f>[5]Data!B122</f>
        <v>96560</v>
      </c>
      <c r="M51" s="8">
        <f>[5]Data!H122</f>
        <v>46035.9</v>
      </c>
      <c r="N51" s="8">
        <f>[6]Data!D79</f>
        <v>100.05470459537608</v>
      </c>
      <c r="O51" s="35">
        <f t="shared" si="1"/>
        <v>9.9945325314189561E-3</v>
      </c>
      <c r="P51" s="35">
        <f>[7]Hoja1!E80</f>
        <v>0.6802999999999999</v>
      </c>
      <c r="Q51" s="35">
        <f t="shared" si="2"/>
        <v>-10.311933333333336</v>
      </c>
    </row>
    <row r="52" spans="1:17">
      <c r="A52" s="31">
        <v>31958</v>
      </c>
      <c r="B52" s="6">
        <f>[1]Data!C694</f>
        <v>14.082666666666668</v>
      </c>
      <c r="C52" s="6">
        <f>[1]Data!I694</f>
        <v>14.299999999999999</v>
      </c>
      <c r="D52" s="7">
        <f>[2]Data!B123</f>
        <v>187945</v>
      </c>
      <c r="E52" s="7">
        <f>[2]Data!M123</f>
        <v>74989</v>
      </c>
      <c r="F52" s="8">
        <f t="shared" si="0"/>
        <v>39.899438665567054</v>
      </c>
      <c r="G52" s="9">
        <f>[2]Data!O123</f>
        <v>52.5</v>
      </c>
      <c r="H52" s="9">
        <f>[3]Data!B272</f>
        <v>46</v>
      </c>
      <c r="I52" s="8">
        <f>[9]Data!E41</f>
        <v>6.75</v>
      </c>
      <c r="J52" s="8">
        <f>[4]Data!K812</f>
        <v>87.286000000000001</v>
      </c>
      <c r="K52" s="8">
        <f>[4]Data!L812</f>
        <v>407.37699999999995</v>
      </c>
      <c r="L52" s="8">
        <f>[5]Data!B123</f>
        <v>97041</v>
      </c>
      <c r="M52" s="8">
        <f>[5]Data!H123</f>
        <v>47681.599999999999</v>
      </c>
      <c r="N52" s="8">
        <f>[6]Data!D80</f>
        <v>103.44992094144791</v>
      </c>
      <c r="O52" s="35">
        <f t="shared" si="1"/>
        <v>9.6665129455825727E-3</v>
      </c>
      <c r="P52" s="35">
        <f>[7]Hoja1!E81</f>
        <v>0.71293333333333331</v>
      </c>
      <c r="Q52" s="35">
        <f t="shared" si="2"/>
        <v>-7.2021333333333342</v>
      </c>
    </row>
    <row r="53" spans="1:17">
      <c r="A53" s="31">
        <v>32050</v>
      </c>
      <c r="B53" s="6">
        <f>[1]Data!C695</f>
        <v>12.130666666666665</v>
      </c>
      <c r="C53" s="6">
        <f>[1]Data!I695</f>
        <v>12.410000000000002</v>
      </c>
      <c r="D53" s="7">
        <f>[2]Data!B124</f>
        <v>191349</v>
      </c>
      <c r="E53" s="7">
        <f>[2]Data!M124</f>
        <v>77414</v>
      </c>
      <c r="F53" s="8">
        <f t="shared" si="0"/>
        <v>40.456966067238397</v>
      </c>
      <c r="G53" s="9">
        <f>[2]Data!O124</f>
        <v>53.9</v>
      </c>
      <c r="H53" s="9">
        <f>[3]Data!B273</f>
        <v>46.8</v>
      </c>
      <c r="I53" s="8">
        <f>[9]Data!E42</f>
        <v>6.916666666666667</v>
      </c>
      <c r="J53" s="8">
        <f>[4]Data!K813</f>
        <v>91.778999999999996</v>
      </c>
      <c r="K53" s="8">
        <f>[4]Data!L813</f>
        <v>422.26900000000001</v>
      </c>
      <c r="L53" s="8">
        <f>[5]Data!B124</f>
        <v>98494</v>
      </c>
      <c r="M53" s="8">
        <f>[5]Data!H124</f>
        <v>47414.9</v>
      </c>
      <c r="N53" s="8">
        <f>[6]Data!D81</f>
        <v>105.1987533498116</v>
      </c>
      <c r="O53" s="35">
        <f t="shared" si="1"/>
        <v>9.5058160687014545E-3</v>
      </c>
      <c r="P53" s="35">
        <f>[7]Hoja1!E82</f>
        <v>0.70986666666666665</v>
      </c>
      <c r="Q53" s="35">
        <f t="shared" si="2"/>
        <v>-5.226266666666664</v>
      </c>
    </row>
    <row r="54" spans="1:17">
      <c r="A54" s="31">
        <v>32142</v>
      </c>
      <c r="B54" s="6">
        <f>[1]Data!C696</f>
        <v>11.432333333333332</v>
      </c>
      <c r="C54" s="6">
        <f>[1]Data!I696</f>
        <v>11.966666666666667</v>
      </c>
      <c r="D54" s="7">
        <f>[2]Data!B125</f>
        <v>195211</v>
      </c>
      <c r="E54" s="7">
        <f>[2]Data!M125</f>
        <v>79737</v>
      </c>
      <c r="F54" s="8">
        <f t="shared" si="0"/>
        <v>40.846571146093204</v>
      </c>
      <c r="G54" s="9">
        <f>[2]Data!O125</f>
        <v>54</v>
      </c>
      <c r="H54" s="9">
        <f>[3]Data!B274</f>
        <v>47.6</v>
      </c>
      <c r="I54" s="8">
        <f>[9]Data!E43</f>
        <v>6.875</v>
      </c>
      <c r="J54" s="8">
        <f>[4]Data!K814</f>
        <v>97.388000000000005</v>
      </c>
      <c r="K54" s="8">
        <f>[4]Data!L814</f>
        <v>436.50599999999997</v>
      </c>
      <c r="L54" s="8">
        <f>[5]Data!B125</f>
        <v>99495</v>
      </c>
      <c r="M54" s="8">
        <f>[5]Data!H125</f>
        <v>49074.8</v>
      </c>
      <c r="N54" s="8">
        <f>[6]Data!D82</f>
        <v>100.26891007744932</v>
      </c>
      <c r="O54" s="35">
        <f t="shared" si="1"/>
        <v>9.9731811109503819E-3</v>
      </c>
      <c r="P54" s="35">
        <f>[7]Hoja1!E83</f>
        <v>0.70113333333333339</v>
      </c>
      <c r="Q54" s="35">
        <f t="shared" si="2"/>
        <v>-4.5922666666666654</v>
      </c>
    </row>
    <row r="55" spans="1:17">
      <c r="A55" s="31">
        <v>32233</v>
      </c>
      <c r="B55" s="6">
        <f>[1]Data!C697</f>
        <v>10.715333333333334</v>
      </c>
      <c r="C55" s="6">
        <f>[1]Data!I697</f>
        <v>10.983333333333334</v>
      </c>
      <c r="D55" s="7">
        <f>[2]Data!B126</f>
        <v>196059</v>
      </c>
      <c r="E55" s="7">
        <f>[2]Data!M126</f>
        <v>82631</v>
      </c>
      <c r="F55" s="8">
        <f t="shared" si="0"/>
        <v>42.145986667278727</v>
      </c>
      <c r="G55" s="9">
        <f>[2]Data!O126</f>
        <v>56.7</v>
      </c>
      <c r="H55" s="9">
        <f>[3]Data!B275</f>
        <v>48.4</v>
      </c>
      <c r="I55" s="8">
        <f>[9]Data!E44</f>
        <v>6.833333333333333</v>
      </c>
      <c r="J55" s="8">
        <f>[4]Data!K815</f>
        <v>99.742000000000004</v>
      </c>
      <c r="K55" s="8">
        <f>[4]Data!L815</f>
        <v>445.48699999999997</v>
      </c>
      <c r="L55" s="8">
        <f>[5]Data!B126</f>
        <v>100380</v>
      </c>
      <c r="M55" s="8">
        <f>[5]Data!H126</f>
        <v>48954</v>
      </c>
      <c r="N55" s="8">
        <f>[6]Data!D83</f>
        <v>100.47694831766303</v>
      </c>
      <c r="O55" s="35">
        <f t="shared" si="1"/>
        <v>9.9525315681209658E-3</v>
      </c>
      <c r="P55" s="35">
        <f>[7]Hoja1!E84</f>
        <v>0.72413333333333341</v>
      </c>
      <c r="Q55" s="35">
        <f t="shared" si="2"/>
        <v>-3.7900000000000005</v>
      </c>
    </row>
    <row r="56" spans="1:17">
      <c r="A56" s="31">
        <v>32324</v>
      </c>
      <c r="B56" s="6">
        <f>[1]Data!C698</f>
        <v>12.316666666666665</v>
      </c>
      <c r="C56" s="6">
        <f>[1]Data!I698</f>
        <v>12.256666666666668</v>
      </c>
      <c r="D56" s="7">
        <f>[2]Data!B127</f>
        <v>196202</v>
      </c>
      <c r="E56" s="7">
        <f>[2]Data!M127</f>
        <v>84667</v>
      </c>
      <c r="F56" s="8">
        <f t="shared" si="0"/>
        <v>43.152974995158047</v>
      </c>
      <c r="G56" s="9">
        <f>[2]Data!O127</f>
        <v>59.2</v>
      </c>
      <c r="H56" s="9">
        <f>[3]Data!B276</f>
        <v>49.3</v>
      </c>
      <c r="I56" s="8">
        <f>[9]Data!E45</f>
        <v>7.5</v>
      </c>
      <c r="J56" s="8">
        <f>[4]Data!K816</f>
        <v>104.38400000000001</v>
      </c>
      <c r="K56" s="8">
        <f>[4]Data!L816</f>
        <v>459.46800000000002</v>
      </c>
      <c r="L56" s="8">
        <f>[5]Data!B127</f>
        <v>100254</v>
      </c>
      <c r="M56" s="8">
        <f>[5]Data!H127</f>
        <v>48350.2</v>
      </c>
      <c r="N56" s="8">
        <f>[6]Data!D84</f>
        <v>108.50830844100963</v>
      </c>
      <c r="O56" s="35">
        <f t="shared" si="1"/>
        <v>9.2158841508772436E-3</v>
      </c>
      <c r="P56" s="35">
        <f>[7]Hoja1!E85</f>
        <v>0.78586666666666671</v>
      </c>
      <c r="Q56" s="35">
        <f t="shared" si="2"/>
        <v>-4.5697333333333319</v>
      </c>
    </row>
    <row r="57" spans="1:17">
      <c r="A57" s="31">
        <v>32416</v>
      </c>
      <c r="B57" s="6">
        <f>[1]Data!C699</f>
        <v>12.897333333333334</v>
      </c>
      <c r="C57" s="6">
        <f>[1]Data!I699</f>
        <v>13.346666666666666</v>
      </c>
      <c r="D57" s="7">
        <f>[2]Data!B128</f>
        <v>197799</v>
      </c>
      <c r="E57" s="7">
        <f>[2]Data!M128</f>
        <v>87695</v>
      </c>
      <c r="F57" s="8">
        <f t="shared" si="0"/>
        <v>44.335411200258854</v>
      </c>
      <c r="G57" s="9">
        <f>[2]Data!O128</f>
        <v>62.4</v>
      </c>
      <c r="H57" s="9">
        <f>[3]Data!B277</f>
        <v>50.2</v>
      </c>
      <c r="I57" s="8">
        <f>[9]Data!E46</f>
        <v>8.0833333333333339</v>
      </c>
      <c r="J57" s="8">
        <f>[4]Data!K817</f>
        <v>108.27000000000001</v>
      </c>
      <c r="K57" s="8">
        <f>[4]Data!L817</f>
        <v>474.57499999999999</v>
      </c>
      <c r="L57" s="8">
        <f>[5]Data!B128</f>
        <v>101678</v>
      </c>
      <c r="M57" s="8">
        <f>[5]Data!H128</f>
        <v>47380.800000000003</v>
      </c>
      <c r="N57" s="8">
        <f>[6]Data!D85</f>
        <v>116.16885188345054</v>
      </c>
      <c r="O57" s="35">
        <f t="shared" si="1"/>
        <v>8.6081594488277829E-3</v>
      </c>
      <c r="P57" s="35">
        <f>[7]Hoja1!E86</f>
        <v>0.79809999999999992</v>
      </c>
      <c r="Q57" s="35">
        <f t="shared" si="2"/>
        <v>-4.7650666666666677</v>
      </c>
    </row>
    <row r="58" spans="1:17">
      <c r="A58" s="31">
        <v>32508</v>
      </c>
      <c r="B58" s="6">
        <f>[1]Data!C700</f>
        <v>14.11</v>
      </c>
      <c r="C58" s="6">
        <f>[1]Data!I700</f>
        <v>14.613333333333335</v>
      </c>
      <c r="D58" s="7">
        <f>[2]Data!B129</f>
        <v>200915</v>
      </c>
      <c r="E58" s="7">
        <f>[2]Data!M129</f>
        <v>90522</v>
      </c>
      <c r="F58" s="8">
        <f t="shared" si="0"/>
        <v>45.054873951671105</v>
      </c>
      <c r="G58" s="9">
        <f>[2]Data!O129</f>
        <v>62.8</v>
      </c>
      <c r="H58" s="9">
        <f>[3]Data!B278</f>
        <v>51.2</v>
      </c>
      <c r="I58" s="8">
        <f>[9]Data!E47</f>
        <v>8.4583333333333339</v>
      </c>
      <c r="J58" s="8">
        <f>[4]Data!K818</f>
        <v>113.441</v>
      </c>
      <c r="K58" s="8">
        <f>[4]Data!L818</f>
        <v>502.22400000000005</v>
      </c>
      <c r="L58" s="8">
        <f>[5]Data!B129</f>
        <v>103282</v>
      </c>
      <c r="M58" s="8">
        <f>[5]Data!H129</f>
        <v>48361.599999999999</v>
      </c>
      <c r="N58" s="8">
        <f>[6]Data!D86</f>
        <v>118.72835522119989</v>
      </c>
      <c r="O58" s="35">
        <f t="shared" si="1"/>
        <v>8.4225878320046167E-3</v>
      </c>
      <c r="P58" s="35">
        <f>[7]Hoja1!E87</f>
        <v>0.85306666666666675</v>
      </c>
      <c r="Q58" s="35">
        <f t="shared" si="2"/>
        <v>-5.4317999999999982</v>
      </c>
    </row>
    <row r="59" spans="1:17">
      <c r="A59" s="31">
        <v>32598</v>
      </c>
      <c r="B59" s="6">
        <f>[1]Data!C701</f>
        <v>15.698</v>
      </c>
      <c r="C59" s="6">
        <f>[1]Data!I701</f>
        <v>16.45</v>
      </c>
      <c r="D59" s="7">
        <f>[2]Data!B130</f>
        <v>202971</v>
      </c>
      <c r="E59" s="7">
        <f>[2]Data!M130</f>
        <v>93203</v>
      </c>
      <c r="F59" s="8">
        <f t="shared" si="0"/>
        <v>45.919367791457894</v>
      </c>
      <c r="G59" s="9">
        <f>[2]Data!O130</f>
        <v>65.7</v>
      </c>
      <c r="H59" s="9">
        <f>[3]Data!B279</f>
        <v>51.7</v>
      </c>
      <c r="I59" s="8">
        <f>[9]Data!E48</f>
        <v>9.625</v>
      </c>
      <c r="J59" s="8">
        <f>[4]Data!K819</f>
        <v>122.12</v>
      </c>
      <c r="K59" s="8">
        <f>[4]Data!L819</f>
        <v>536.10699999999997</v>
      </c>
      <c r="L59" s="8">
        <f>[5]Data!B130</f>
        <v>105585</v>
      </c>
      <c r="M59" s="8">
        <f>[5]Data!H130</f>
        <v>48357</v>
      </c>
      <c r="N59" s="8">
        <f>[6]Data!D87</f>
        <v>121.34557965763643</v>
      </c>
      <c r="O59" s="35">
        <f t="shared" si="1"/>
        <v>8.240926474795315E-3</v>
      </c>
      <c r="P59" s="35">
        <f>[7]Hoja1!E88</f>
        <v>0.83599999999999997</v>
      </c>
      <c r="Q59" s="35">
        <f t="shared" si="2"/>
        <v>-6.1412666666666675</v>
      </c>
    </row>
    <row r="60" spans="1:17">
      <c r="A60" s="31">
        <v>32689</v>
      </c>
      <c r="B60" s="6">
        <f>[1]Data!C702</f>
        <v>17.243333333333332</v>
      </c>
      <c r="C60" s="6">
        <f>[1]Data!I702</f>
        <v>17.783333333333335</v>
      </c>
      <c r="D60" s="7">
        <f>[2]Data!B131</f>
        <v>207250</v>
      </c>
      <c r="E60" s="7">
        <f>[2]Data!M131</f>
        <v>96749</v>
      </c>
      <c r="F60" s="8">
        <f t="shared" si="0"/>
        <v>46.68226779252111</v>
      </c>
      <c r="G60" s="9">
        <f>[2]Data!O131</f>
        <v>65.3</v>
      </c>
      <c r="H60" s="9">
        <f>[3]Data!B280</f>
        <v>53</v>
      </c>
      <c r="I60" s="8">
        <f>[9]Data!E49</f>
        <v>9.7083333333333339</v>
      </c>
      <c r="J60" s="8">
        <f>[4]Data!K820</f>
        <v>121.889</v>
      </c>
      <c r="K60" s="8">
        <f>[4]Data!L820</f>
        <v>566.00299999999993</v>
      </c>
      <c r="L60" s="8">
        <f>[5]Data!B131</f>
        <v>106522</v>
      </c>
      <c r="M60" s="8">
        <f>[5]Data!H131</f>
        <v>50838.2</v>
      </c>
      <c r="N60" s="8">
        <f>[6]Data!D88</f>
        <v>115.32039739059591</v>
      </c>
      <c r="O60" s="35">
        <f t="shared" si="1"/>
        <v>8.6714928375849279E-3</v>
      </c>
      <c r="P60" s="35">
        <f>[7]Hoja1!E89</f>
        <v>0.76549999999999996</v>
      </c>
      <c r="Q60" s="35">
        <f t="shared" si="2"/>
        <v>-7.8169999999999984</v>
      </c>
    </row>
    <row r="61" spans="1:17">
      <c r="A61" s="31">
        <v>32781</v>
      </c>
      <c r="B61" s="6">
        <f>[1]Data!C703</f>
        <v>17.947333333333333</v>
      </c>
      <c r="C61" s="6">
        <f>[1]Data!I703</f>
        <v>18.046666666666667</v>
      </c>
      <c r="D61" s="7">
        <f>[2]Data!B132</f>
        <v>208991</v>
      </c>
      <c r="E61" s="7">
        <f>[2]Data!M132</f>
        <v>98587</v>
      </c>
      <c r="F61" s="8">
        <f t="shared" si="0"/>
        <v>47.172844763650104</v>
      </c>
      <c r="G61" s="9">
        <f>[2]Data!O132</f>
        <v>64.2</v>
      </c>
      <c r="H61" s="9">
        <f>[3]Data!B281</f>
        <v>54.2</v>
      </c>
      <c r="I61" s="8">
        <f>[9]Data!E50</f>
        <v>8.25</v>
      </c>
      <c r="J61" s="8">
        <f>[4]Data!K821</f>
        <v>122.20500000000001</v>
      </c>
      <c r="K61" s="8">
        <f>[4]Data!L821</f>
        <v>596.11900000000003</v>
      </c>
      <c r="L61" s="8">
        <f>[5]Data!B132</f>
        <v>107463</v>
      </c>
      <c r="M61" s="8">
        <f>[5]Data!H132</f>
        <v>49364.1</v>
      </c>
      <c r="N61" s="8">
        <f>[6]Data!D89</f>
        <v>115.24878550686807</v>
      </c>
      <c r="O61" s="35">
        <f t="shared" si="1"/>
        <v>8.6768810239688521E-3</v>
      </c>
      <c r="P61" s="35">
        <f>[7]Hoja1!E90</f>
        <v>0.76479999999999981</v>
      </c>
      <c r="Q61" s="35">
        <f t="shared" si="2"/>
        <v>-9.7001333333333335</v>
      </c>
    </row>
    <row r="62" spans="1:17">
      <c r="A62" s="31">
        <v>32873</v>
      </c>
      <c r="B62" s="6">
        <f>[1]Data!C704</f>
        <v>18.129333333333332</v>
      </c>
      <c r="C62" s="6">
        <f>[1]Data!I704</f>
        <v>18.166666666666668</v>
      </c>
      <c r="D62" s="7">
        <f>[2]Data!B133</f>
        <v>208418</v>
      </c>
      <c r="E62" s="7">
        <f>[2]Data!M133</f>
        <v>100324</v>
      </c>
      <c r="F62" s="8">
        <f t="shared" si="0"/>
        <v>48.135957546852957</v>
      </c>
      <c r="G62" s="9">
        <f>[2]Data!O133</f>
        <v>64.400000000000006</v>
      </c>
      <c r="H62" s="9">
        <f>[3]Data!B282</f>
        <v>55.2</v>
      </c>
      <c r="I62" s="8">
        <f>[9]Data!E51</f>
        <v>8.25</v>
      </c>
      <c r="J62" s="8">
        <f>[4]Data!K822</f>
        <v>123.45</v>
      </c>
      <c r="K62" s="8">
        <f>[4]Data!L822</f>
        <v>610.65499999999997</v>
      </c>
      <c r="L62" s="8">
        <f>[5]Data!B133</f>
        <v>108258</v>
      </c>
      <c r="M62" s="8">
        <f>[5]Data!H133</f>
        <v>50578.1</v>
      </c>
      <c r="N62" s="8">
        <f>[6]Data!D90</f>
        <v>118.65231284556792</v>
      </c>
      <c r="O62" s="35">
        <f t="shared" si="1"/>
        <v>8.4279857342650488E-3</v>
      </c>
      <c r="P62" s="35">
        <f>[7]Hoja1!E91</f>
        <v>0.78576666666666661</v>
      </c>
      <c r="Q62" s="35">
        <f t="shared" si="2"/>
        <v>-9.7954666666666643</v>
      </c>
    </row>
    <row r="63" spans="1:17">
      <c r="A63" s="31">
        <v>32963</v>
      </c>
      <c r="B63" s="6">
        <f>[1]Data!C705</f>
        <v>17.010999999999999</v>
      </c>
      <c r="C63" s="6">
        <f>[1]Data!I705</f>
        <v>16.456666666666667</v>
      </c>
      <c r="D63" s="7">
        <f>[2]Data!B134</f>
        <v>210087</v>
      </c>
      <c r="E63" s="7">
        <f>[2]Data!M134</f>
        <v>102177</v>
      </c>
      <c r="F63" s="8">
        <f t="shared" si="0"/>
        <v>48.63556526581845</v>
      </c>
      <c r="G63" s="9">
        <f>[2]Data!O134</f>
        <v>64.2</v>
      </c>
      <c r="H63" s="9">
        <f>[3]Data!B283</f>
        <v>56.2</v>
      </c>
      <c r="I63" s="8">
        <f>[9]Data!E52</f>
        <v>8.25</v>
      </c>
      <c r="J63" s="8">
        <f>[4]Data!K823</f>
        <v>121.49699999999999</v>
      </c>
      <c r="K63" s="8">
        <f>[4]Data!L823</f>
        <v>628.17200000000003</v>
      </c>
      <c r="L63" s="8">
        <f>[5]Data!B134</f>
        <v>109358</v>
      </c>
      <c r="M63" s="8">
        <f>[5]Data!H134</f>
        <v>51368.5</v>
      </c>
      <c r="N63" s="8">
        <f>[6]Data!D91</f>
        <v>118.30060216774147</v>
      </c>
      <c r="O63" s="35">
        <f t="shared" si="1"/>
        <v>8.4530423486946765E-3</v>
      </c>
      <c r="P63" s="35">
        <f>[7]Hoja1!E92</f>
        <v>0.76146666666666663</v>
      </c>
      <c r="Q63" s="35">
        <f t="shared" si="2"/>
        <v>-8.8582000000000001</v>
      </c>
    </row>
    <row r="64" spans="1:17">
      <c r="A64" s="31">
        <v>33054</v>
      </c>
      <c r="B64" s="6">
        <f>[1]Data!C706</f>
        <v>15.079666666666666</v>
      </c>
      <c r="C64" s="6">
        <f>[1]Data!I706</f>
        <v>15.07</v>
      </c>
      <c r="D64" s="7">
        <f>[2]Data!B135</f>
        <v>210351</v>
      </c>
      <c r="E64" s="7">
        <f>[2]Data!M135</f>
        <v>104115</v>
      </c>
      <c r="F64" s="8">
        <f t="shared" si="0"/>
        <v>49.495842662977594</v>
      </c>
      <c r="G64" s="9">
        <f>[2]Data!O135</f>
        <v>64.599999999999994</v>
      </c>
      <c r="H64" s="9">
        <f>[3]Data!B284</f>
        <v>57.1</v>
      </c>
      <c r="I64" s="8">
        <f>[9]Data!E53</f>
        <v>8.25</v>
      </c>
      <c r="J64" s="8">
        <f>[4]Data!K824</f>
        <v>126.25</v>
      </c>
      <c r="K64" s="8">
        <f>[4]Data!L824</f>
        <v>645.99700000000007</v>
      </c>
      <c r="L64" s="8">
        <f>[5]Data!B135</f>
        <v>109959</v>
      </c>
      <c r="M64" s="8">
        <f>[5]Data!H135</f>
        <v>50844</v>
      </c>
      <c r="N64" s="8">
        <f>[6]Data!D92</f>
        <v>121.16515861930786</v>
      </c>
      <c r="O64" s="35">
        <f t="shared" si="1"/>
        <v>8.2531976303677149E-3</v>
      </c>
      <c r="P64" s="35">
        <f>[7]Hoja1!E93</f>
        <v>0.76966666666666672</v>
      </c>
      <c r="Q64" s="35">
        <f t="shared" si="2"/>
        <v>-6.7968666666666664</v>
      </c>
    </row>
    <row r="65" spans="1:17">
      <c r="A65" s="31">
        <v>33146</v>
      </c>
      <c r="B65" s="6">
        <f>[1]Data!C707</f>
        <v>14.379</v>
      </c>
      <c r="C65" s="6">
        <f>[1]Data!I707</f>
        <v>14.089999999999998</v>
      </c>
      <c r="D65" s="7">
        <f>[2]Data!B136</f>
        <v>209144</v>
      </c>
      <c r="E65" s="7">
        <f>[2]Data!M136</f>
        <v>103490</v>
      </c>
      <c r="F65" s="8">
        <f t="shared" si="0"/>
        <v>49.482653100256286</v>
      </c>
      <c r="G65" s="9">
        <f>[2]Data!O136</f>
        <v>63.9</v>
      </c>
      <c r="H65" s="9">
        <f>[3]Data!B285</f>
        <v>57.5</v>
      </c>
      <c r="I65" s="8">
        <f>[9]Data!E54</f>
        <v>8</v>
      </c>
      <c r="J65" s="8">
        <f>[4]Data!K825</f>
        <v>128.59800000000001</v>
      </c>
      <c r="K65" s="8">
        <f>[4]Data!L825</f>
        <v>657.61699999999996</v>
      </c>
      <c r="L65" s="8">
        <f>[5]Data!B136</f>
        <v>110110</v>
      </c>
      <c r="M65" s="8">
        <f>[5]Data!H136</f>
        <v>50403.199999999997</v>
      </c>
      <c r="N65" s="8">
        <f>[6]Data!D93</f>
        <v>123.35100331557631</v>
      </c>
      <c r="O65" s="35">
        <f t="shared" si="1"/>
        <v>8.1069466248413057E-3</v>
      </c>
      <c r="P65" s="35">
        <f>[7]Hoja1!E94</f>
        <v>0.81093333333333339</v>
      </c>
      <c r="Q65" s="35">
        <f t="shared" si="2"/>
        <v>-6.2139333333333333</v>
      </c>
    </row>
    <row r="66" spans="1:17">
      <c r="A66" s="31">
        <v>33238</v>
      </c>
      <c r="B66" s="6">
        <f>[1]Data!C708</f>
        <v>13.064</v>
      </c>
      <c r="C66" s="6">
        <f>[1]Data!I708</f>
        <v>12.556666666666667</v>
      </c>
      <c r="D66" s="7">
        <f>[2]Data!B137</f>
        <v>210383</v>
      </c>
      <c r="E66" s="7">
        <f>[2]Data!M137</f>
        <v>104755</v>
      </c>
      <c r="F66" s="8">
        <f t="shared" si="0"/>
        <v>49.792521258846961</v>
      </c>
      <c r="G66" s="9">
        <f>[2]Data!O137</f>
        <v>60.8</v>
      </c>
      <c r="H66" s="9">
        <f>[3]Data!B286</f>
        <v>59</v>
      </c>
      <c r="I66" s="8">
        <f>[9]Data!E55</f>
        <v>7.416666666666667</v>
      </c>
      <c r="J66" s="8">
        <f>[4]Data!K826</f>
        <v>131.87800000000001</v>
      </c>
      <c r="K66" s="8">
        <f>[4]Data!L826</f>
        <v>675.35400000000004</v>
      </c>
      <c r="L66" s="8">
        <f>[5]Data!B137</f>
        <v>109422</v>
      </c>
      <c r="M66" s="8">
        <f>[5]Data!H137</f>
        <v>50413.8</v>
      </c>
      <c r="N66" s="8">
        <f>[6]Data!D94</f>
        <v>115.39831089843292</v>
      </c>
      <c r="O66" s="35">
        <f t="shared" si="1"/>
        <v>8.6656381034913368E-3</v>
      </c>
      <c r="P66" s="35">
        <f>[7]Hoja1!E95</f>
        <v>0.77749999999999997</v>
      </c>
      <c r="Q66" s="35">
        <f t="shared" si="2"/>
        <v>-5.7810666666666668</v>
      </c>
    </row>
    <row r="67" spans="1:17">
      <c r="A67" s="31">
        <v>33328</v>
      </c>
      <c r="B67" s="6">
        <f>[1]Data!C709</f>
        <v>12.018333333333333</v>
      </c>
      <c r="C67" s="6">
        <f>[1]Data!I709</f>
        <v>11.68</v>
      </c>
      <c r="D67" s="7">
        <f>[2]Data!B138</f>
        <v>207674</v>
      </c>
      <c r="E67" s="7">
        <f>[2]Data!M138</f>
        <v>103341</v>
      </c>
      <c r="F67" s="8">
        <f t="shared" si="0"/>
        <v>49.761164132245732</v>
      </c>
      <c r="G67" s="9">
        <f>[2]Data!O138</f>
        <v>60</v>
      </c>
      <c r="H67" s="9">
        <f>[3]Data!B287</f>
        <v>58.9</v>
      </c>
      <c r="I67" s="8">
        <f>[9]Data!E56</f>
        <v>6.333333333333333</v>
      </c>
      <c r="J67" s="8">
        <f>[4]Data!K827</f>
        <v>131.988</v>
      </c>
      <c r="K67" s="8">
        <f>[4]Data!L827</f>
        <v>675.42499999999995</v>
      </c>
      <c r="L67" s="8">
        <f>[5]Data!B138</f>
        <v>109660</v>
      </c>
      <c r="M67" s="8">
        <f>[5]Data!H138</f>
        <v>51541.2</v>
      </c>
      <c r="N67" s="8">
        <f>[6]Data!D95</f>
        <v>115.93911020385714</v>
      </c>
      <c r="O67" s="35">
        <f t="shared" si="1"/>
        <v>8.6252171354574639E-3</v>
      </c>
      <c r="P67" s="35">
        <f>[7]Hoja1!E96</f>
        <v>0.78173333333333339</v>
      </c>
      <c r="Q67" s="35">
        <f t="shared" si="2"/>
        <v>-5.6680666666666664</v>
      </c>
    </row>
    <row r="68" spans="1:17">
      <c r="A68" s="31">
        <v>33419</v>
      </c>
      <c r="B68" s="6">
        <f>[1]Data!C710</f>
        <v>11.037666666666667</v>
      </c>
      <c r="C68" s="6">
        <f>[1]Data!I710</f>
        <v>10.823333333333332</v>
      </c>
      <c r="D68" s="7">
        <f>[2]Data!B139</f>
        <v>207330</v>
      </c>
      <c r="E68" s="7">
        <f>[2]Data!M139</f>
        <v>103419</v>
      </c>
      <c r="F68" s="8">
        <f t="shared" si="0"/>
        <v>49.881348574735931</v>
      </c>
      <c r="G68" s="9">
        <f>[2]Data!O139</f>
        <v>59.4</v>
      </c>
      <c r="H68" s="9">
        <f>[3]Data!B288</f>
        <v>59</v>
      </c>
      <c r="I68" s="8">
        <f>[9]Data!E57</f>
        <v>5.75</v>
      </c>
      <c r="J68" s="8">
        <f>[4]Data!K828</f>
        <v>134.68299999999999</v>
      </c>
      <c r="K68" s="8">
        <f>[4]Data!L828</f>
        <v>681.55500000000006</v>
      </c>
      <c r="L68" s="8">
        <f>[5]Data!B139</f>
        <v>110114</v>
      </c>
      <c r="M68" s="8">
        <f>[5]Data!H139</f>
        <v>52023.5</v>
      </c>
      <c r="N68" s="8">
        <f>[6]Data!D96</f>
        <v>119.01705958639472</v>
      </c>
      <c r="O68" s="35">
        <f t="shared" si="1"/>
        <v>8.4021568292409199E-3</v>
      </c>
      <c r="P68" s="35">
        <f>[7]Hoja1!E97</f>
        <v>0.77023333333333321</v>
      </c>
      <c r="Q68" s="35">
        <f t="shared" si="2"/>
        <v>-5.3336666666666677</v>
      </c>
    </row>
    <row r="69" spans="1:17">
      <c r="A69" s="31">
        <v>33511</v>
      </c>
      <c r="B69" s="6">
        <f>[1]Data!C711</f>
        <v>10.199666666666666</v>
      </c>
      <c r="C69" s="6">
        <f>[1]Data!I711</f>
        <v>10.016666666666666</v>
      </c>
      <c r="D69" s="7">
        <f>[2]Data!B140</f>
        <v>208228</v>
      </c>
      <c r="E69" s="7">
        <f>[2]Data!M140</f>
        <v>104213</v>
      </c>
      <c r="F69" s="8">
        <f t="shared" si="0"/>
        <v>50.047544038265748</v>
      </c>
      <c r="G69" s="9">
        <f>[2]Data!O140</f>
        <v>59.7</v>
      </c>
      <c r="H69" s="9">
        <f>[3]Data!B289</f>
        <v>59.3</v>
      </c>
      <c r="I69" s="8">
        <f>[9]Data!E58</f>
        <v>5.5</v>
      </c>
      <c r="J69" s="8">
        <f>[4]Data!K829</f>
        <v>139.93599999999998</v>
      </c>
      <c r="K69" s="8">
        <f>[4]Data!L829</f>
        <v>689.69100000000003</v>
      </c>
      <c r="L69" s="8">
        <f>[5]Data!B140</f>
        <v>111416</v>
      </c>
      <c r="M69" s="8">
        <f>[5]Data!H140</f>
        <v>53662.3</v>
      </c>
      <c r="N69" s="8">
        <f>[6]Data!D97</f>
        <v>120.77214029399697</v>
      </c>
      <c r="O69" s="35">
        <f t="shared" si="1"/>
        <v>8.2800552972373334E-3</v>
      </c>
      <c r="P69" s="35">
        <f>[7]Hoja1!E98</f>
        <v>0.78726666666666667</v>
      </c>
      <c r="Q69" s="35">
        <f t="shared" si="2"/>
        <v>-4.6315333333333317</v>
      </c>
    </row>
    <row r="70" spans="1:17">
      <c r="A70" s="31">
        <v>33603</v>
      </c>
      <c r="B70" s="6">
        <f>[1]Data!C712</f>
        <v>8.8830000000000009</v>
      </c>
      <c r="C70" s="6">
        <f>[1]Data!I712</f>
        <v>8.3833333333333346</v>
      </c>
      <c r="D70" s="7">
        <f>[2]Data!B141</f>
        <v>208357</v>
      </c>
      <c r="E70" s="7">
        <f>[2]Data!M141</f>
        <v>105203</v>
      </c>
      <c r="F70" s="8">
        <f t="shared" si="0"/>
        <v>50.491704142409418</v>
      </c>
      <c r="G70" s="9">
        <f>[2]Data!O141</f>
        <v>59.1</v>
      </c>
      <c r="H70" s="9">
        <f>[3]Data!B290</f>
        <v>59.9</v>
      </c>
      <c r="I70" s="8">
        <f>[9]Data!E59</f>
        <v>4.583333333333333</v>
      </c>
      <c r="J70" s="8">
        <f>[4]Data!K830</f>
        <v>144.21199999999999</v>
      </c>
      <c r="K70" s="8">
        <f>[4]Data!L830</f>
        <v>692.48800000000006</v>
      </c>
      <c r="L70" s="8">
        <f>[5]Data!B141</f>
        <v>111598</v>
      </c>
      <c r="M70" s="8">
        <f>[5]Data!H141</f>
        <v>52664.5</v>
      </c>
      <c r="N70" s="8">
        <f>[6]Data!D98</f>
        <v>117.68294168351589</v>
      </c>
      <c r="O70" s="35">
        <f t="shared" si="1"/>
        <v>8.4974082538597194E-3</v>
      </c>
      <c r="P70" s="35">
        <f>[7]Hoja1!E99</f>
        <v>0.77610000000000001</v>
      </c>
      <c r="Q70" s="35">
        <f t="shared" si="2"/>
        <v>-4.3443333333333349</v>
      </c>
    </row>
    <row r="71" spans="1:17">
      <c r="A71" s="31">
        <v>33694</v>
      </c>
      <c r="B71" s="6">
        <f>[1]Data!C713</f>
        <v>7.6019999999999994</v>
      </c>
      <c r="C71" s="6">
        <f>[1]Data!I713</f>
        <v>7.4933333333333323</v>
      </c>
      <c r="D71" s="7">
        <f>[2]Data!B142</f>
        <v>209950</v>
      </c>
      <c r="E71" s="7">
        <f>[2]Data!M142</f>
        <v>106736</v>
      </c>
      <c r="F71" s="8">
        <f t="shared" si="0"/>
        <v>50.838771135984764</v>
      </c>
      <c r="G71" s="9">
        <f>[2]Data!O142</f>
        <v>59.3</v>
      </c>
      <c r="H71" s="9">
        <f>[3]Data!B291</f>
        <v>59.9</v>
      </c>
      <c r="I71" s="8">
        <f>[9]Data!E60</f>
        <v>4</v>
      </c>
      <c r="J71" s="8">
        <f>[4]Data!K831</f>
        <v>149.57499999999999</v>
      </c>
      <c r="K71" s="8">
        <f>[4]Data!L831</f>
        <v>696.23</v>
      </c>
      <c r="L71" s="8">
        <f>[5]Data!B142</f>
        <v>112764</v>
      </c>
      <c r="M71" s="8">
        <f>[5]Data!H142</f>
        <v>50600.3</v>
      </c>
      <c r="N71" s="8">
        <f>[6]Data!D99</f>
        <v>112.3204279685668</v>
      </c>
      <c r="O71" s="35">
        <f t="shared" si="1"/>
        <v>8.9030999799952059E-3</v>
      </c>
      <c r="P71" s="35">
        <f>[7]Hoja1!E100</f>
        <v>0.75760000000000005</v>
      </c>
      <c r="Q71" s="35">
        <f t="shared" si="2"/>
        <v>-3.6759999999999993</v>
      </c>
    </row>
    <row r="72" spans="1:17">
      <c r="A72" s="31">
        <v>33785</v>
      </c>
      <c r="B72" s="6">
        <f>[1]Data!C714</f>
        <v>6.9219999999999997</v>
      </c>
      <c r="C72" s="6">
        <f>[1]Data!I714</f>
        <v>6.7199999999999989</v>
      </c>
      <c r="D72" s="7">
        <f>[2]Data!B143</f>
        <v>211453</v>
      </c>
      <c r="E72" s="7">
        <f>[2]Data!M143</f>
        <v>107130</v>
      </c>
      <c r="F72" s="8">
        <f t="shared" si="0"/>
        <v>50.663740878587681</v>
      </c>
      <c r="G72" s="9">
        <f>[2]Data!O143</f>
        <v>58.7</v>
      </c>
      <c r="H72" s="9">
        <f>[3]Data!B292</f>
        <v>59.7</v>
      </c>
      <c r="I72" s="8">
        <f>[9]Data!E61</f>
        <v>3.75</v>
      </c>
      <c r="J72" s="8">
        <f>[4]Data!K832</f>
        <v>154.81100000000001</v>
      </c>
      <c r="K72" s="8">
        <f>[4]Data!L832</f>
        <v>703.19600000000003</v>
      </c>
      <c r="L72" s="8">
        <f>[5]Data!B143</f>
        <v>113785</v>
      </c>
      <c r="M72" s="8">
        <f>[5]Data!H143</f>
        <v>51357.5</v>
      </c>
      <c r="N72" s="8">
        <f>[6]Data!D100</f>
        <v>113.44963942110047</v>
      </c>
      <c r="O72" s="35">
        <f t="shared" si="1"/>
        <v>8.8144837224930859E-3</v>
      </c>
      <c r="P72" s="35">
        <f>[7]Hoja1!E101</f>
        <v>0.7556666666666666</v>
      </c>
      <c r="Q72" s="35">
        <f t="shared" si="2"/>
        <v>-3.1797333333333335</v>
      </c>
    </row>
    <row r="73" spans="1:17">
      <c r="A73" s="31">
        <v>33877</v>
      </c>
      <c r="B73" s="6">
        <f>[1]Data!C715</f>
        <v>5.8456666666666663</v>
      </c>
      <c r="C73" s="6">
        <f>[1]Data!I715</f>
        <v>5.7700000000000005</v>
      </c>
      <c r="D73" s="7">
        <f>[2]Data!B144</f>
        <v>213539</v>
      </c>
      <c r="E73" s="7">
        <f>[2]Data!M144</f>
        <v>108162</v>
      </c>
      <c r="F73" s="8">
        <f t="shared" si="0"/>
        <v>50.652105704344407</v>
      </c>
      <c r="G73" s="9">
        <f>[2]Data!O144</f>
        <v>57.7</v>
      </c>
      <c r="H73" s="9">
        <f>[3]Data!B293</f>
        <v>59.8</v>
      </c>
      <c r="I73" s="8">
        <f>[9]Data!E62</f>
        <v>3.1666666666666665</v>
      </c>
      <c r="J73" s="8">
        <f>[4]Data!K833</f>
        <v>171.61799999999999</v>
      </c>
      <c r="K73" s="8">
        <f>[4]Data!L833</f>
        <v>714.29900000000009</v>
      </c>
      <c r="L73" s="8">
        <f>[5]Data!B144</f>
        <v>114015</v>
      </c>
      <c r="M73" s="8">
        <f>[5]Data!H144</f>
        <v>52807.4</v>
      </c>
      <c r="N73" s="8">
        <f>[6]Data!D101</f>
        <v>106.09901434381004</v>
      </c>
      <c r="O73" s="35">
        <f t="shared" si="1"/>
        <v>9.4251582466123203E-3</v>
      </c>
      <c r="P73" s="35">
        <f>[7]Hoja1!E102</f>
        <v>0.72386666666666655</v>
      </c>
      <c r="Q73" s="35">
        <f t="shared" si="2"/>
        <v>-2.8062</v>
      </c>
    </row>
    <row r="74" spans="1:17">
      <c r="A74" s="31">
        <v>33969</v>
      </c>
      <c r="B74" s="6">
        <f>[1]Data!C716</f>
        <v>5.7676666666666669</v>
      </c>
      <c r="C74" s="6">
        <f>[1]Data!I716</f>
        <v>5.88</v>
      </c>
      <c r="D74" s="7">
        <f>[2]Data!B145</f>
        <v>217965</v>
      </c>
      <c r="E74" s="7">
        <f>[2]Data!M145</f>
        <v>110331</v>
      </c>
      <c r="F74" s="8">
        <f t="shared" si="0"/>
        <v>50.61867731057739</v>
      </c>
      <c r="G74" s="9">
        <f>[2]Data!O145</f>
        <v>56.9</v>
      </c>
      <c r="H74" s="9">
        <f>[3]Data!B294</f>
        <v>60.1</v>
      </c>
      <c r="I74" s="8">
        <f>[9]Data!E63</f>
        <v>3</v>
      </c>
      <c r="J74" s="8">
        <f>[4]Data!K834</f>
        <v>174.65199999999999</v>
      </c>
      <c r="K74" s="8">
        <f>[4]Data!L834</f>
        <v>719.78199999999993</v>
      </c>
      <c r="L74" s="8">
        <f>[5]Data!B145</f>
        <v>114390</v>
      </c>
      <c r="M74" s="8">
        <f>[5]Data!H145</f>
        <v>54541.2</v>
      </c>
      <c r="N74" s="8">
        <f>[6]Data!D102</f>
        <v>102.96614925838725</v>
      </c>
      <c r="O74" s="35">
        <f t="shared" si="1"/>
        <v>9.7119296701147981E-3</v>
      </c>
      <c r="P74" s="35">
        <f>[7]Hoja1!E103</f>
        <v>0.68856666666666655</v>
      </c>
      <c r="Q74" s="35">
        <f t="shared" si="2"/>
        <v>-2.9088666666666669</v>
      </c>
    </row>
    <row r="75" spans="1:17">
      <c r="A75" s="31">
        <v>34059</v>
      </c>
      <c r="B75" s="6">
        <f>[1]Data!C717</f>
        <v>5.7023333333333328</v>
      </c>
      <c r="C75" s="6">
        <f>[1]Data!I717</f>
        <v>5.6933333333333325</v>
      </c>
      <c r="D75" s="7">
        <f>[2]Data!B146</f>
        <v>219507</v>
      </c>
      <c r="E75" s="7">
        <f>[2]Data!M146</f>
        <v>112208</v>
      </c>
      <c r="F75" s="8">
        <f t="shared" si="0"/>
        <v>51.11818757488372</v>
      </c>
      <c r="G75" s="9">
        <f>[2]Data!O146</f>
        <v>57</v>
      </c>
      <c r="H75" s="9">
        <f>[3]Data!B295</f>
        <v>60.6</v>
      </c>
      <c r="I75" s="8">
        <f>[9]Data!E64</f>
        <v>3</v>
      </c>
      <c r="J75" s="8">
        <f>[4]Data!K835</f>
        <v>181.19899999999998</v>
      </c>
      <c r="K75" s="8">
        <f>[4]Data!L835</f>
        <v>733.11200000000008</v>
      </c>
      <c r="L75" s="8">
        <f>[5]Data!B146</f>
        <v>114340</v>
      </c>
      <c r="M75" s="8">
        <f>[5]Data!H146</f>
        <v>52467.7</v>
      </c>
      <c r="N75" s="8">
        <f>[6]Data!D103</f>
        <v>102.24220529871644</v>
      </c>
      <c r="O75" s="35">
        <f t="shared" si="1"/>
        <v>9.7806967003337322E-3</v>
      </c>
      <c r="P75" s="35">
        <f>[7]Hoja1!E104</f>
        <v>0.69336666666666658</v>
      </c>
      <c r="Q75" s="35">
        <f t="shared" si="2"/>
        <v>-2.6831333333333327</v>
      </c>
    </row>
    <row r="76" spans="1:17">
      <c r="A76" s="31">
        <v>34150</v>
      </c>
      <c r="B76" s="6">
        <f>[1]Data!C718</f>
        <v>5.2593333333333341</v>
      </c>
      <c r="C76" s="6">
        <f>[1]Data!I718</f>
        <v>5.2133333333333338</v>
      </c>
      <c r="D76" s="7">
        <f>[2]Data!B147</f>
        <v>220789</v>
      </c>
      <c r="E76" s="7">
        <f>[2]Data!M147</f>
        <v>113329</v>
      </c>
      <c r="F76" s="8">
        <f t="shared" ref="F76:F139" si="3">E76/D76*100</f>
        <v>51.329097011173566</v>
      </c>
      <c r="G76" s="9">
        <f>[2]Data!O147</f>
        <v>55.3</v>
      </c>
      <c r="H76" s="9">
        <f>[3]Data!B296</f>
        <v>60.8</v>
      </c>
      <c r="I76" s="8">
        <f>[9]Data!E65</f>
        <v>3</v>
      </c>
      <c r="J76" s="8">
        <f>[4]Data!K836</f>
        <v>190.06200000000001</v>
      </c>
      <c r="K76" s="8">
        <f>[4]Data!L836</f>
        <v>742.33799999999997</v>
      </c>
      <c r="L76" s="8">
        <f>[5]Data!B147</f>
        <v>115251</v>
      </c>
      <c r="M76" s="8">
        <f>[5]Data!H147</f>
        <v>53594</v>
      </c>
      <c r="N76" s="8">
        <f>[6]Data!D104</f>
        <v>99.275251621673391</v>
      </c>
      <c r="O76" s="35">
        <f t="shared" ref="O76:O139" si="4">1/N76</f>
        <v>1.0073003932650662E-2</v>
      </c>
      <c r="P76" s="35">
        <f>[7]Hoja1!E105</f>
        <v>0.68690000000000007</v>
      </c>
      <c r="Q76" s="35">
        <f t="shared" si="2"/>
        <v>-2.2852000000000001</v>
      </c>
    </row>
    <row r="77" spans="1:17">
      <c r="A77" s="31">
        <v>34242</v>
      </c>
      <c r="B77" s="6">
        <f>[1]Data!C719</f>
        <v>4.9113333333333324</v>
      </c>
      <c r="C77" s="6">
        <f>[1]Data!I719</f>
        <v>4.8966666666666674</v>
      </c>
      <c r="D77" s="7">
        <f>[2]Data!B148</f>
        <v>221058</v>
      </c>
      <c r="E77" s="7">
        <f>[2]Data!M148</f>
        <v>113214</v>
      </c>
      <c r="F77" s="8">
        <f t="shared" si="3"/>
        <v>51.214613359389851</v>
      </c>
      <c r="G77" s="9">
        <f>[2]Data!O148</f>
        <v>55</v>
      </c>
      <c r="H77" s="9">
        <f>[3]Data!B297</f>
        <v>61.1</v>
      </c>
      <c r="I77" s="8">
        <f>[9]Data!E66</f>
        <v>3</v>
      </c>
      <c r="J77" s="8">
        <f>[4]Data!K837</f>
        <v>193.43299999999999</v>
      </c>
      <c r="K77" s="8">
        <f>[4]Data!L837</f>
        <v>753.06899999999996</v>
      </c>
      <c r="L77" s="8">
        <f>[5]Data!B148</f>
        <v>114996</v>
      </c>
      <c r="M77" s="8">
        <f>[5]Data!H148</f>
        <v>51878.3</v>
      </c>
      <c r="N77" s="8">
        <f>[6]Data!D105</f>
        <v>95.026525690889201</v>
      </c>
      <c r="O77" s="35">
        <f t="shared" si="4"/>
        <v>1.0523377475178768E-2</v>
      </c>
      <c r="P77" s="35">
        <f>[7]Hoja1!E106</f>
        <v>0.66649999999999998</v>
      </c>
      <c r="Q77" s="35">
        <f t="shared" ref="Q77:Q140" si="5">I77-B77+4*(P77-P76)</f>
        <v>-1.9929333333333328</v>
      </c>
    </row>
    <row r="78" spans="1:17">
      <c r="A78" s="31">
        <v>34334</v>
      </c>
      <c r="B78" s="6">
        <f>[1]Data!C720</f>
        <v>4.7080000000000002</v>
      </c>
      <c r="C78" s="6">
        <f>[1]Data!I720</f>
        <v>4.8033333333333337</v>
      </c>
      <c r="D78" s="7">
        <f>[2]Data!B149</f>
        <v>225123</v>
      </c>
      <c r="E78" s="7">
        <f>[2]Data!M149</f>
        <v>115611</v>
      </c>
      <c r="F78" s="8">
        <f t="shared" si="3"/>
        <v>51.35459282259032</v>
      </c>
      <c r="G78" s="9">
        <f>[2]Data!O149</f>
        <v>54.8</v>
      </c>
      <c r="H78" s="9">
        <f>[3]Data!B298</f>
        <v>61.2</v>
      </c>
      <c r="I78" s="8">
        <f>[9]Data!E67</f>
        <v>3</v>
      </c>
      <c r="J78" s="8">
        <f>[4]Data!K838</f>
        <v>202.19499999999999</v>
      </c>
      <c r="K78" s="8">
        <f>[4]Data!L838</f>
        <v>763.63200000000006</v>
      </c>
      <c r="L78" s="8">
        <f>[5]Data!B149</f>
        <v>116937</v>
      </c>
      <c r="M78" s="8">
        <f>[5]Data!H149</f>
        <v>52859.8</v>
      </c>
      <c r="N78" s="8">
        <f>[6]Data!D106</f>
        <v>95.142710194268631</v>
      </c>
      <c r="O78" s="35">
        <f t="shared" si="4"/>
        <v>1.0510526744068299E-2</v>
      </c>
      <c r="P78" s="35">
        <f>[7]Hoja1!E107</f>
        <v>0.66526666666666667</v>
      </c>
      <c r="Q78" s="35">
        <f t="shared" si="5"/>
        <v>-1.7129333333333334</v>
      </c>
    </row>
    <row r="79" spans="1:17">
      <c r="A79" s="31">
        <v>34424</v>
      </c>
      <c r="B79" s="6">
        <f>[1]Data!C721</f>
        <v>4.713000000000001</v>
      </c>
      <c r="C79" s="6">
        <f>[1]Data!I721</f>
        <v>4.8299999999999992</v>
      </c>
      <c r="D79" s="7">
        <f>[2]Data!B150</f>
        <v>228795</v>
      </c>
      <c r="E79" s="7">
        <f>[2]Data!M150</f>
        <v>117908</v>
      </c>
      <c r="F79" s="8">
        <f t="shared" si="3"/>
        <v>51.534342970781701</v>
      </c>
      <c r="G79" s="9">
        <f>[2]Data!O150</f>
        <v>55.4</v>
      </c>
      <c r="H79" s="9">
        <f>[3]Data!B299</f>
        <v>61.5</v>
      </c>
      <c r="I79" s="8">
        <f>[9]Data!E68</f>
        <v>3.25</v>
      </c>
      <c r="J79" s="8">
        <f>[4]Data!K839</f>
        <v>213.14299999999997</v>
      </c>
      <c r="K79" s="8">
        <f>[4]Data!L839</f>
        <v>781.346</v>
      </c>
      <c r="L79" s="8">
        <f>[5]Data!B150</f>
        <v>117589</v>
      </c>
      <c r="M79" s="8">
        <f>[5]Data!H150</f>
        <v>53858.8</v>
      </c>
      <c r="N79" s="8">
        <f>[6]Data!D107</f>
        <v>102.17131568926294</v>
      </c>
      <c r="O79" s="35">
        <f t="shared" si="4"/>
        <v>9.787482849309033E-3</v>
      </c>
      <c r="P79" s="35">
        <f>[7]Hoja1!E108</f>
        <v>0.70993333333333331</v>
      </c>
      <c r="Q79" s="35">
        <f t="shared" si="5"/>
        <v>-1.2843333333333344</v>
      </c>
    </row>
    <row r="80" spans="1:17">
      <c r="A80" s="31">
        <v>34515</v>
      </c>
      <c r="B80" s="6">
        <f>[1]Data!C722</f>
        <v>4.6813333333333338</v>
      </c>
      <c r="C80" s="6">
        <f>[1]Data!I722</f>
        <v>4.9633333333333338</v>
      </c>
      <c r="D80" s="7">
        <f>[2]Data!B151</f>
        <v>231539</v>
      </c>
      <c r="E80" s="7">
        <f>[2]Data!M151</f>
        <v>119467</v>
      </c>
      <c r="F80" s="8">
        <f t="shared" si="3"/>
        <v>51.596923196524124</v>
      </c>
      <c r="G80" s="9">
        <f>[2]Data!O151</f>
        <v>55.2</v>
      </c>
      <c r="H80" s="9">
        <f>[3]Data!B300</f>
        <v>61.9</v>
      </c>
      <c r="I80" s="8">
        <f>[9]Data!E69</f>
        <v>4.083333333333333</v>
      </c>
      <c r="J80" s="8">
        <f>[4]Data!K840</f>
        <v>220.48699999999999</v>
      </c>
      <c r="K80" s="8">
        <f>[4]Data!L840</f>
        <v>799.58900000000006</v>
      </c>
      <c r="L80" s="8">
        <f>[5]Data!B151</f>
        <v>118305</v>
      </c>
      <c r="M80" s="8">
        <f>[5]Data!H151</f>
        <v>53846</v>
      </c>
      <c r="N80" s="8">
        <f>[6]Data!D108</f>
        <v>102.2857312880614</v>
      </c>
      <c r="O80" s="35">
        <f t="shared" si="4"/>
        <v>9.7765346877538347E-3</v>
      </c>
      <c r="P80" s="35">
        <f>[7]Hoja1!E109</f>
        <v>0.72586666666666666</v>
      </c>
      <c r="Q80" s="35">
        <f t="shared" si="5"/>
        <v>-0.53426666666666733</v>
      </c>
    </row>
    <row r="81" spans="1:17">
      <c r="A81" s="31">
        <v>34607</v>
      </c>
      <c r="B81" s="6">
        <f>[1]Data!C723</f>
        <v>5.035333333333333</v>
      </c>
      <c r="C81" s="6">
        <f>[1]Data!I723</f>
        <v>5.6466666666666656</v>
      </c>
      <c r="D81" s="7">
        <f>[2]Data!B152</f>
        <v>233323</v>
      </c>
      <c r="E81" s="7">
        <f>[2]Data!M152</f>
        <v>122989</v>
      </c>
      <c r="F81" s="8">
        <f t="shared" si="3"/>
        <v>52.711905812971715</v>
      </c>
      <c r="G81" s="9">
        <f>[2]Data!O152</f>
        <v>55.6</v>
      </c>
      <c r="H81" s="9">
        <f>[3]Data!B301</f>
        <v>62.3</v>
      </c>
      <c r="I81" s="8">
        <f>[9]Data!E70</f>
        <v>4.583333333333333</v>
      </c>
      <c r="J81" s="8">
        <f>[4]Data!K841</f>
        <v>225.077</v>
      </c>
      <c r="K81" s="8">
        <f>[4]Data!L841</f>
        <v>811.56799999999998</v>
      </c>
      <c r="L81" s="8">
        <f>[5]Data!B152</f>
        <v>120536</v>
      </c>
      <c r="M81" s="8">
        <f>[5]Data!H152</f>
        <v>55210.3</v>
      </c>
      <c r="N81" s="8">
        <f>[6]Data!D109</f>
        <v>101.48708378440394</v>
      </c>
      <c r="O81" s="35">
        <f t="shared" si="4"/>
        <v>9.8534706359714643E-3</v>
      </c>
      <c r="P81" s="35">
        <f>[7]Hoja1!E110</f>
        <v>0.74036666666666662</v>
      </c>
      <c r="Q81" s="35">
        <f t="shared" si="5"/>
        <v>-0.39400000000000013</v>
      </c>
    </row>
    <row r="82" spans="1:17">
      <c r="A82" s="31">
        <v>34699</v>
      </c>
      <c r="B82" s="6">
        <f>[1]Data!C724</f>
        <v>6.3663333333333334</v>
      </c>
      <c r="C82" s="6">
        <f>[1]Data!I724</f>
        <v>7.1866666666666665</v>
      </c>
      <c r="D82" s="7">
        <f>[2]Data!B153</f>
        <v>235766</v>
      </c>
      <c r="E82" s="7">
        <f>[2]Data!M153</f>
        <v>122303</v>
      </c>
      <c r="F82" s="8">
        <f t="shared" si="3"/>
        <v>51.874740208511824</v>
      </c>
      <c r="G82" s="9">
        <f>[2]Data!O153</f>
        <v>57.6</v>
      </c>
      <c r="H82" s="9">
        <f>[3]Data!B302</f>
        <v>62.8</v>
      </c>
      <c r="I82" s="8">
        <f>[9]Data!E71</f>
        <v>5.25</v>
      </c>
      <c r="J82" s="8">
        <f>[4]Data!K842</f>
        <v>228.00600000000003</v>
      </c>
      <c r="K82" s="8">
        <f>[4]Data!L842</f>
        <v>833.57899999999995</v>
      </c>
      <c r="L82" s="8">
        <f>[5]Data!B153</f>
        <v>121199</v>
      </c>
      <c r="M82" s="8">
        <f>[5]Data!H153</f>
        <v>55845.1</v>
      </c>
      <c r="N82" s="8">
        <f>[6]Data!D110</f>
        <v>102.74823879428496</v>
      </c>
      <c r="O82" s="35">
        <f t="shared" si="4"/>
        <v>9.7325269195331632E-3</v>
      </c>
      <c r="P82" s="35">
        <f>[7]Hoja1!E111</f>
        <v>0.76213333333333333</v>
      </c>
      <c r="Q82" s="35">
        <f t="shared" si="5"/>
        <v>-1.0292666666666666</v>
      </c>
    </row>
    <row r="83" spans="1:17">
      <c r="A83" s="31">
        <v>34789</v>
      </c>
      <c r="B83" s="6">
        <f>[1]Data!C725</f>
        <v>7.4890000000000008</v>
      </c>
      <c r="C83" s="6">
        <f>[1]Data!I725</f>
        <v>8.1933333333333334</v>
      </c>
      <c r="D83" s="7">
        <f>[2]Data!B154</f>
        <v>235855</v>
      </c>
      <c r="E83" s="7">
        <f>[2]Data!M154</f>
        <v>124520</v>
      </c>
      <c r="F83" s="8">
        <f t="shared" si="3"/>
        <v>52.795149562231039</v>
      </c>
      <c r="G83" s="9">
        <f>[2]Data!O154</f>
        <v>57.9</v>
      </c>
      <c r="H83" s="9">
        <f>[3]Data!B303</f>
        <v>63.8</v>
      </c>
      <c r="I83" s="8">
        <f>[9]Data!E72</f>
        <v>5.833333333333333</v>
      </c>
      <c r="J83" s="8">
        <f>[4]Data!K843</f>
        <v>227.154</v>
      </c>
      <c r="K83" s="8">
        <f>[4]Data!L843</f>
        <v>847.19100000000003</v>
      </c>
      <c r="L83" s="8">
        <f>[5]Data!B154</f>
        <v>122584</v>
      </c>
      <c r="M83" s="8">
        <f>[5]Data!H154</f>
        <v>55372.3</v>
      </c>
      <c r="N83" s="8">
        <f>[6]Data!D111</f>
        <v>100</v>
      </c>
      <c r="O83" s="35">
        <f t="shared" si="4"/>
        <v>0.01</v>
      </c>
      <c r="P83" s="35">
        <f>[7]Hoja1!E112</f>
        <v>0.74193333333333333</v>
      </c>
      <c r="Q83" s="35">
        <f t="shared" si="5"/>
        <v>-1.7364666666666677</v>
      </c>
    </row>
    <row r="84" spans="1:17">
      <c r="A84" s="31">
        <v>34880</v>
      </c>
      <c r="B84" s="6">
        <f>[1]Data!C726</f>
        <v>7.5049999999999999</v>
      </c>
      <c r="C84" s="6">
        <f>[1]Data!I726</f>
        <v>7.7133333333333338</v>
      </c>
      <c r="D84" s="7">
        <f>[2]Data!B155</f>
        <v>236805</v>
      </c>
      <c r="E84" s="7">
        <f>[2]Data!M155</f>
        <v>126159</v>
      </c>
      <c r="F84" s="8">
        <f t="shared" si="3"/>
        <v>53.27547982517261</v>
      </c>
      <c r="G84" s="9">
        <f>[2]Data!O155</f>
        <v>57.1</v>
      </c>
      <c r="H84" s="9">
        <f>[3]Data!B304</f>
        <v>64.7</v>
      </c>
      <c r="I84" s="8">
        <f>[9]Data!E73</f>
        <v>6</v>
      </c>
      <c r="J84" s="8">
        <f>[4]Data!K844</f>
        <v>227.98599999999999</v>
      </c>
      <c r="K84" s="8">
        <f>[4]Data!L844</f>
        <v>862.72600000000011</v>
      </c>
      <c r="L84" s="8">
        <f>[5]Data!B155</f>
        <v>124112</v>
      </c>
      <c r="M84" s="8">
        <f>[5]Data!H155</f>
        <v>55356.800000000003</v>
      </c>
      <c r="N84" s="8">
        <f>[6]Data!D112</f>
        <v>92.538497206247143</v>
      </c>
      <c r="O84" s="35">
        <f t="shared" si="4"/>
        <v>1.0806313374327105E-2</v>
      </c>
      <c r="P84" s="35">
        <f>[7]Hoja1!E113</f>
        <v>0.71743333333333326</v>
      </c>
      <c r="Q84" s="35">
        <f t="shared" si="5"/>
        <v>-1.6030000000000002</v>
      </c>
    </row>
    <row r="85" spans="1:17">
      <c r="A85" s="31">
        <v>34972</v>
      </c>
      <c r="B85" s="6">
        <f>[1]Data!C727</f>
        <v>7.5036666666666676</v>
      </c>
      <c r="C85" s="6">
        <f>[1]Data!I727</f>
        <v>7.5433333333333339</v>
      </c>
      <c r="D85" s="7">
        <f>[2]Data!B156</f>
        <v>242145</v>
      </c>
      <c r="E85" s="7">
        <f>[2]Data!M156</f>
        <v>128845</v>
      </c>
      <c r="F85" s="8">
        <f t="shared" si="3"/>
        <v>53.209853600115629</v>
      </c>
      <c r="G85" s="9">
        <f>[2]Data!O156</f>
        <v>57.4</v>
      </c>
      <c r="H85" s="9">
        <f>[3]Data!B305</f>
        <v>65.5</v>
      </c>
      <c r="I85" s="8">
        <f>[9]Data!E74</f>
        <v>5.75</v>
      </c>
      <c r="J85" s="8">
        <f>[4]Data!K845</f>
        <v>231.94399999999999</v>
      </c>
      <c r="K85" s="8">
        <f>[4]Data!L845</f>
        <v>879.56500000000005</v>
      </c>
      <c r="L85" s="8">
        <f>[5]Data!B156</f>
        <v>124434</v>
      </c>
      <c r="M85" s="8">
        <f>[5]Data!H156</f>
        <v>57450.1</v>
      </c>
      <c r="N85" s="8">
        <f>[6]Data!D113</f>
        <v>97.889175564412398</v>
      </c>
      <c r="O85" s="35">
        <f t="shared" si="4"/>
        <v>1.0215634100850982E-2</v>
      </c>
      <c r="P85" s="35">
        <f>[7]Hoja1!E114</f>
        <v>0.74876666666666658</v>
      </c>
      <c r="Q85" s="35">
        <f t="shared" si="5"/>
        <v>-1.6283333333333343</v>
      </c>
    </row>
    <row r="86" spans="1:17">
      <c r="A86" s="31">
        <v>35064</v>
      </c>
      <c r="B86" s="6">
        <f>[1]Data!C728</f>
        <v>7.498333333333334</v>
      </c>
      <c r="C86" s="6">
        <f>[1]Data!I728</f>
        <v>7.4533333333333331</v>
      </c>
      <c r="D86" s="7">
        <f>[2]Data!B157</f>
        <v>242088</v>
      </c>
      <c r="E86" s="7">
        <f>[2]Data!M157</f>
        <v>131406</v>
      </c>
      <c r="F86" s="8">
        <f t="shared" si="3"/>
        <v>54.280261723009815</v>
      </c>
      <c r="G86" s="9">
        <f>[2]Data!O157</f>
        <v>58.1</v>
      </c>
      <c r="H86" s="9">
        <f>[3]Data!B306</f>
        <v>66</v>
      </c>
      <c r="I86" s="8">
        <f>[9]Data!E75</f>
        <v>5.666666666666667</v>
      </c>
      <c r="J86" s="8">
        <f>[4]Data!K846</f>
        <v>239.24099999999999</v>
      </c>
      <c r="K86" s="8">
        <f>[4]Data!L846</f>
        <v>906.77600000000007</v>
      </c>
      <c r="L86" s="8">
        <f>[5]Data!B157</f>
        <v>125808</v>
      </c>
      <c r="M86" s="8">
        <f>[5]Data!H157</f>
        <v>56323</v>
      </c>
      <c r="N86" s="8">
        <f>[6]Data!D114</f>
        <v>101.34112330610374</v>
      </c>
      <c r="O86" s="35">
        <f t="shared" si="4"/>
        <v>9.8676624787300965E-3</v>
      </c>
      <c r="P86" s="35">
        <f>[7]Hoja1!E115</f>
        <v>0.74949999999999994</v>
      </c>
      <c r="Q86" s="35">
        <f t="shared" si="5"/>
        <v>-1.8287333333333335</v>
      </c>
    </row>
    <row r="87" spans="1:17">
      <c r="A87" s="31">
        <v>35155</v>
      </c>
      <c r="B87" s="6">
        <f>[1]Data!C729</f>
        <v>7.5073333333333325</v>
      </c>
      <c r="C87" s="6">
        <f>[1]Data!I729</f>
        <v>7.4866666666666672</v>
      </c>
      <c r="D87" s="7">
        <f>[2]Data!B158</f>
        <v>246063</v>
      </c>
      <c r="E87" s="7">
        <f>[2]Data!M158</f>
        <v>133106</v>
      </c>
      <c r="F87" s="8">
        <f t="shared" si="3"/>
        <v>54.094276668983142</v>
      </c>
      <c r="G87" s="9">
        <f>[2]Data!O158</f>
        <v>58.9</v>
      </c>
      <c r="H87" s="9">
        <f>[3]Data!B307</f>
        <v>66.2</v>
      </c>
      <c r="I87" s="8">
        <f>[9]Data!E76</f>
        <v>5.25</v>
      </c>
      <c r="J87" s="8">
        <f>[4]Data!K847</f>
        <v>249.202</v>
      </c>
      <c r="K87" s="8">
        <f>[4]Data!L847</f>
        <v>927.08600000000001</v>
      </c>
      <c r="L87" s="8">
        <f>[5]Data!B158</f>
        <v>126902</v>
      </c>
      <c r="M87" s="8">
        <f>[5]Data!H158</f>
        <v>57056.4</v>
      </c>
      <c r="N87" s="8">
        <f>[6]Data!D115</f>
        <v>103.54649667898887</v>
      </c>
      <c r="O87" s="35">
        <f t="shared" si="4"/>
        <v>9.657497183126959E-3</v>
      </c>
      <c r="P87" s="35">
        <f>[7]Hoja1!E116</f>
        <v>0.76250000000000007</v>
      </c>
      <c r="Q87" s="35">
        <f t="shared" si="5"/>
        <v>-2.205333333333332</v>
      </c>
    </row>
    <row r="88" spans="1:17">
      <c r="A88" s="31">
        <v>35246</v>
      </c>
      <c r="B88" s="6">
        <f>[1]Data!C730</f>
        <v>7.5056666666666665</v>
      </c>
      <c r="C88" s="6">
        <f>[1]Data!I730</f>
        <v>7.5633333333333335</v>
      </c>
      <c r="D88" s="7">
        <f>[2]Data!B159</f>
        <v>247753</v>
      </c>
      <c r="E88" s="7">
        <f>[2]Data!M159</f>
        <v>135186</v>
      </c>
      <c r="F88" s="8">
        <f t="shared" si="3"/>
        <v>54.564828680177435</v>
      </c>
      <c r="G88" s="9">
        <f>[2]Data!O159</f>
        <v>60.1</v>
      </c>
      <c r="H88" s="9">
        <f>[3]Data!B308</f>
        <v>66.7</v>
      </c>
      <c r="I88" s="8">
        <f>[9]Data!E77</f>
        <v>5.25</v>
      </c>
      <c r="J88" s="8">
        <f>[4]Data!K848</f>
        <v>256.721</v>
      </c>
      <c r="K88" s="8">
        <f>[4]Data!L848</f>
        <v>941.28800000000001</v>
      </c>
      <c r="L88" s="8">
        <f>[5]Data!B159</f>
        <v>127683</v>
      </c>
      <c r="M88" s="8">
        <f>[5]Data!H159</f>
        <v>58678.3</v>
      </c>
      <c r="N88" s="8">
        <f>[6]Data!D116</f>
        <v>108.82628887775169</v>
      </c>
      <c r="O88" s="35">
        <f t="shared" si="4"/>
        <v>9.1889561824839427E-3</v>
      </c>
      <c r="P88" s="35">
        <f>[7]Hoja1!E117</f>
        <v>0.79090000000000005</v>
      </c>
      <c r="Q88" s="35">
        <f t="shared" si="5"/>
        <v>-2.1420666666666666</v>
      </c>
    </row>
    <row r="89" spans="1:17">
      <c r="A89" s="31">
        <v>35338</v>
      </c>
      <c r="B89" s="6">
        <f>[1]Data!C731</f>
        <v>7.1726666666666672</v>
      </c>
      <c r="C89" s="6">
        <f>[1]Data!I731</f>
        <v>7.13</v>
      </c>
      <c r="D89" s="7">
        <f>[2]Data!B160</f>
        <v>249670</v>
      </c>
      <c r="E89" s="7">
        <f>[2]Data!M160</f>
        <v>135918</v>
      </c>
      <c r="F89" s="8">
        <f t="shared" si="3"/>
        <v>54.439059558617373</v>
      </c>
      <c r="G89" s="9">
        <f>[2]Data!O160</f>
        <v>60.3</v>
      </c>
      <c r="H89" s="9">
        <f>[3]Data!B309</f>
        <v>66.900000000000006</v>
      </c>
      <c r="I89" s="8">
        <f>[9]Data!E78</f>
        <v>5.25</v>
      </c>
      <c r="J89" s="8">
        <f>[4]Data!K849</f>
        <v>261.58499999999998</v>
      </c>
      <c r="K89" s="8">
        <f>[4]Data!L849</f>
        <v>960.78499999999985</v>
      </c>
      <c r="L89" s="8">
        <f>[5]Data!B160</f>
        <v>127925</v>
      </c>
      <c r="M89" s="8">
        <f>[5]Data!H160</f>
        <v>56496.6</v>
      </c>
      <c r="N89" s="8">
        <f>[6]Data!D117</f>
        <v>108.79607810388418</v>
      </c>
      <c r="O89" s="35">
        <f t="shared" si="4"/>
        <v>9.1915077953926578E-3</v>
      </c>
      <c r="P89" s="35">
        <f>[7]Hoja1!E118</f>
        <v>0.78546666666666665</v>
      </c>
      <c r="Q89" s="35">
        <f t="shared" si="5"/>
        <v>-1.9444000000000008</v>
      </c>
    </row>
    <row r="90" spans="1:17">
      <c r="A90" s="31">
        <v>35430</v>
      </c>
      <c r="B90" s="6">
        <f>[1]Data!C732</f>
        <v>6.6023333333333332</v>
      </c>
      <c r="C90" s="6">
        <f>[1]Data!I732</f>
        <v>6.4266666666666667</v>
      </c>
      <c r="D90" s="7">
        <f>[2]Data!B161</f>
        <v>251982</v>
      </c>
      <c r="E90" s="7">
        <f>[2]Data!M161</f>
        <v>137865</v>
      </c>
      <c r="F90" s="8">
        <f t="shared" si="3"/>
        <v>54.712241350572654</v>
      </c>
      <c r="G90" s="9">
        <f>[2]Data!O161</f>
        <v>60.4</v>
      </c>
      <c r="H90" s="9">
        <f>[3]Data!B310</f>
        <v>67</v>
      </c>
      <c r="I90" s="8">
        <f>[9]Data!E79</f>
        <v>5.25</v>
      </c>
      <c r="J90" s="8">
        <f>[4]Data!K850</f>
        <v>274.108</v>
      </c>
      <c r="K90" s="8">
        <f>[4]Data!L850</f>
        <v>989.20500000000015</v>
      </c>
      <c r="L90" s="8">
        <f>[5]Data!B161</f>
        <v>128897</v>
      </c>
      <c r="M90" s="8">
        <f>[5]Data!H161</f>
        <v>57649.7</v>
      </c>
      <c r="N90" s="8">
        <f>[6]Data!D118</f>
        <v>110.75107004754166</v>
      </c>
      <c r="O90" s="35">
        <f t="shared" si="4"/>
        <v>9.0292581333140543E-3</v>
      </c>
      <c r="P90" s="35">
        <f>[7]Hoja1!E119</f>
        <v>0.79969999999999997</v>
      </c>
      <c r="Q90" s="35">
        <f t="shared" si="5"/>
        <v>-1.2953999999999999</v>
      </c>
    </row>
    <row r="91" spans="1:17">
      <c r="A91" s="31">
        <v>35520</v>
      </c>
      <c r="B91" s="6">
        <f>[1]Data!C733</f>
        <v>6.0270000000000001</v>
      </c>
      <c r="C91" s="6">
        <f>[1]Data!I733</f>
        <v>5.9266666666666667</v>
      </c>
      <c r="D91" s="7">
        <f>[2]Data!B162</f>
        <v>253542</v>
      </c>
      <c r="E91" s="7">
        <f>[2]Data!M162</f>
        <v>139099</v>
      </c>
      <c r="F91" s="8">
        <f t="shared" si="3"/>
        <v>54.862310780856816</v>
      </c>
      <c r="G91" s="9">
        <f>[2]Data!O162</f>
        <v>60.5</v>
      </c>
      <c r="H91" s="9">
        <f>[3]Data!B311</f>
        <v>67.099999999999994</v>
      </c>
      <c r="I91" s="8">
        <f>[9]Data!E80</f>
        <v>5.333333333333333</v>
      </c>
      <c r="J91" s="8">
        <f>[4]Data!K851</f>
        <v>281.11099999999999</v>
      </c>
      <c r="K91" s="8">
        <f>[4]Data!L851</f>
        <v>1009.1600000000001</v>
      </c>
      <c r="L91" s="8">
        <f>[5]Data!B162</f>
        <v>130156</v>
      </c>
      <c r="M91" s="8">
        <f>[5]Data!H162</f>
        <v>59978.400000000001</v>
      </c>
      <c r="N91" s="8">
        <f>[6]Data!D119</f>
        <v>111.8690638277283</v>
      </c>
      <c r="O91" s="35">
        <f t="shared" si="4"/>
        <v>8.9390217973035029E-3</v>
      </c>
      <c r="P91" s="35">
        <f>[7]Hoja1!E120</f>
        <v>0.77476666666666671</v>
      </c>
      <c r="Q91" s="35">
        <f t="shared" si="5"/>
        <v>-0.79340000000000011</v>
      </c>
    </row>
    <row r="92" spans="1:17">
      <c r="A92" s="31">
        <v>35611</v>
      </c>
      <c r="B92" s="6">
        <f>[1]Data!C734</f>
        <v>5.844666666666666</v>
      </c>
      <c r="C92" s="6">
        <f>[1]Data!I734</f>
        <v>5.753333333333333</v>
      </c>
      <c r="D92" s="7">
        <f>[2]Data!B163</f>
        <v>261081</v>
      </c>
      <c r="E92" s="7">
        <f>[2]Data!M163</f>
        <v>142625</v>
      </c>
      <c r="F92" s="8">
        <f t="shared" si="3"/>
        <v>54.628640153821998</v>
      </c>
      <c r="G92" s="9">
        <f>[2]Data!O163</f>
        <v>61</v>
      </c>
      <c r="H92" s="9">
        <f>[3]Data!B312</f>
        <v>66.900000000000006</v>
      </c>
      <c r="I92" s="8">
        <f>[9]Data!E81</f>
        <v>5.5</v>
      </c>
      <c r="J92" s="8">
        <f>[4]Data!K852</f>
        <v>291.322</v>
      </c>
      <c r="K92" s="8">
        <f>[4]Data!L852</f>
        <v>1029.5509999999999</v>
      </c>
      <c r="L92" s="8">
        <f>[5]Data!B163</f>
        <v>132267</v>
      </c>
      <c r="M92" s="8">
        <f>[5]Data!H163</f>
        <v>61278.8</v>
      </c>
      <c r="N92" s="8">
        <f>[6]Data!D120</f>
        <v>110.83212410102898</v>
      </c>
      <c r="O92" s="35">
        <f t="shared" si="4"/>
        <v>9.0226548314498636E-3</v>
      </c>
      <c r="P92" s="35">
        <f>[7]Hoja1!E121</f>
        <v>0.76263333333333339</v>
      </c>
      <c r="Q92" s="35">
        <f t="shared" si="5"/>
        <v>-0.39319999999999933</v>
      </c>
    </row>
    <row r="93" spans="1:17">
      <c r="A93" s="31">
        <v>35703</v>
      </c>
      <c r="B93" s="6">
        <f>[1]Data!C735</f>
        <v>5.1339999999999995</v>
      </c>
      <c r="C93" s="6">
        <f>[1]Data!I735</f>
        <v>4.9533333333333331</v>
      </c>
      <c r="D93" s="7">
        <f>[2]Data!B164</f>
        <v>261449</v>
      </c>
      <c r="E93" s="7">
        <f>[2]Data!M164</f>
        <v>143608</v>
      </c>
      <c r="F93" s="8">
        <f t="shared" si="3"/>
        <v>54.92772969106786</v>
      </c>
      <c r="G93" s="9">
        <f>[2]Data!O164</f>
        <v>61</v>
      </c>
      <c r="H93" s="9">
        <f>[3]Data!B313</f>
        <v>66.599999999999994</v>
      </c>
      <c r="I93" s="8">
        <f>[9]Data!E82</f>
        <v>5.5</v>
      </c>
      <c r="J93" s="8">
        <f>[4]Data!K853</f>
        <v>303.053</v>
      </c>
      <c r="K93" s="8">
        <f>[4]Data!L853</f>
        <v>1040.8800000000001</v>
      </c>
      <c r="L93" s="8">
        <f>[5]Data!B164</f>
        <v>134213</v>
      </c>
      <c r="M93" s="8">
        <f>[5]Data!H164</f>
        <v>61555.6</v>
      </c>
      <c r="N93" s="8">
        <f>[6]Data!D121</f>
        <v>108.31646277431997</v>
      </c>
      <c r="O93" s="35">
        <f t="shared" si="4"/>
        <v>9.2322069460809911E-3</v>
      </c>
      <c r="P93" s="35">
        <f>[7]Hoja1!E122</f>
        <v>0.7331333333333333</v>
      </c>
      <c r="Q93" s="35">
        <f t="shared" si="5"/>
        <v>0.24800000000000022</v>
      </c>
    </row>
    <row r="94" spans="1:17">
      <c r="A94" s="31">
        <v>35795</v>
      </c>
      <c r="B94" s="6">
        <f>[1]Data!C736</f>
        <v>5.0039999999999996</v>
      </c>
      <c r="C94" s="6">
        <f>[1]Data!I736</f>
        <v>4.95</v>
      </c>
      <c r="D94" s="7">
        <f>[2]Data!B165</f>
        <v>265233</v>
      </c>
      <c r="E94" s="7">
        <f>[2]Data!M165</f>
        <v>147428</v>
      </c>
      <c r="F94" s="8">
        <f t="shared" si="3"/>
        <v>55.584335282562883</v>
      </c>
      <c r="G94" s="9">
        <f>[2]Data!O165</f>
        <v>60.6</v>
      </c>
      <c r="H94" s="9">
        <f>[3]Data!B314</f>
        <v>66.8</v>
      </c>
      <c r="I94" s="8">
        <f>[9]Data!E83</f>
        <v>5.5</v>
      </c>
      <c r="J94" s="8">
        <f>[4]Data!K854</f>
        <v>314.036</v>
      </c>
      <c r="K94" s="8">
        <f>[4]Data!L854</f>
        <v>1056.441</v>
      </c>
      <c r="L94" s="8">
        <f>[5]Data!B165</f>
        <v>136068</v>
      </c>
      <c r="M94" s="8">
        <f>[5]Data!H165</f>
        <v>62557.7</v>
      </c>
      <c r="N94" s="8">
        <f>[6]Data!D122</f>
        <v>111.18671862705006</v>
      </c>
      <c r="O94" s="35">
        <f t="shared" si="4"/>
        <v>8.9938799557010667E-3</v>
      </c>
      <c r="P94" s="35">
        <f>[7]Hoja1!E123</f>
        <v>0.67886666666666662</v>
      </c>
      <c r="Q94" s="35">
        <f t="shared" si="5"/>
        <v>0.2789333333333337</v>
      </c>
    </row>
    <row r="95" spans="1:17">
      <c r="A95" s="31">
        <v>35885</v>
      </c>
      <c r="B95" s="6">
        <f>[1]Data!C737</f>
        <v>4.9933333333333332</v>
      </c>
      <c r="C95" s="6">
        <f>[1]Data!I737</f>
        <v>4.9733333333333336</v>
      </c>
      <c r="D95" s="7">
        <f>[2]Data!B166</f>
        <v>267016</v>
      </c>
      <c r="E95" s="7">
        <f>[2]Data!M166</f>
        <v>148455</v>
      </c>
      <c r="F95" s="8">
        <f t="shared" si="3"/>
        <v>55.597791892620663</v>
      </c>
      <c r="G95" s="9">
        <f>[2]Data!O166</f>
        <v>59.6</v>
      </c>
      <c r="H95" s="9">
        <f>[3]Data!B315</f>
        <v>67</v>
      </c>
      <c r="I95" s="8">
        <f>[9]Data!E84</f>
        <v>5.5</v>
      </c>
      <c r="J95" s="8">
        <f>[4]Data!K855</f>
        <v>316.63400000000001</v>
      </c>
      <c r="K95" s="8">
        <f>[4]Data!L855</f>
        <v>1071.443</v>
      </c>
      <c r="L95" s="8">
        <f>[5]Data!B166</f>
        <v>136467</v>
      </c>
      <c r="M95" s="8">
        <f>[5]Data!H166</f>
        <v>62096.9</v>
      </c>
      <c r="N95" s="8">
        <f>[6]Data!D123</f>
        <v>117.16365642119418</v>
      </c>
      <c r="O95" s="35">
        <f t="shared" si="4"/>
        <v>8.5350699230918349E-3</v>
      </c>
      <c r="P95" s="35">
        <f>[7]Hoja1!E124</f>
        <v>0.6690666666666667</v>
      </c>
      <c r="Q95" s="35">
        <f t="shared" si="5"/>
        <v>0.46746666666666714</v>
      </c>
    </row>
    <row r="96" spans="1:17">
      <c r="A96" s="31">
        <v>35976</v>
      </c>
      <c r="B96" s="6">
        <f>[1]Data!C738</f>
        <v>5.0173333333333332</v>
      </c>
      <c r="C96" s="6">
        <f>[1]Data!I738</f>
        <v>5.0666666666666664</v>
      </c>
      <c r="D96" s="7">
        <f>[2]Data!B167</f>
        <v>269467</v>
      </c>
      <c r="E96" s="7">
        <f>[2]Data!M167</f>
        <v>149648</v>
      </c>
      <c r="F96" s="8">
        <f t="shared" si="3"/>
        <v>55.53481502373203</v>
      </c>
      <c r="G96" s="9">
        <f>[2]Data!O167</f>
        <v>59.4</v>
      </c>
      <c r="H96" s="9">
        <f>[3]Data!B316</f>
        <v>67.400000000000006</v>
      </c>
      <c r="I96" s="8">
        <f>[9]Data!E85</f>
        <v>5.5</v>
      </c>
      <c r="J96" s="8">
        <f>[4]Data!K856</f>
        <v>324.18099999999998</v>
      </c>
      <c r="K96" s="8">
        <f>[4]Data!L856</f>
        <v>1090.088</v>
      </c>
      <c r="L96" s="8">
        <f>[5]Data!B167</f>
        <v>138617</v>
      </c>
      <c r="M96" s="8">
        <f>[5]Data!H167</f>
        <v>61303.199999999997</v>
      </c>
      <c r="N96" s="8">
        <f>[6]Data!D124</f>
        <v>110.83967439898422</v>
      </c>
      <c r="O96" s="35">
        <f t="shared" si="4"/>
        <v>9.0220402163971401E-3</v>
      </c>
      <c r="P96" s="35">
        <f>[7]Hoja1!E125</f>
        <v>0.629</v>
      </c>
      <c r="Q96" s="35">
        <f t="shared" si="5"/>
        <v>0.32240000000000002</v>
      </c>
    </row>
    <row r="97" spans="1:17">
      <c r="A97" s="31">
        <v>36068</v>
      </c>
      <c r="B97" s="6">
        <f>[1]Data!C739</f>
        <v>4.9733333333333327</v>
      </c>
      <c r="C97" s="6">
        <f>[1]Data!I739</f>
        <v>5.13</v>
      </c>
      <c r="D97" s="7">
        <f>[2]Data!B168</f>
        <v>274557</v>
      </c>
      <c r="E97" s="7">
        <f>[2]Data!M168</f>
        <v>152295</v>
      </c>
      <c r="F97" s="8">
        <f t="shared" si="3"/>
        <v>55.469356089992239</v>
      </c>
      <c r="G97" s="9">
        <f>[2]Data!O168</f>
        <v>57.5</v>
      </c>
      <c r="H97" s="9">
        <f>[3]Data!B317</f>
        <v>67.5</v>
      </c>
      <c r="I97" s="8">
        <f>[9]Data!E86</f>
        <v>5.416666666666667</v>
      </c>
      <c r="J97" s="8">
        <f>[4]Data!K857</f>
        <v>330.76400000000001</v>
      </c>
      <c r="K97" s="8">
        <f>[4]Data!L857</f>
        <v>1121.2040000000002</v>
      </c>
      <c r="L97" s="8">
        <f>[5]Data!B168</f>
        <v>141329</v>
      </c>
      <c r="M97" s="8">
        <f>[5]Data!H168</f>
        <v>63522.6</v>
      </c>
      <c r="N97" s="8">
        <f>[6]Data!D125</f>
        <v>107.30742581147021</v>
      </c>
      <c r="O97" s="35">
        <f t="shared" si="4"/>
        <v>9.3190195593445026E-3</v>
      </c>
      <c r="P97" s="35">
        <f>[7]Hoja1!E126</f>
        <v>0.59163333333333334</v>
      </c>
      <c r="Q97" s="35">
        <f t="shared" si="5"/>
        <v>0.29386666666666761</v>
      </c>
    </row>
    <row r="98" spans="1:17">
      <c r="A98" s="31">
        <v>36160</v>
      </c>
      <c r="B98" s="6">
        <f>[1]Data!C740</f>
        <v>4.9003333333333332</v>
      </c>
      <c r="C98" s="6">
        <f>[1]Data!I740</f>
        <v>4.8366666666666669</v>
      </c>
      <c r="D98" s="7">
        <f>[2]Data!B169</f>
        <v>278682</v>
      </c>
      <c r="E98" s="7">
        <f>[2]Data!M169</f>
        <v>155137</v>
      </c>
      <c r="F98" s="8">
        <f t="shared" si="3"/>
        <v>55.668109171026472</v>
      </c>
      <c r="G98" s="9">
        <f>[2]Data!O169</f>
        <v>56.8</v>
      </c>
      <c r="H98" s="9">
        <f>[3]Data!B318</f>
        <v>67.8</v>
      </c>
      <c r="I98" s="8">
        <f>[9]Data!E87</f>
        <v>4.833333333333333</v>
      </c>
      <c r="J98" s="8">
        <f>[4]Data!K858</f>
        <v>334.64400000000001</v>
      </c>
      <c r="K98" s="8">
        <f>[4]Data!L858</f>
        <v>1138.6390000000001</v>
      </c>
      <c r="L98" s="8">
        <f>[5]Data!B169</f>
        <v>142671</v>
      </c>
      <c r="M98" s="8">
        <f>[5]Data!H169</f>
        <v>64497.599999999999</v>
      </c>
      <c r="N98" s="8">
        <f>[6]Data!D126</f>
        <v>103.54795779295607</v>
      </c>
      <c r="O98" s="35">
        <f t="shared" si="4"/>
        <v>9.6573609109655064E-3</v>
      </c>
      <c r="P98" s="35">
        <f>[7]Hoja1!E127</f>
        <v>0.62416666666666665</v>
      </c>
      <c r="Q98" s="35">
        <f t="shared" si="5"/>
        <v>6.3133333333333042E-2</v>
      </c>
    </row>
    <row r="99" spans="1:17">
      <c r="A99" s="31">
        <v>36250</v>
      </c>
      <c r="B99" s="6">
        <f>[1]Data!C741</f>
        <v>4.7256666666666662</v>
      </c>
      <c r="C99" s="6">
        <f>[1]Data!I741</f>
        <v>4.7899999999999991</v>
      </c>
      <c r="D99" s="7">
        <f>[2]Data!B170</f>
        <v>280754</v>
      </c>
      <c r="E99" s="7">
        <f>[2]Data!M170</f>
        <v>156530</v>
      </c>
      <c r="F99" s="8">
        <f t="shared" si="3"/>
        <v>55.753435391837691</v>
      </c>
      <c r="G99" s="9">
        <f>[2]Data!O170</f>
        <v>57.5</v>
      </c>
      <c r="H99" s="9">
        <f>[3]Data!B319</f>
        <v>67.8</v>
      </c>
      <c r="I99" s="8">
        <f>[9]Data!E88</f>
        <v>4.75</v>
      </c>
      <c r="J99" s="8">
        <f>[4]Data!K859</f>
        <v>344.43400000000003</v>
      </c>
      <c r="K99" s="8">
        <f>[4]Data!L859</f>
        <v>1164.1200000000001</v>
      </c>
      <c r="L99" s="8">
        <f>[5]Data!B170</f>
        <v>145264</v>
      </c>
      <c r="M99" s="8">
        <f>[5]Data!H170</f>
        <v>63737</v>
      </c>
      <c r="N99" s="8">
        <f>[6]Data!D127</f>
        <v>105.45687620043552</v>
      </c>
      <c r="O99" s="35">
        <f t="shared" si="4"/>
        <v>9.4825490383326008E-3</v>
      </c>
      <c r="P99" s="35">
        <f>[7]Hoja1!E128</f>
        <v>0.62680000000000002</v>
      </c>
      <c r="Q99" s="35">
        <f t="shared" si="5"/>
        <v>3.4866666666667268E-2</v>
      </c>
    </row>
    <row r="100" spans="1:17">
      <c r="A100" s="31">
        <v>36341</v>
      </c>
      <c r="B100" s="6">
        <f>[1]Data!C742</f>
        <v>4.75</v>
      </c>
      <c r="C100" s="6">
        <f>[1]Data!I742</f>
        <v>4.8500000000000005</v>
      </c>
      <c r="D100" s="7">
        <f>[2]Data!B171</f>
        <v>281658</v>
      </c>
      <c r="E100" s="7">
        <f>[2]Data!M171</f>
        <v>157437</v>
      </c>
      <c r="F100" s="8">
        <f t="shared" si="3"/>
        <v>55.896512792109576</v>
      </c>
      <c r="G100" s="9">
        <f>[2]Data!O171</f>
        <v>57.1</v>
      </c>
      <c r="H100" s="9">
        <f>[3]Data!B320</f>
        <v>68.099999999999994</v>
      </c>
      <c r="I100" s="8">
        <f>[9]Data!E89</f>
        <v>4.833333333333333</v>
      </c>
      <c r="J100" s="8">
        <f>[4]Data!K860</f>
        <v>348.83799999999997</v>
      </c>
      <c r="K100" s="8">
        <f>[4]Data!L860</f>
        <v>1198.7739999999999</v>
      </c>
      <c r="L100" s="8">
        <f>[5]Data!B171</f>
        <v>146215</v>
      </c>
      <c r="M100" s="8">
        <f>[5]Data!H171</f>
        <v>64817.2</v>
      </c>
      <c r="N100" s="8">
        <f>[6]Data!D128</f>
        <v>110.46133775611737</v>
      </c>
      <c r="O100" s="35">
        <f t="shared" si="4"/>
        <v>9.0529412400187931E-3</v>
      </c>
      <c r="P100" s="35">
        <f>[7]Hoja1!E129</f>
        <v>0.65616666666666668</v>
      </c>
      <c r="Q100" s="35">
        <f t="shared" si="5"/>
        <v>0.20079999999999965</v>
      </c>
    </row>
    <row r="101" spans="1:17">
      <c r="A101" s="31">
        <v>36433</v>
      </c>
      <c r="B101" s="6">
        <f>[1]Data!C743</f>
        <v>4.74</v>
      </c>
      <c r="C101" s="6">
        <f>[1]Data!I743</f>
        <v>4.9399999999999995</v>
      </c>
      <c r="D101" s="7">
        <f>[2]Data!B172</f>
        <v>284916</v>
      </c>
      <c r="E101" s="7">
        <f>[2]Data!M172</f>
        <v>160402</v>
      </c>
      <c r="F101" s="8">
        <f t="shared" si="3"/>
        <v>56.297996602507403</v>
      </c>
      <c r="G101" s="9">
        <f>[2]Data!O172</f>
        <v>57.9</v>
      </c>
      <c r="H101" s="9">
        <f>[3]Data!B321</f>
        <v>68.7</v>
      </c>
      <c r="I101" s="8">
        <f>[9]Data!E90</f>
        <v>5.166666666666667</v>
      </c>
      <c r="J101" s="8">
        <f>[4]Data!K861</f>
        <v>354.41999999999996</v>
      </c>
      <c r="K101" s="8">
        <f>[4]Data!L861</f>
        <v>1224.414</v>
      </c>
      <c r="L101" s="8">
        <f>[5]Data!B172</f>
        <v>147887</v>
      </c>
      <c r="M101" s="8">
        <f>[5]Data!H172</f>
        <v>64950</v>
      </c>
      <c r="N101" s="8">
        <f>[6]Data!D129</f>
        <v>109.3837648448708</v>
      </c>
      <c r="O101" s="35">
        <f t="shared" si="4"/>
        <v>9.1421245320839929E-3</v>
      </c>
      <c r="P101" s="35">
        <f>[7]Hoja1!E130</f>
        <v>0.64783333333333337</v>
      </c>
      <c r="Q101" s="35">
        <f t="shared" si="5"/>
        <v>0.39333333333333353</v>
      </c>
    </row>
    <row r="102" spans="1:17">
      <c r="A102" s="31">
        <v>36525</v>
      </c>
      <c r="B102" s="6">
        <f>[1]Data!C744</f>
        <v>4.8999999999999995</v>
      </c>
      <c r="C102" s="6">
        <f>[1]Data!I744</f>
        <v>5.4666666666666659</v>
      </c>
      <c r="D102" s="7">
        <f>[2]Data!B173</f>
        <v>289776</v>
      </c>
      <c r="E102" s="7">
        <f>[2]Data!M173</f>
        <v>163220</v>
      </c>
      <c r="F102" s="8">
        <f t="shared" si="3"/>
        <v>56.326265805311692</v>
      </c>
      <c r="G102" s="9">
        <f>[2]Data!O173</f>
        <v>59</v>
      </c>
      <c r="H102" s="9">
        <f>[3]Data!B322</f>
        <v>69.099999999999994</v>
      </c>
      <c r="I102" s="8">
        <f>[9]Data!E91</f>
        <v>5.416666666666667</v>
      </c>
      <c r="J102" s="8">
        <f>[4]Data!K862</f>
        <v>363.82799999999997</v>
      </c>
      <c r="K102" s="8">
        <f>[4]Data!L862</f>
        <v>1250.1950000000002</v>
      </c>
      <c r="L102" s="8">
        <f>[5]Data!B173</f>
        <v>149941</v>
      </c>
      <c r="M102" s="8">
        <f>[5]Data!H173</f>
        <v>65751.199999999997</v>
      </c>
      <c r="N102" s="8">
        <f>[6]Data!D130</f>
        <v>106.46814798748179</v>
      </c>
      <c r="O102" s="35">
        <f t="shared" si="4"/>
        <v>9.3924804638996547E-3</v>
      </c>
      <c r="P102" s="35">
        <f>[7]Hoja1!E131</f>
        <v>0.64533333333333331</v>
      </c>
      <c r="Q102" s="35">
        <f t="shared" si="5"/>
        <v>0.50666666666666726</v>
      </c>
    </row>
    <row r="103" spans="1:17">
      <c r="A103" s="31">
        <v>36616</v>
      </c>
      <c r="B103" s="6">
        <f>[1]Data!C745</f>
        <v>5.3100000000000005</v>
      </c>
      <c r="C103" s="6">
        <f>[1]Data!I745</f>
        <v>5.7833333333333341</v>
      </c>
      <c r="D103" s="7">
        <f>[2]Data!B174</f>
        <v>290935</v>
      </c>
      <c r="E103" s="7">
        <f>[2]Data!M174</f>
        <v>168180</v>
      </c>
      <c r="F103" s="8">
        <f t="shared" si="3"/>
        <v>57.806726588413213</v>
      </c>
      <c r="G103" s="9">
        <f>[2]Data!O174</f>
        <v>60.9</v>
      </c>
      <c r="H103" s="9">
        <f>[3]Data!B323</f>
        <v>69.7</v>
      </c>
      <c r="I103" s="8">
        <f>[9]Data!E92</f>
        <v>5.75</v>
      </c>
      <c r="J103" s="8">
        <f>[4]Data!K863</f>
        <v>373.654</v>
      </c>
      <c r="K103" s="8">
        <f>[4]Data!L863</f>
        <v>1262.1569999999999</v>
      </c>
      <c r="L103" s="8">
        <f>[5]Data!B174</f>
        <v>150389</v>
      </c>
      <c r="M103" s="8">
        <f>[5]Data!H174</f>
        <v>67984.100000000006</v>
      </c>
      <c r="N103" s="8">
        <f>[6]Data!D131</f>
        <v>105.87412336309725</v>
      </c>
      <c r="O103" s="35">
        <f t="shared" si="4"/>
        <v>9.4451785595473757E-3</v>
      </c>
      <c r="P103" s="35">
        <f>[7]Hoja1!E132</f>
        <v>0.6193333333333334</v>
      </c>
      <c r="Q103" s="35">
        <f t="shared" si="5"/>
        <v>0.33599999999999985</v>
      </c>
    </row>
    <row r="104" spans="1:17">
      <c r="A104" s="31">
        <v>36707</v>
      </c>
      <c r="B104" s="6">
        <f>[1]Data!C746</f>
        <v>5.8999999999999995</v>
      </c>
      <c r="C104" s="6">
        <f>[1]Data!I746</f>
        <v>6.1933333333333325</v>
      </c>
      <c r="D104" s="7">
        <f>[2]Data!B175</f>
        <v>293672</v>
      </c>
      <c r="E104" s="7">
        <f>[2]Data!M175</f>
        <v>170218</v>
      </c>
      <c r="F104" s="8">
        <f t="shared" si="3"/>
        <v>57.961943937454031</v>
      </c>
      <c r="G104" s="9">
        <f>[2]Data!O175</f>
        <v>59.9</v>
      </c>
      <c r="H104" s="9">
        <f>[3]Data!B324</f>
        <v>70.2</v>
      </c>
      <c r="I104" s="8">
        <f>[9]Data!E93</f>
        <v>6.333333333333333</v>
      </c>
      <c r="J104" s="8">
        <f>[4]Data!K864</f>
        <v>380.67</v>
      </c>
      <c r="K104" s="8">
        <f>[4]Data!L864</f>
        <v>1287.856</v>
      </c>
      <c r="L104" s="8">
        <f>[5]Data!B175</f>
        <v>151683</v>
      </c>
      <c r="M104" s="8">
        <f>[5]Data!H175</f>
        <v>67479.8</v>
      </c>
      <c r="N104" s="8">
        <f>[6]Data!D132</f>
        <v>100.45053298429994</v>
      </c>
      <c r="O104" s="35">
        <f t="shared" si="4"/>
        <v>9.9551487711498406E-3</v>
      </c>
      <c r="P104" s="35">
        <f>[7]Hoja1!E133</f>
        <v>0.58766666666666667</v>
      </c>
      <c r="Q104" s="35">
        <f t="shared" si="5"/>
        <v>0.30666666666666664</v>
      </c>
    </row>
    <row r="105" spans="1:17">
      <c r="A105" s="31">
        <v>36799</v>
      </c>
      <c r="B105" s="6">
        <f>[1]Data!C747</f>
        <v>6.1566666666666663</v>
      </c>
      <c r="C105" s="6">
        <f>[1]Data!I747</f>
        <v>6.4200000000000008</v>
      </c>
      <c r="D105" s="7">
        <f>[2]Data!B176</f>
        <v>294401</v>
      </c>
      <c r="E105" s="7">
        <f>[2]Data!M176</f>
        <v>174444</v>
      </c>
      <c r="F105" s="8">
        <f t="shared" si="3"/>
        <v>59.253874817001304</v>
      </c>
      <c r="G105" s="9">
        <f>[2]Data!O176</f>
        <v>60.8</v>
      </c>
      <c r="H105" s="9">
        <f>[3]Data!B325</f>
        <v>72.900000000000006</v>
      </c>
      <c r="I105" s="8">
        <f>[9]Data!E94</f>
        <v>6.5</v>
      </c>
      <c r="J105" s="8">
        <f>[4]Data!K865</f>
        <v>389.96</v>
      </c>
      <c r="K105" s="8">
        <f>[4]Data!L865</f>
        <v>1313.1779999999999</v>
      </c>
      <c r="L105" s="8">
        <f>[5]Data!B176</f>
        <v>153277</v>
      </c>
      <c r="M105" s="8">
        <f>[5]Data!H176</f>
        <v>66859.8</v>
      </c>
      <c r="N105" s="8">
        <f>[6]Data!D133</f>
        <v>100.03673680448586</v>
      </c>
      <c r="O105" s="35">
        <f t="shared" si="4"/>
        <v>9.9963276686486028E-3</v>
      </c>
      <c r="P105" s="35">
        <f>[7]Hoja1!E134</f>
        <v>0.56676666666666664</v>
      </c>
      <c r="Q105" s="35">
        <f t="shared" si="5"/>
        <v>0.25973333333333359</v>
      </c>
    </row>
    <row r="106" spans="1:17">
      <c r="A106" s="31">
        <v>36891</v>
      </c>
      <c r="B106" s="6">
        <f>[1]Data!C748</f>
        <v>6.2266666666666666</v>
      </c>
      <c r="C106" s="6">
        <f>[1]Data!I748</f>
        <v>6.3133333333333335</v>
      </c>
      <c r="D106" s="7">
        <f>[2]Data!B177</f>
        <v>293333</v>
      </c>
      <c r="E106" s="7">
        <f>[2]Data!M177</f>
        <v>173507</v>
      </c>
      <c r="F106" s="8">
        <f t="shared" si="3"/>
        <v>59.150180852478243</v>
      </c>
      <c r="G106" s="9">
        <f>[2]Data!O177</f>
        <v>60.4</v>
      </c>
      <c r="H106" s="9">
        <f>[3]Data!B326</f>
        <v>73.099999999999994</v>
      </c>
      <c r="I106" s="8">
        <f>[9]Data!E95</f>
        <v>6.5</v>
      </c>
      <c r="J106" s="8">
        <f>[4]Data!K866</f>
        <v>401.60199999999998</v>
      </c>
      <c r="K106" s="8">
        <f>[4]Data!L866</f>
        <v>1317.3510000000001</v>
      </c>
      <c r="L106" s="8">
        <f>[5]Data!B177</f>
        <v>154317</v>
      </c>
      <c r="M106" s="8">
        <f>[5]Data!H177</f>
        <v>65432.4</v>
      </c>
      <c r="N106" s="8">
        <f>[6]Data!D134</f>
        <v>95.56453463087152</v>
      </c>
      <c r="O106" s="35">
        <f t="shared" si="4"/>
        <v>1.0464132995180791E-2</v>
      </c>
      <c r="P106" s="35">
        <f>[7]Hoja1!E135</f>
        <v>0.53050000000000008</v>
      </c>
      <c r="Q106" s="35">
        <f t="shared" si="5"/>
        <v>0.1282666666666672</v>
      </c>
    </row>
    <row r="107" spans="1:17">
      <c r="A107" s="31">
        <v>36981</v>
      </c>
      <c r="B107" s="6">
        <f>[1]Data!C749</f>
        <v>5.873333333333334</v>
      </c>
      <c r="C107" s="6">
        <f>[1]Data!I749</f>
        <v>5.5466666666666669</v>
      </c>
      <c r="D107" s="7">
        <f>[2]Data!B178</f>
        <v>296387</v>
      </c>
      <c r="E107" s="7">
        <f>[2]Data!M178</f>
        <v>178479</v>
      </c>
      <c r="F107" s="8">
        <f t="shared" si="3"/>
        <v>60.21822819489384</v>
      </c>
      <c r="G107" s="9">
        <f>[2]Data!O178</f>
        <v>60.4</v>
      </c>
      <c r="H107" s="9">
        <f>[3]Data!B327</f>
        <v>73.900000000000006</v>
      </c>
      <c r="I107" s="8">
        <f>[9]Data!E96</f>
        <v>5.333333333333333</v>
      </c>
      <c r="J107" s="8">
        <f>[4]Data!K867</f>
        <v>417.26099999999997</v>
      </c>
      <c r="K107" s="8">
        <f>[4]Data!L867</f>
        <v>1345.5419999999999</v>
      </c>
      <c r="L107" s="8">
        <f>[5]Data!B178</f>
        <v>155726</v>
      </c>
      <c r="M107" s="8">
        <f>[5]Data!H178</f>
        <v>66603.3</v>
      </c>
      <c r="N107" s="8">
        <f>[6]Data!D135</f>
        <v>97.70947940161102</v>
      </c>
      <c r="O107" s="35">
        <f t="shared" si="4"/>
        <v>1.0234421533347277E-2</v>
      </c>
      <c r="P107" s="35">
        <f>[7]Hoja1!E136</f>
        <v>0.5202</v>
      </c>
      <c r="Q107" s="35">
        <f t="shared" si="5"/>
        <v>-0.58120000000000127</v>
      </c>
    </row>
    <row r="108" spans="1:17">
      <c r="A108" s="31">
        <v>37072</v>
      </c>
      <c r="B108" s="6">
        <f>[1]Data!C750</f>
        <v>5.0133333333333328</v>
      </c>
      <c r="C108" s="6">
        <f>[1]Data!I750</f>
        <v>4.9066666666666663</v>
      </c>
      <c r="D108" s="7">
        <f>[2]Data!B179</f>
        <v>298808</v>
      </c>
      <c r="E108" s="7">
        <f>[2]Data!M179</f>
        <v>180228</v>
      </c>
      <c r="F108" s="8">
        <f t="shared" si="3"/>
        <v>60.315654199352096</v>
      </c>
      <c r="G108" s="9">
        <f>[2]Data!O179</f>
        <v>60.1</v>
      </c>
      <c r="H108" s="9">
        <f>[3]Data!B328</f>
        <v>74.5</v>
      </c>
      <c r="I108" s="8">
        <f>[9]Data!E97</f>
        <v>4.083333333333333</v>
      </c>
      <c r="J108" s="8">
        <f>[4]Data!K868</f>
        <v>434.399</v>
      </c>
      <c r="K108" s="8">
        <f>[4]Data!L868</f>
        <v>1389.8980000000001</v>
      </c>
      <c r="L108" s="8">
        <f>[5]Data!B179</f>
        <v>156735</v>
      </c>
      <c r="M108" s="8">
        <f>[5]Data!H179</f>
        <v>66823.5</v>
      </c>
      <c r="N108" s="8">
        <f>[6]Data!D136</f>
        <v>97.397731437996754</v>
      </c>
      <c r="O108" s="35">
        <f t="shared" si="4"/>
        <v>1.0267179586586146E-2</v>
      </c>
      <c r="P108" s="35">
        <f>[7]Hoja1!E137</f>
        <v>0.5087666666666667</v>
      </c>
      <c r="Q108" s="35">
        <f t="shared" si="5"/>
        <v>-0.9757333333333329</v>
      </c>
    </row>
    <row r="109" spans="1:17">
      <c r="A109" s="31">
        <v>37164</v>
      </c>
      <c r="B109" s="6">
        <f>[1]Data!C751</f>
        <v>4.9133333333333331</v>
      </c>
      <c r="C109" s="6">
        <f>[1]Data!I751</f>
        <v>4.8466666666666667</v>
      </c>
      <c r="D109" s="7">
        <f>[2]Data!B180</f>
        <v>302373</v>
      </c>
      <c r="E109" s="7">
        <f>[2]Data!M180</f>
        <v>184017</v>
      </c>
      <c r="F109" s="8">
        <f t="shared" si="3"/>
        <v>60.857616255419636</v>
      </c>
      <c r="G109" s="9">
        <f>[2]Data!O180</f>
        <v>60.9</v>
      </c>
      <c r="H109" s="9">
        <f>[3]Data!B329</f>
        <v>74.7</v>
      </c>
      <c r="I109" s="8">
        <f>[9]Data!E98</f>
        <v>3.4166666666666665</v>
      </c>
      <c r="J109" s="8">
        <f>[4]Data!K869</f>
        <v>454.00700000000001</v>
      </c>
      <c r="K109" s="8">
        <f>[4]Data!L869</f>
        <v>1422.1190000000001</v>
      </c>
      <c r="L109" s="8">
        <f>[5]Data!B180</f>
        <v>157183</v>
      </c>
      <c r="M109" s="8">
        <f>[5]Data!H180</f>
        <v>67684.399999999994</v>
      </c>
      <c r="N109" s="8">
        <f>[6]Data!D137</f>
        <v>97.233656789299459</v>
      </c>
      <c r="O109" s="35">
        <f t="shared" si="4"/>
        <v>1.0284504697452146E-2</v>
      </c>
      <c r="P109" s="35">
        <f>[7]Hoja1!E138</f>
        <v>0.51019999999999999</v>
      </c>
      <c r="Q109" s="35">
        <f t="shared" si="5"/>
        <v>-1.4909333333333334</v>
      </c>
    </row>
    <row r="110" spans="1:17">
      <c r="A110" s="31">
        <v>37256</v>
      </c>
      <c r="B110" s="6">
        <f>[1]Data!C752</f>
        <v>4.4233333333333329</v>
      </c>
      <c r="C110" s="6">
        <f>[1]Data!I752</f>
        <v>4.2966666666666669</v>
      </c>
      <c r="D110" s="7">
        <f>[2]Data!B181</f>
        <v>306031</v>
      </c>
      <c r="E110" s="7">
        <f>[2]Data!M181</f>
        <v>186629</v>
      </c>
      <c r="F110" s="8">
        <f t="shared" si="3"/>
        <v>60.983691194682891</v>
      </c>
      <c r="G110" s="9">
        <f>[2]Data!O181</f>
        <v>60.8</v>
      </c>
      <c r="H110" s="9">
        <f>[3]Data!B330</f>
        <v>75.400000000000006</v>
      </c>
      <c r="I110" s="8">
        <f>[9]Data!E99</f>
        <v>2.0833333333333335</v>
      </c>
      <c r="J110" s="8">
        <f>[4]Data!K870</f>
        <v>480.83600000000001</v>
      </c>
      <c r="K110" s="8">
        <f>[4]Data!L870</f>
        <v>1481.037</v>
      </c>
      <c r="L110" s="8">
        <f>[5]Data!B181</f>
        <v>158433</v>
      </c>
      <c r="M110" s="8">
        <f>[5]Data!H181</f>
        <v>67973.100000000006</v>
      </c>
      <c r="N110" s="8">
        <f>[6]Data!D138</f>
        <v>98.353239731141002</v>
      </c>
      <c r="O110" s="35">
        <f t="shared" si="4"/>
        <v>1.0167433251142574E-2</v>
      </c>
      <c r="P110" s="35">
        <f>[7]Hoja1!E139</f>
        <v>0.51196666666666679</v>
      </c>
      <c r="Q110" s="35">
        <f t="shared" si="5"/>
        <v>-2.3329333333333322</v>
      </c>
    </row>
    <row r="111" spans="1:17">
      <c r="A111" s="31">
        <v>37346</v>
      </c>
      <c r="B111" s="6">
        <f>[1]Data!C753</f>
        <v>4.2366666666666672</v>
      </c>
      <c r="C111" s="6">
        <f>[1]Data!I753</f>
        <v>4.3433333333333337</v>
      </c>
      <c r="D111" s="7">
        <f>[2]Data!B182</f>
        <v>308363</v>
      </c>
      <c r="E111" s="7">
        <f>[2]Data!M182</f>
        <v>190721</v>
      </c>
      <c r="F111" s="8">
        <f t="shared" si="3"/>
        <v>61.849508533773509</v>
      </c>
      <c r="G111" s="9">
        <f>[2]Data!O182</f>
        <v>62.1</v>
      </c>
      <c r="H111" s="9">
        <f>[3]Data!B331</f>
        <v>76.099999999999994</v>
      </c>
      <c r="I111" s="8">
        <f>[9]Data!E100</f>
        <v>1.75</v>
      </c>
      <c r="J111" s="8">
        <f>[4]Data!K871</f>
        <v>503.95699999999999</v>
      </c>
      <c r="K111" s="8">
        <f>[4]Data!L871</f>
        <v>1522.9749999999999</v>
      </c>
      <c r="L111" s="8">
        <f>[5]Data!B182</f>
        <v>160402</v>
      </c>
      <c r="M111" s="8">
        <f>[5]Data!H182</f>
        <v>67504.2</v>
      </c>
      <c r="N111" s="8">
        <f>[6]Data!D139</f>
        <v>102.04808312832299</v>
      </c>
      <c r="O111" s="35">
        <f t="shared" si="4"/>
        <v>9.7993021460532903E-3</v>
      </c>
      <c r="P111" s="35">
        <f>[7]Hoja1!E140</f>
        <v>0.51860000000000006</v>
      </c>
      <c r="Q111" s="35">
        <f t="shared" si="5"/>
        <v>-2.4601333333333342</v>
      </c>
    </row>
    <row r="112" spans="1:17">
      <c r="A112" s="31">
        <v>37437</v>
      </c>
      <c r="B112" s="6">
        <f>[1]Data!C754</f>
        <v>4.4666666666666659</v>
      </c>
      <c r="C112" s="6">
        <f>[1]Data!I754</f>
        <v>4.833333333333333</v>
      </c>
      <c r="D112" s="7">
        <f>[2]Data!B183</f>
        <v>313650</v>
      </c>
      <c r="E112" s="7">
        <f>[2]Data!M183</f>
        <v>194001</v>
      </c>
      <c r="F112" s="8">
        <f t="shared" si="3"/>
        <v>61.852702056432328</v>
      </c>
      <c r="G112" s="9">
        <f>[2]Data!O183</f>
        <v>61.4</v>
      </c>
      <c r="H112" s="9">
        <f>[3]Data!B332</f>
        <v>76.599999999999994</v>
      </c>
      <c r="I112" s="8">
        <f>[9]Data!E101</f>
        <v>1.75</v>
      </c>
      <c r="J112" s="8">
        <f>[4]Data!K872</f>
        <v>607.59199999999998</v>
      </c>
      <c r="K112" s="8">
        <f>[4]Data!L872</f>
        <v>1498.3429999999998</v>
      </c>
      <c r="L112" s="8">
        <f>[5]Data!B183</f>
        <v>162929</v>
      </c>
      <c r="M112" s="8">
        <f>[5]Data!H183</f>
        <v>69631.399999999994</v>
      </c>
      <c r="N112" s="8">
        <f>[6]Data!D140</f>
        <v>105.59977472290065</v>
      </c>
      <c r="O112" s="35">
        <f t="shared" si="4"/>
        <v>9.4697171715001516E-3</v>
      </c>
      <c r="P112" s="35">
        <f>[7]Hoja1!E141</f>
        <v>0.55730000000000002</v>
      </c>
      <c r="Q112" s="35">
        <f t="shared" si="5"/>
        <v>-2.5618666666666661</v>
      </c>
    </row>
    <row r="113" spans="1:17">
      <c r="A113" s="31">
        <v>37529</v>
      </c>
      <c r="B113" s="6">
        <f>[1]Data!C755</f>
        <v>4.75</v>
      </c>
      <c r="C113" s="6">
        <f>[1]Data!I755</f>
        <v>4.953333333333334</v>
      </c>
      <c r="D113" s="7">
        <f>[2]Data!B184</f>
        <v>314596</v>
      </c>
      <c r="E113" s="7">
        <f>[2]Data!M184</f>
        <v>196824</v>
      </c>
      <c r="F113" s="8">
        <f t="shared" si="3"/>
        <v>62.564050401149409</v>
      </c>
      <c r="G113" s="9">
        <f>[2]Data!O184</f>
        <v>61.6</v>
      </c>
      <c r="H113" s="9">
        <f>[3]Data!B333</f>
        <v>77.099999999999994</v>
      </c>
      <c r="I113" s="8">
        <f>[9]Data!E102</f>
        <v>1.75</v>
      </c>
      <c r="J113" s="8">
        <f>[4]Data!K873</f>
        <v>611.06500000000005</v>
      </c>
      <c r="K113" s="8">
        <f>[4]Data!L873</f>
        <v>1535.296</v>
      </c>
      <c r="L113" s="8">
        <f>[5]Data!B184</f>
        <v>165124</v>
      </c>
      <c r="M113" s="8">
        <f>[5]Data!H184</f>
        <v>69913.7</v>
      </c>
      <c r="N113" s="8">
        <f>[6]Data!D141</f>
        <v>102.0704697597163</v>
      </c>
      <c r="O113" s="35">
        <f t="shared" si="4"/>
        <v>9.7971529116510983E-3</v>
      </c>
      <c r="P113" s="35">
        <f>[7]Hoja1!E142</f>
        <v>0.54816666666666658</v>
      </c>
      <c r="Q113" s="35">
        <f t="shared" si="5"/>
        <v>-3.0365333333333338</v>
      </c>
    </row>
    <row r="114" spans="1:17">
      <c r="A114" s="31">
        <v>37621</v>
      </c>
      <c r="B114" s="6">
        <f>[1]Data!C756</f>
        <v>4.75</v>
      </c>
      <c r="C114" s="6">
        <f>[1]Data!I756</f>
        <v>4.8566666666666665</v>
      </c>
      <c r="D114" s="7">
        <f>[2]Data!B185</f>
        <v>317165</v>
      </c>
      <c r="E114" s="7">
        <f>[2]Data!M185</f>
        <v>200088</v>
      </c>
      <c r="F114" s="8">
        <f t="shared" si="3"/>
        <v>63.086406129301785</v>
      </c>
      <c r="G114" s="9">
        <f>[2]Data!O185</f>
        <v>62.1</v>
      </c>
      <c r="H114" s="9">
        <f>[3]Data!B334</f>
        <v>77.599999999999994</v>
      </c>
      <c r="I114" s="8">
        <f>[9]Data!E103</f>
        <v>1.4166666666666667</v>
      </c>
      <c r="J114" s="8">
        <f>[4]Data!K874</f>
        <v>626.89</v>
      </c>
      <c r="K114" s="8">
        <f>[4]Data!L874</f>
        <v>1577.1379999999999</v>
      </c>
      <c r="L114" s="8">
        <f>[5]Data!B185</f>
        <v>165902</v>
      </c>
      <c r="M114" s="8">
        <f>[5]Data!H185</f>
        <v>70242.600000000006</v>
      </c>
      <c r="N114" s="8">
        <f>[6]Data!D142</f>
        <v>104.76263636548464</v>
      </c>
      <c r="O114" s="35">
        <f t="shared" si="4"/>
        <v>9.5453878853459483E-3</v>
      </c>
      <c r="P114" s="35">
        <f>[7]Hoja1!E143</f>
        <v>0.56013333333333326</v>
      </c>
      <c r="Q114" s="35">
        <f t="shared" si="5"/>
        <v>-3.2854666666666663</v>
      </c>
    </row>
    <row r="115" spans="1:17">
      <c r="A115" s="31">
        <v>37711</v>
      </c>
      <c r="B115" s="6">
        <f>[1]Data!C757</f>
        <v>4.75</v>
      </c>
      <c r="C115" s="6">
        <f>[1]Data!I757</f>
        <v>4.7700000000000005</v>
      </c>
      <c r="D115" s="7">
        <f>[2]Data!B186</f>
        <v>317789</v>
      </c>
      <c r="E115" s="7">
        <f>[2]Data!M186</f>
        <v>202261</v>
      </c>
      <c r="F115" s="8">
        <f t="shared" si="3"/>
        <v>63.646318783847143</v>
      </c>
      <c r="G115" s="9">
        <f>[2]Data!O186</f>
        <v>62.7</v>
      </c>
      <c r="H115" s="9">
        <f>[3]Data!B335</f>
        <v>78.599999999999994</v>
      </c>
      <c r="I115" s="8">
        <f>[9]Data!E104</f>
        <v>1.25</v>
      </c>
      <c r="J115" s="8">
        <f>[4]Data!K875</f>
        <v>640.399</v>
      </c>
      <c r="K115" s="8">
        <f>[4]Data!L875</f>
        <v>1625.6490000000001</v>
      </c>
      <c r="L115" s="8">
        <f>[5]Data!B186</f>
        <v>166898</v>
      </c>
      <c r="M115" s="8">
        <f>[5]Data!H186</f>
        <v>71037.600000000006</v>
      </c>
      <c r="N115" s="8">
        <f>[6]Data!D143</f>
        <v>108.92796138009109</v>
      </c>
      <c r="O115" s="35">
        <f t="shared" si="4"/>
        <v>9.1803792830623138E-3</v>
      </c>
      <c r="P115" s="35">
        <f>[7]Hoja1!E144</f>
        <v>0.59913333333333341</v>
      </c>
      <c r="Q115" s="35">
        <f t="shared" si="5"/>
        <v>-3.3439999999999994</v>
      </c>
    </row>
    <row r="116" spans="1:17">
      <c r="A116" s="31">
        <v>37802</v>
      </c>
      <c r="B116" s="6">
        <f>[1]Data!C758</f>
        <v>4.75</v>
      </c>
      <c r="C116" s="6">
        <f>[1]Data!I758</f>
        <v>4.746666666666667</v>
      </c>
      <c r="D116" s="7">
        <f>[2]Data!B187</f>
        <v>319138</v>
      </c>
      <c r="E116" s="7">
        <f>[2]Data!M187</f>
        <v>204243</v>
      </c>
      <c r="F116" s="8">
        <f t="shared" si="3"/>
        <v>63.99833300954446</v>
      </c>
      <c r="G116" s="9">
        <f>[2]Data!O187</f>
        <v>62.9</v>
      </c>
      <c r="H116" s="9">
        <f>[3]Data!B336</f>
        <v>78.599999999999994</v>
      </c>
      <c r="I116" s="8">
        <f>[9]Data!E105</f>
        <v>1.1666666666666667</v>
      </c>
      <c r="J116" s="8">
        <f>[4]Data!K876</f>
        <v>647.78899999999999</v>
      </c>
      <c r="K116" s="8">
        <f>[4]Data!L876</f>
        <v>1681.115</v>
      </c>
      <c r="L116" s="8">
        <f>[5]Data!B187</f>
        <v>168224</v>
      </c>
      <c r="M116" s="8">
        <f>[5]Data!H187</f>
        <v>70567.8</v>
      </c>
      <c r="N116" s="8">
        <f>[6]Data!D144</f>
        <v>116.37791303993615</v>
      </c>
      <c r="O116" s="35">
        <f t="shared" si="4"/>
        <v>8.5926957605507222E-3</v>
      </c>
      <c r="P116" s="35">
        <f>[7]Hoja1!E145</f>
        <v>0.64753333333333329</v>
      </c>
      <c r="Q116" s="35">
        <f t="shared" si="5"/>
        <v>-3.3897333333333335</v>
      </c>
    </row>
    <row r="117" spans="1:17">
      <c r="A117" s="31">
        <v>37894</v>
      </c>
      <c r="B117" s="6">
        <f>[1]Data!C759</f>
        <v>4.75</v>
      </c>
      <c r="C117" s="6">
        <f>[1]Data!I759</f>
        <v>4.8166666666666664</v>
      </c>
      <c r="D117" s="7">
        <f>[2]Data!B188</f>
        <v>324673</v>
      </c>
      <c r="E117" s="7">
        <f>[2]Data!M188</f>
        <v>209055</v>
      </c>
      <c r="F117" s="8">
        <f t="shared" si="3"/>
        <v>64.389401028111365</v>
      </c>
      <c r="G117" s="9">
        <f>[2]Data!O188</f>
        <v>64.2</v>
      </c>
      <c r="H117" s="9">
        <f>[3]Data!B337</f>
        <v>79.099999999999994</v>
      </c>
      <c r="I117" s="8">
        <f>[9]Data!E106</f>
        <v>1</v>
      </c>
      <c r="J117" s="8">
        <f>[4]Data!K877</f>
        <v>671.846</v>
      </c>
      <c r="K117" s="8">
        <f>[4]Data!L877</f>
        <v>1706.4740000000002</v>
      </c>
      <c r="L117" s="8">
        <f>[5]Data!B188</f>
        <v>170470</v>
      </c>
      <c r="M117" s="8">
        <f>[5]Data!H188</f>
        <v>71256.5</v>
      </c>
      <c r="N117" s="8">
        <f>[6]Data!D145</f>
        <v>119.29190785343393</v>
      </c>
      <c r="O117" s="35">
        <f t="shared" si="4"/>
        <v>8.3827982802373632E-3</v>
      </c>
      <c r="P117" s="35">
        <f>[7]Hoja1!E146</f>
        <v>0.65766666666666662</v>
      </c>
      <c r="Q117" s="35">
        <f t="shared" si="5"/>
        <v>-3.7094666666666667</v>
      </c>
    </row>
    <row r="118" spans="1:17">
      <c r="A118" s="31">
        <v>37986</v>
      </c>
      <c r="B118" s="6">
        <f>[1]Data!C760</f>
        <v>4.9866666666666672</v>
      </c>
      <c r="C118" s="6">
        <f>[1]Data!I760</f>
        <v>5.25</v>
      </c>
      <c r="D118" s="7">
        <f>[2]Data!B189</f>
        <v>329994</v>
      </c>
      <c r="E118" s="7">
        <f>[2]Data!M189</f>
        <v>214312</v>
      </c>
      <c r="F118" s="8">
        <f t="shared" si="3"/>
        <v>64.944211106868607</v>
      </c>
      <c r="G118" s="9">
        <f>[2]Data!O189</f>
        <v>65.5</v>
      </c>
      <c r="H118" s="9">
        <f>[3]Data!B338</f>
        <v>79.5</v>
      </c>
      <c r="I118" s="8">
        <f>[9]Data!E107</f>
        <v>1</v>
      </c>
      <c r="J118" s="8">
        <f>[4]Data!K878</f>
        <v>691.6</v>
      </c>
      <c r="K118" s="8">
        <f>[4]Data!L878</f>
        <v>1763.884</v>
      </c>
      <c r="L118" s="8">
        <f>[5]Data!B189</f>
        <v>174391</v>
      </c>
      <c r="M118" s="8">
        <f>[5]Data!H189</f>
        <v>72924.800000000003</v>
      </c>
      <c r="N118" s="8">
        <f>[6]Data!D146</f>
        <v>125.9452825306618</v>
      </c>
      <c r="O118" s="35">
        <f t="shared" si="4"/>
        <v>7.9399559864939493E-3</v>
      </c>
      <c r="P118" s="35">
        <f>[7]Hoja1!E147</f>
        <v>0.72506666666666675</v>
      </c>
      <c r="Q118" s="35">
        <f t="shared" si="5"/>
        <v>-3.7170666666666667</v>
      </c>
    </row>
    <row r="119" spans="1:17">
      <c r="A119" s="31">
        <v>38077</v>
      </c>
      <c r="B119" s="6">
        <f>[1]Data!C761</f>
        <v>5.25</v>
      </c>
      <c r="C119" s="6">
        <f>[1]Data!I761</f>
        <v>5.5433333333333339</v>
      </c>
      <c r="D119" s="7">
        <f>[2]Data!B190</f>
        <v>332567</v>
      </c>
      <c r="E119" s="7">
        <f>[2]Data!M190</f>
        <v>218410</v>
      </c>
      <c r="F119" s="8">
        <f t="shared" si="3"/>
        <v>65.673984490343301</v>
      </c>
      <c r="G119" s="9">
        <f>[2]Data!O190</f>
        <v>67.900000000000006</v>
      </c>
      <c r="H119" s="9">
        <f>[3]Data!B339</f>
        <v>80.2</v>
      </c>
      <c r="I119" s="8">
        <f>[9]Data!E108</f>
        <v>1</v>
      </c>
      <c r="J119" s="8">
        <f>[4]Data!K879</f>
        <v>705.56499999999994</v>
      </c>
      <c r="K119" s="8">
        <f>[4]Data!L879</f>
        <v>1809.6419999999998</v>
      </c>
      <c r="L119" s="8">
        <f>[5]Data!B190</f>
        <v>177804</v>
      </c>
      <c r="M119" s="8">
        <f>[5]Data!H190</f>
        <v>73005.899999999994</v>
      </c>
      <c r="N119" s="8">
        <f>[6]Data!D147</f>
        <v>132.237106596155</v>
      </c>
      <c r="O119" s="35">
        <f t="shared" si="4"/>
        <v>7.5621739293944635E-3</v>
      </c>
      <c r="P119" s="35">
        <f>[7]Hoja1!E148</f>
        <v>0.76470000000000005</v>
      </c>
      <c r="Q119" s="35">
        <f t="shared" si="5"/>
        <v>-4.0914666666666673</v>
      </c>
    </row>
    <row r="120" spans="1:17">
      <c r="A120" s="31">
        <v>38168</v>
      </c>
      <c r="B120" s="6">
        <f>[1]Data!C762</f>
        <v>5.25</v>
      </c>
      <c r="C120" s="6">
        <f>[1]Data!I762</f>
        <v>5.5133333333333328</v>
      </c>
      <c r="D120" s="7">
        <f>[2]Data!B191</f>
        <v>334809</v>
      </c>
      <c r="E120" s="7">
        <f>[2]Data!M191</f>
        <v>221681</v>
      </c>
      <c r="F120" s="8">
        <f t="shared" si="3"/>
        <v>66.211183092449716</v>
      </c>
      <c r="G120" s="9">
        <f>[2]Data!O191</f>
        <v>69.8</v>
      </c>
      <c r="H120" s="9">
        <f>[3]Data!B340</f>
        <v>80.599999999999994</v>
      </c>
      <c r="I120" s="8">
        <f>[9]Data!E109</f>
        <v>1.0833333333333333</v>
      </c>
      <c r="J120" s="8">
        <f>[4]Data!K880</f>
        <v>705.66200000000003</v>
      </c>
      <c r="K120" s="8">
        <f>[4]Data!L880</f>
        <v>1854.018</v>
      </c>
      <c r="L120" s="8">
        <f>[5]Data!B191</f>
        <v>178824</v>
      </c>
      <c r="M120" s="8">
        <f>[5]Data!H191</f>
        <v>74966.600000000006</v>
      </c>
      <c r="N120" s="8">
        <f>[6]Data!D148</f>
        <v>125.88191902025837</v>
      </c>
      <c r="O120" s="35">
        <f t="shared" si="4"/>
        <v>7.9439526167301953E-3</v>
      </c>
      <c r="P120" s="35">
        <f>[7]Hoja1!E149</f>
        <v>0.70840000000000003</v>
      </c>
      <c r="Q120" s="35">
        <f t="shared" si="5"/>
        <v>-4.391866666666667</v>
      </c>
    </row>
    <row r="121" spans="1:17">
      <c r="A121" s="31">
        <v>38260</v>
      </c>
      <c r="B121" s="6">
        <f>[1]Data!C763</f>
        <v>5.25</v>
      </c>
      <c r="C121" s="6">
        <f>[1]Data!I763</f>
        <v>5.44</v>
      </c>
      <c r="D121" s="7">
        <f>[2]Data!B192</f>
        <v>337382</v>
      </c>
      <c r="E121" s="7">
        <f>[2]Data!M192</f>
        <v>224941</v>
      </c>
      <c r="F121" s="8">
        <f t="shared" si="3"/>
        <v>66.672495865221023</v>
      </c>
      <c r="G121" s="9">
        <f>[2]Data!O192</f>
        <v>70.5</v>
      </c>
      <c r="H121" s="9">
        <f>[3]Data!B341</f>
        <v>80.900000000000006</v>
      </c>
      <c r="I121" s="8">
        <f>[9]Data!E110</f>
        <v>1.5</v>
      </c>
      <c r="J121" s="8">
        <f>[4]Data!K881</f>
        <v>718.70100000000002</v>
      </c>
      <c r="K121" s="8">
        <f>[4]Data!L881</f>
        <v>1891.9380000000001</v>
      </c>
      <c r="L121" s="8">
        <f>[5]Data!B192</f>
        <v>180882</v>
      </c>
      <c r="M121" s="8">
        <f>[5]Data!H192</f>
        <v>74744.399999999994</v>
      </c>
      <c r="N121" s="8">
        <f>[6]Data!D149</f>
        <v>124.70486071189791</v>
      </c>
      <c r="O121" s="35">
        <f t="shared" si="4"/>
        <v>8.018933618876907E-3</v>
      </c>
      <c r="P121" s="35">
        <f>[7]Hoja1!E150</f>
        <v>0.70479999999999998</v>
      </c>
      <c r="Q121" s="35">
        <f t="shared" si="5"/>
        <v>-3.7644000000000002</v>
      </c>
    </row>
    <row r="122" spans="1:17">
      <c r="A122" s="31">
        <v>38352</v>
      </c>
      <c r="B122" s="6">
        <f>[1]Data!C764</f>
        <v>5.25</v>
      </c>
      <c r="C122" s="6">
        <f>[1]Data!I764</f>
        <v>5.416666666666667</v>
      </c>
      <c r="D122" s="7">
        <f>[2]Data!B193</f>
        <v>339911</v>
      </c>
      <c r="E122" s="7">
        <f>[2]Data!M193</f>
        <v>228801</v>
      </c>
      <c r="F122" s="8">
        <f t="shared" si="3"/>
        <v>67.312031678880643</v>
      </c>
      <c r="G122" s="9">
        <f>[2]Data!O193</f>
        <v>71.3</v>
      </c>
      <c r="H122" s="9">
        <f>[3]Data!B342</f>
        <v>81.5</v>
      </c>
      <c r="I122" s="8">
        <f>[9]Data!E111</f>
        <v>2</v>
      </c>
      <c r="J122" s="8">
        <f>[4]Data!K882</f>
        <v>737.423</v>
      </c>
      <c r="K122" s="8">
        <f>[4]Data!L882</f>
        <v>1927.2490000000003</v>
      </c>
      <c r="L122" s="8">
        <f>[5]Data!B193</f>
        <v>183334</v>
      </c>
      <c r="M122" s="8">
        <f>[5]Data!H193</f>
        <v>75533.7</v>
      </c>
      <c r="N122" s="8">
        <f>[6]Data!D150</f>
        <v>129.71511711684622</v>
      </c>
      <c r="O122" s="35">
        <f t="shared" si="4"/>
        <v>7.7092016892619302E-3</v>
      </c>
      <c r="P122" s="35">
        <f>[7]Hoja1!E151</f>
        <v>0.76753333333333329</v>
      </c>
      <c r="Q122" s="35">
        <f t="shared" si="5"/>
        <v>-2.9990666666666668</v>
      </c>
    </row>
    <row r="123" spans="1:17">
      <c r="A123" s="31">
        <v>38442</v>
      </c>
      <c r="B123" s="6">
        <f>[1]Data!C765</f>
        <v>5.33</v>
      </c>
      <c r="C123" s="6">
        <f>[1]Data!I765</f>
        <v>5.62</v>
      </c>
      <c r="D123" s="7">
        <f>[2]Data!B194</f>
        <v>342491</v>
      </c>
      <c r="E123" s="7">
        <f>[2]Data!M194</f>
        <v>232951</v>
      </c>
      <c r="F123" s="8">
        <f t="shared" si="3"/>
        <v>68.016677810511808</v>
      </c>
      <c r="G123" s="9">
        <f>[2]Data!O194</f>
        <v>73.2</v>
      </c>
      <c r="H123" s="9">
        <f>[3]Data!B343</f>
        <v>82.1</v>
      </c>
      <c r="I123" s="8">
        <f>[9]Data!E112</f>
        <v>2.5</v>
      </c>
      <c r="J123" s="8">
        <f>[4]Data!K883</f>
        <v>756.08300000000008</v>
      </c>
      <c r="K123" s="8">
        <f>[4]Data!L883</f>
        <v>1965.7440000000001</v>
      </c>
      <c r="L123" s="8">
        <f>[5]Data!B194</f>
        <v>182714</v>
      </c>
      <c r="M123" s="8">
        <f>[5]Data!H194</f>
        <v>76171.399999999994</v>
      </c>
      <c r="N123" s="8">
        <f>[6]Data!D151</f>
        <v>131.28627190492901</v>
      </c>
      <c r="O123" s="35">
        <f t="shared" si="4"/>
        <v>7.616942620810729E-3</v>
      </c>
      <c r="P123" s="35">
        <f>[7]Hoja1!E152</f>
        <v>0.77893333333333337</v>
      </c>
      <c r="Q123" s="35">
        <f t="shared" si="5"/>
        <v>-2.7843999999999998</v>
      </c>
    </row>
    <row r="124" spans="1:17">
      <c r="A124" s="31">
        <v>38533</v>
      </c>
      <c r="B124" s="6">
        <f>[1]Data!C766</f>
        <v>5.5</v>
      </c>
      <c r="C124" s="6">
        <f>[1]Data!I766</f>
        <v>5.6966666666666663</v>
      </c>
      <c r="D124" s="7">
        <f>[2]Data!B195</f>
        <v>344039</v>
      </c>
      <c r="E124" s="7">
        <f>[2]Data!M195</f>
        <v>237824</v>
      </c>
      <c r="F124" s="8">
        <f t="shared" si="3"/>
        <v>69.127046642967798</v>
      </c>
      <c r="G124" s="9">
        <f>[2]Data!O195</f>
        <v>78.099999999999994</v>
      </c>
      <c r="H124" s="9">
        <f>[3]Data!B344</f>
        <v>82.6</v>
      </c>
      <c r="I124" s="8">
        <f>[9]Data!E113</f>
        <v>3</v>
      </c>
      <c r="J124" s="8">
        <f>[4]Data!K884</f>
        <v>775.22800000000007</v>
      </c>
      <c r="K124" s="8">
        <f>[4]Data!L884</f>
        <v>2010.412</v>
      </c>
      <c r="L124" s="8">
        <f>[5]Data!B195</f>
        <v>185995</v>
      </c>
      <c r="M124" s="8">
        <f>[5]Data!H195</f>
        <v>78259.399999999994</v>
      </c>
      <c r="N124" s="8">
        <f>[6]Data!D152</f>
        <v>131.72977686398048</v>
      </c>
      <c r="O124" s="35">
        <f t="shared" si="4"/>
        <v>7.591298063402664E-3</v>
      </c>
      <c r="P124" s="35">
        <f>[7]Hoja1!E153</f>
        <v>0.76683333333333337</v>
      </c>
      <c r="Q124" s="35">
        <f t="shared" si="5"/>
        <v>-2.5484</v>
      </c>
    </row>
    <row r="125" spans="1:17">
      <c r="A125" s="31">
        <v>38625</v>
      </c>
      <c r="B125" s="6">
        <f>[1]Data!C767</f>
        <v>5.5</v>
      </c>
      <c r="C125" s="6">
        <f>[1]Data!I767</f>
        <v>5.63</v>
      </c>
      <c r="D125" s="7">
        <f>[2]Data!B196</f>
        <v>347892</v>
      </c>
      <c r="E125" s="7">
        <f>[2]Data!M196</f>
        <v>243563</v>
      </c>
      <c r="F125" s="8">
        <f t="shared" si="3"/>
        <v>70.011095397422181</v>
      </c>
      <c r="G125" s="9">
        <f>[2]Data!O196</f>
        <v>78.5</v>
      </c>
      <c r="H125" s="9">
        <f>[3]Data!B345</f>
        <v>83.4</v>
      </c>
      <c r="I125" s="8">
        <f>[9]Data!E114</f>
        <v>3.5</v>
      </c>
      <c r="J125" s="8">
        <f>[4]Data!K885</f>
        <v>796.28400000000011</v>
      </c>
      <c r="K125" s="8">
        <f>[4]Data!L885</f>
        <v>2049.721</v>
      </c>
      <c r="L125" s="8">
        <f>[5]Data!B196</f>
        <v>187075</v>
      </c>
      <c r="M125" s="8">
        <f>[5]Data!H196</f>
        <v>78005.399999999994</v>
      </c>
      <c r="N125" s="8">
        <f>[6]Data!D153</f>
        <v>132.83389842184678</v>
      </c>
      <c r="O125" s="35">
        <f t="shared" si="4"/>
        <v>7.5281988399094751E-3</v>
      </c>
      <c r="P125" s="35">
        <f>[7]Hoja1!E154</f>
        <v>0.75603333333333333</v>
      </c>
      <c r="Q125" s="35">
        <f t="shared" si="5"/>
        <v>-2.0432000000000001</v>
      </c>
    </row>
    <row r="126" spans="1:17">
      <c r="A126" s="31">
        <v>38717</v>
      </c>
      <c r="B126" s="6">
        <f>[1]Data!C768</f>
        <v>5.5</v>
      </c>
      <c r="C126" s="6">
        <f>[1]Data!I768</f>
        <v>5.63</v>
      </c>
      <c r="D126" s="7">
        <f>[2]Data!B197</f>
        <v>350541</v>
      </c>
      <c r="E126" s="7">
        <f>[2]Data!M197</f>
        <v>248731</v>
      </c>
      <c r="F126" s="8">
        <f t="shared" si="3"/>
        <v>70.956321799732407</v>
      </c>
      <c r="G126" s="9">
        <f>[2]Data!O197</f>
        <v>80.5</v>
      </c>
      <c r="H126" s="9">
        <f>[3]Data!B346</f>
        <v>83.8</v>
      </c>
      <c r="I126" s="8">
        <f>[9]Data!E115</f>
        <v>4</v>
      </c>
      <c r="J126" s="8">
        <f>[4]Data!K886</f>
        <v>810.56600000000003</v>
      </c>
      <c r="K126" s="8">
        <f>[4]Data!L886</f>
        <v>2080.509</v>
      </c>
      <c r="L126" s="8">
        <f>[5]Data!B197</f>
        <v>187502</v>
      </c>
      <c r="M126" s="8">
        <f>[5]Data!H197</f>
        <v>79416.600000000006</v>
      </c>
      <c r="N126" s="8">
        <f>[6]Data!D154</f>
        <v>132.49725534458875</v>
      </c>
      <c r="O126" s="35">
        <f t="shared" si="4"/>
        <v>7.5473261495060881E-3</v>
      </c>
      <c r="P126" s="35">
        <f>[7]Hoja1!E155</f>
        <v>0.74043333333333339</v>
      </c>
      <c r="Q126" s="35">
        <f t="shared" si="5"/>
        <v>-1.5623999999999998</v>
      </c>
    </row>
    <row r="127" spans="1:17">
      <c r="A127" s="31">
        <v>38807</v>
      </c>
      <c r="B127" s="6">
        <f>[1]Data!C769</f>
        <v>5.5</v>
      </c>
      <c r="C127" s="6">
        <f>[1]Data!I769</f>
        <v>5.6166666666666671</v>
      </c>
      <c r="D127" s="7">
        <f>[2]Data!B198</f>
        <v>350889</v>
      </c>
      <c r="E127" s="7">
        <f>[2]Data!M198</f>
        <v>251876</v>
      </c>
      <c r="F127" s="8">
        <f t="shared" si="3"/>
        <v>71.782244527471647</v>
      </c>
      <c r="G127" s="9">
        <f>[2]Data!O198</f>
        <v>82.5</v>
      </c>
      <c r="H127" s="9">
        <f>[3]Data!B347</f>
        <v>84.5</v>
      </c>
      <c r="I127" s="8">
        <f>[9]Data!E116</f>
        <v>4.583333333333333</v>
      </c>
      <c r="J127" s="8">
        <f>[4]Data!K887</f>
        <v>834.84700000000009</v>
      </c>
      <c r="K127" s="8">
        <f>[4]Data!L887</f>
        <v>2140.9899999999998</v>
      </c>
      <c r="L127" s="8">
        <f>[5]Data!B198</f>
        <v>189634</v>
      </c>
      <c r="M127" s="8">
        <f>[5]Data!H198</f>
        <v>79604.800000000003</v>
      </c>
      <c r="N127" s="8">
        <f>[6]Data!D155</f>
        <v>130.74031118534239</v>
      </c>
      <c r="O127" s="35">
        <f t="shared" si="4"/>
        <v>7.6487503428254991E-3</v>
      </c>
      <c r="P127" s="35">
        <f>[7]Hoja1!E156</f>
        <v>0.73503333333333332</v>
      </c>
      <c r="Q127" s="35">
        <f t="shared" si="5"/>
        <v>-0.93826666666666725</v>
      </c>
    </row>
    <row r="128" spans="1:17">
      <c r="A128" s="31">
        <v>38898</v>
      </c>
      <c r="B128" s="6">
        <f>[1]Data!C770</f>
        <v>5.66</v>
      </c>
      <c r="C128" s="6">
        <f>[1]Data!I770</f>
        <v>5.84</v>
      </c>
      <c r="D128" s="7">
        <f>[2]Data!B199</f>
        <v>351692</v>
      </c>
      <c r="E128" s="7">
        <f>[2]Data!M199</f>
        <v>254979</v>
      </c>
      <c r="F128" s="8">
        <f t="shared" si="3"/>
        <v>72.500653981324575</v>
      </c>
      <c r="G128" s="9">
        <f>[2]Data!O199</f>
        <v>82.8</v>
      </c>
      <c r="H128" s="9">
        <f>[3]Data!B348</f>
        <v>85.9</v>
      </c>
      <c r="I128" s="8">
        <f>[9]Data!E117</f>
        <v>5</v>
      </c>
      <c r="J128" s="8">
        <f>[4]Data!K888</f>
        <v>859.03899999999999</v>
      </c>
      <c r="K128" s="8">
        <f>[4]Data!L888</f>
        <v>2223.5320000000002</v>
      </c>
      <c r="L128" s="8">
        <f>[5]Data!B199</f>
        <v>192632</v>
      </c>
      <c r="M128" s="8">
        <f>[5]Data!H199</f>
        <v>79541.3</v>
      </c>
      <c r="N128" s="8">
        <f>[6]Data!D156</f>
        <v>131.19935894799556</v>
      </c>
      <c r="O128" s="35">
        <f t="shared" si="4"/>
        <v>7.6219884610593041E-3</v>
      </c>
      <c r="P128" s="35">
        <f>[7]Hoja1!E157</f>
        <v>0.75369999999999993</v>
      </c>
      <c r="Q128" s="35">
        <f t="shared" si="5"/>
        <v>-0.58533333333333371</v>
      </c>
    </row>
    <row r="129" spans="1:17">
      <c r="A129" s="31">
        <v>38990</v>
      </c>
      <c r="B129" s="6">
        <f>[1]Data!C771</f>
        <v>5.913333333333334</v>
      </c>
      <c r="C129" s="6">
        <f>[1]Data!I771</f>
        <v>6.1499999999999995</v>
      </c>
      <c r="D129" s="7">
        <f>[2]Data!B200</f>
        <v>356915</v>
      </c>
      <c r="E129" s="7">
        <f>[2]Data!M200</f>
        <v>262401</v>
      </c>
      <c r="F129" s="8">
        <f t="shared" si="3"/>
        <v>73.519185240183234</v>
      </c>
      <c r="G129" s="9">
        <f>[2]Data!O200</f>
        <v>83.7</v>
      </c>
      <c r="H129" s="9">
        <f>[3]Data!B349</f>
        <v>86.7</v>
      </c>
      <c r="I129" s="8">
        <f>[9]Data!E118</f>
        <v>5.25</v>
      </c>
      <c r="J129" s="8">
        <f>[4]Data!K889</f>
        <v>878.39599999999996</v>
      </c>
      <c r="K129" s="8">
        <f>[4]Data!L889</f>
        <v>2281.6280000000002</v>
      </c>
      <c r="L129" s="8">
        <f>[5]Data!B200</f>
        <v>194783</v>
      </c>
      <c r="M129" s="8">
        <f>[5]Data!H200</f>
        <v>81836</v>
      </c>
      <c r="N129" s="8">
        <f>[6]Data!D157</f>
        <v>133.73462134533872</v>
      </c>
      <c r="O129" s="35">
        <f t="shared" si="4"/>
        <v>7.4774952808796709E-3</v>
      </c>
      <c r="P129" s="35">
        <f>[7]Hoja1!E158</f>
        <v>0.75883333333333347</v>
      </c>
      <c r="Q129" s="35">
        <f t="shared" si="5"/>
        <v>-0.64279999999999982</v>
      </c>
    </row>
    <row r="130" spans="1:17">
      <c r="A130" s="31">
        <v>39082</v>
      </c>
      <c r="B130" s="6">
        <f>[1]Data!C772</f>
        <v>6.1466666666666674</v>
      </c>
      <c r="C130" s="6">
        <f>[1]Data!I772</f>
        <v>6.3466666666666667</v>
      </c>
      <c r="D130" s="7">
        <f>[2]Data!B201</f>
        <v>361502</v>
      </c>
      <c r="E130" s="7">
        <f>[2]Data!M201</f>
        <v>269302</v>
      </c>
      <c r="F130" s="8">
        <f t="shared" si="3"/>
        <v>74.495300164314443</v>
      </c>
      <c r="G130" s="9">
        <f>[2]Data!O201</f>
        <v>86.3</v>
      </c>
      <c r="H130" s="9">
        <f>[3]Data!B350</f>
        <v>86.6</v>
      </c>
      <c r="I130" s="8">
        <f>[9]Data!E119</f>
        <v>5.25</v>
      </c>
      <c r="J130" s="8">
        <f>[4]Data!K890</f>
        <v>899.92900000000009</v>
      </c>
      <c r="K130" s="8">
        <f>[4]Data!L890</f>
        <v>2349.6480000000001</v>
      </c>
      <c r="L130" s="8">
        <f>[5]Data!B201</f>
        <v>197291</v>
      </c>
      <c r="M130" s="8">
        <f>[5]Data!H201</f>
        <v>81399.399999999994</v>
      </c>
      <c r="N130" s="8">
        <f>[6]Data!D158</f>
        <v>135.10857977019742</v>
      </c>
      <c r="O130" s="35">
        <f t="shared" si="4"/>
        <v>7.401454457599016E-3</v>
      </c>
      <c r="P130" s="35">
        <f>[7]Hoja1!E159</f>
        <v>0.78183333333333327</v>
      </c>
      <c r="Q130" s="35">
        <f t="shared" si="5"/>
        <v>-0.8046666666666682</v>
      </c>
    </row>
    <row r="131" spans="1:17">
      <c r="A131" s="31">
        <v>39172</v>
      </c>
      <c r="B131" s="6">
        <f>[1]Data!C773</f>
        <v>6.25</v>
      </c>
      <c r="C131" s="6">
        <f>[1]Data!I773</f>
        <v>6.41</v>
      </c>
      <c r="D131" s="7">
        <f>[2]Data!B202</f>
        <v>366510</v>
      </c>
      <c r="E131" s="7">
        <f>[2]Data!M202</f>
        <v>276374</v>
      </c>
      <c r="F131" s="8">
        <f t="shared" si="3"/>
        <v>75.40694660445827</v>
      </c>
      <c r="G131" s="9">
        <f>[2]Data!O202</f>
        <v>89</v>
      </c>
      <c r="H131" s="9">
        <f>[3]Data!B351</f>
        <v>86.6</v>
      </c>
      <c r="I131" s="8">
        <f>[9]Data!E120</f>
        <v>5.25</v>
      </c>
      <c r="J131" s="8">
        <f>[4]Data!K891</f>
        <v>929.50900000000001</v>
      </c>
      <c r="K131" s="8">
        <f>[4]Data!L891</f>
        <v>2437.556</v>
      </c>
      <c r="L131" s="8">
        <f>[5]Data!B202</f>
        <v>201458</v>
      </c>
      <c r="M131" s="8">
        <f>[5]Data!H202</f>
        <v>81359.199999999997</v>
      </c>
      <c r="N131" s="8">
        <f>[6]Data!D159</f>
        <v>137.23459187584098</v>
      </c>
      <c r="O131" s="35">
        <f t="shared" si="4"/>
        <v>7.2867925377350998E-3</v>
      </c>
      <c r="P131" s="35">
        <f>[7]Hoja1!E160</f>
        <v>0.78900000000000003</v>
      </c>
      <c r="Q131" s="35">
        <f t="shared" si="5"/>
        <v>-0.97133333333333294</v>
      </c>
    </row>
    <row r="132" spans="1:17">
      <c r="A132" s="31">
        <v>39263</v>
      </c>
      <c r="B132" s="6">
        <f>[1]Data!C774</f>
        <v>6.25</v>
      </c>
      <c r="C132" s="6">
        <f>[1]Data!I774</f>
        <v>6.4233333333333347</v>
      </c>
      <c r="D132" s="7">
        <f>[2]Data!B203</f>
        <v>368882</v>
      </c>
      <c r="E132" s="7">
        <f>[2]Data!M203</f>
        <v>280297</v>
      </c>
      <c r="F132" s="8">
        <f t="shared" si="3"/>
        <v>75.985545513199341</v>
      </c>
      <c r="G132" s="9">
        <f>[2]Data!O203</f>
        <v>88.1</v>
      </c>
      <c r="H132" s="9">
        <f>[3]Data!B352</f>
        <v>87.7</v>
      </c>
      <c r="I132" s="8">
        <f>[9]Data!E121</f>
        <v>5.25</v>
      </c>
      <c r="J132" s="8">
        <f>[4]Data!K892</f>
        <v>972.91899999999998</v>
      </c>
      <c r="K132" s="8">
        <f>[4]Data!L892</f>
        <v>2555.1210000000001</v>
      </c>
      <c r="L132" s="8">
        <f>[5]Data!B203</f>
        <v>203119</v>
      </c>
      <c r="M132" s="8">
        <f>[5]Data!H203</f>
        <v>82731</v>
      </c>
      <c r="N132" s="8">
        <f>[6]Data!D160</f>
        <v>143.76965166833011</v>
      </c>
      <c r="O132" s="35">
        <f t="shared" si="4"/>
        <v>6.9555708621104086E-3</v>
      </c>
      <c r="P132" s="35">
        <f>[7]Hoja1!E161</f>
        <v>0.83330000000000004</v>
      </c>
      <c r="Q132" s="35">
        <f t="shared" si="5"/>
        <v>-0.82279999999999998</v>
      </c>
    </row>
    <row r="133" spans="1:17">
      <c r="A133" s="31">
        <v>39355</v>
      </c>
      <c r="B133" s="6">
        <f>[1]Data!C775</f>
        <v>6.3999999999999995</v>
      </c>
      <c r="C133" s="6">
        <f>[1]Data!I775</f>
        <v>6.72</v>
      </c>
      <c r="D133" s="7">
        <f>[2]Data!B204</f>
        <v>373086</v>
      </c>
      <c r="E133" s="7">
        <f>[2]Data!M204</f>
        <v>284733</v>
      </c>
      <c r="F133" s="8">
        <f t="shared" si="3"/>
        <v>76.318328749939695</v>
      </c>
      <c r="G133" s="9">
        <f>[2]Data!O204</f>
        <v>87.4</v>
      </c>
      <c r="H133" s="9">
        <f>[3]Data!B353</f>
        <v>88.3</v>
      </c>
      <c r="I133" s="8">
        <f>[9]Data!E122</f>
        <v>5.083333333333333</v>
      </c>
      <c r="J133" s="8">
        <f>[4]Data!K893</f>
        <v>1011.529</v>
      </c>
      <c r="K133" s="8">
        <f>[4]Data!L893</f>
        <v>2692.3030000000003</v>
      </c>
      <c r="L133" s="8">
        <f>[5]Data!B204</f>
        <v>206570</v>
      </c>
      <c r="M133" s="8">
        <f>[5]Data!H204</f>
        <v>82173.100000000006</v>
      </c>
      <c r="N133" s="8">
        <f>[6]Data!D161</f>
        <v>145.40336777197126</v>
      </c>
      <c r="O133" s="35">
        <f t="shared" si="4"/>
        <v>6.8774197965500317E-3</v>
      </c>
      <c r="P133" s="35">
        <f>[7]Hoja1!E162</f>
        <v>0.85376666666666667</v>
      </c>
      <c r="Q133" s="35">
        <f t="shared" si="5"/>
        <v>-1.2347999999999999</v>
      </c>
    </row>
    <row r="134" spans="1:17">
      <c r="A134" s="31">
        <v>39447</v>
      </c>
      <c r="B134" s="6">
        <f>[1]Data!C776</f>
        <v>6.6499999999999995</v>
      </c>
      <c r="C134" s="6">
        <f>[1]Data!I776</f>
        <v>7.1166666666666671</v>
      </c>
      <c r="D134" s="7">
        <f>[2]Data!B205</f>
        <v>374588</v>
      </c>
      <c r="E134" s="7">
        <f>[2]Data!M205</f>
        <v>290341</v>
      </c>
      <c r="F134" s="8">
        <f t="shared" si="3"/>
        <v>77.509423686823922</v>
      </c>
      <c r="G134" s="9">
        <f>[2]Data!O205</f>
        <v>89</v>
      </c>
      <c r="H134" s="9">
        <f>[3]Data!B354</f>
        <v>89.1</v>
      </c>
      <c r="I134" s="8">
        <f>[9]Data!E123</f>
        <v>4.416666666666667</v>
      </c>
      <c r="J134" s="8">
        <f>[4]Data!K894</f>
        <v>1027.31</v>
      </c>
      <c r="K134" s="8">
        <f>[4]Data!L894</f>
        <v>2872.7919999999999</v>
      </c>
      <c r="L134" s="8">
        <f>[5]Data!B205</f>
        <v>209028</v>
      </c>
      <c r="M134" s="8">
        <f>[5]Data!H205</f>
        <v>85058.4</v>
      </c>
      <c r="N134" s="8">
        <f>[6]Data!D162</f>
        <v>149.87020845789087</v>
      </c>
      <c r="O134" s="35">
        <f t="shared" si="4"/>
        <v>6.6724401753332496E-3</v>
      </c>
      <c r="P134" s="35">
        <f>[7]Hoja1!E163</f>
        <v>0.89656666666666673</v>
      </c>
      <c r="Q134" s="35">
        <f t="shared" si="5"/>
        <v>-2.0621333333333323</v>
      </c>
    </row>
    <row r="135" spans="1:17">
      <c r="A135" s="31">
        <v>39538</v>
      </c>
      <c r="B135" s="6">
        <f>[1]Data!C777</f>
        <v>6.9766666666666666</v>
      </c>
      <c r="C135" s="6">
        <f>[1]Data!I777</f>
        <v>7.5900000000000007</v>
      </c>
      <c r="D135" s="7">
        <f>[2]Data!B206</f>
        <v>378522</v>
      </c>
      <c r="E135" s="7">
        <f>[2]Data!M206</f>
        <v>297889</v>
      </c>
      <c r="F135" s="8">
        <f t="shared" si="3"/>
        <v>78.69793565499495</v>
      </c>
      <c r="G135" s="9">
        <f>[2]Data!O206</f>
        <v>91.5</v>
      </c>
      <c r="H135" s="9">
        <f>[3]Data!B355</f>
        <v>90.3</v>
      </c>
      <c r="I135" s="8">
        <f>[9]Data!E124</f>
        <v>2.75</v>
      </c>
      <c r="J135" s="8">
        <f>[4]Data!K895</f>
        <v>1030.3609999999999</v>
      </c>
      <c r="K135" s="8">
        <f>[4]Data!L895</f>
        <v>2977.6480000000001</v>
      </c>
      <c r="L135" s="8">
        <f>[5]Data!B206</f>
        <v>210043</v>
      </c>
      <c r="M135" s="8">
        <f>[5]Data!H206</f>
        <v>86295.7</v>
      </c>
      <c r="N135" s="8">
        <f>[6]Data!D163</f>
        <v>149.71469746867939</v>
      </c>
      <c r="O135" s="35">
        <f t="shared" si="4"/>
        <v>6.6793709429176246E-3</v>
      </c>
      <c r="P135" s="35">
        <f>[7]Hoja1!E164</f>
        <v>0.91766666666666674</v>
      </c>
      <c r="Q135" s="35">
        <f t="shared" si="5"/>
        <v>-4.1422666666666661</v>
      </c>
    </row>
    <row r="136" spans="1:17">
      <c r="A136" s="31">
        <v>39629</v>
      </c>
      <c r="B136" s="6">
        <f>[1]Data!C778</f>
        <v>7.25</v>
      </c>
      <c r="C136" s="6">
        <f>[1]Data!I778</f>
        <v>7.8</v>
      </c>
      <c r="D136" s="7">
        <f>[2]Data!B207</f>
        <v>379616</v>
      </c>
      <c r="E136" s="7">
        <f>[2]Data!M207</f>
        <v>305566</v>
      </c>
      <c r="F136" s="8">
        <f t="shared" si="3"/>
        <v>80.493446008598156</v>
      </c>
      <c r="G136" s="9">
        <f>[2]Data!O207</f>
        <v>99</v>
      </c>
      <c r="H136" s="9">
        <f>[3]Data!B356</f>
        <v>91.6</v>
      </c>
      <c r="I136" s="8">
        <f>[9]Data!E125</f>
        <v>2</v>
      </c>
      <c r="J136" s="8">
        <f>[4]Data!K896</f>
        <v>1026.5839999999998</v>
      </c>
      <c r="K136" s="8">
        <f>[4]Data!L896</f>
        <v>3064.6530000000002</v>
      </c>
      <c r="L136" s="8">
        <f>[5]Data!B207</f>
        <v>209109</v>
      </c>
      <c r="M136" s="8">
        <f>[5]Data!H207</f>
        <v>88016.2</v>
      </c>
      <c r="N136" s="8">
        <f>[6]Data!D164</f>
        <v>155.98264125554394</v>
      </c>
      <c r="O136" s="35">
        <f t="shared" si="4"/>
        <v>6.4109697845269563E-3</v>
      </c>
      <c r="P136" s="35">
        <f>[7]Hoja1!E165</f>
        <v>0.95073333333333332</v>
      </c>
      <c r="Q136" s="35">
        <f t="shared" si="5"/>
        <v>-5.1177333333333337</v>
      </c>
    </row>
    <row r="137" spans="1:17">
      <c r="A137" s="31">
        <v>39721</v>
      </c>
      <c r="B137" s="6">
        <f>[1]Data!C779</f>
        <v>7.1733333333333329</v>
      </c>
      <c r="C137" s="6">
        <f>[1]Data!I779</f>
        <v>7.4433333333333325</v>
      </c>
      <c r="D137" s="7">
        <f>[2]Data!B208</f>
        <v>382361</v>
      </c>
      <c r="E137" s="7">
        <f>[2]Data!M208</f>
        <v>315248</v>
      </c>
      <c r="F137" s="8">
        <f t="shared" si="3"/>
        <v>82.447739178420392</v>
      </c>
      <c r="G137" s="9">
        <f>[2]Data!O208</f>
        <v>105</v>
      </c>
      <c r="H137" s="9">
        <f>[3]Data!B357</f>
        <v>92.7</v>
      </c>
      <c r="I137" s="8">
        <f>[9]Data!E126</f>
        <v>2</v>
      </c>
      <c r="J137" s="8">
        <f>[4]Data!K897</f>
        <v>1054.117</v>
      </c>
      <c r="K137" s="8">
        <f>[4]Data!L897</f>
        <v>3215.6030000000001</v>
      </c>
      <c r="L137" s="8">
        <f>[5]Data!B208</f>
        <v>208344</v>
      </c>
      <c r="M137" s="8">
        <f>[5]Data!H208</f>
        <v>89061</v>
      </c>
      <c r="N137" s="8">
        <f>[6]Data!D165</f>
        <v>151.50620121931559</v>
      </c>
      <c r="O137" s="35">
        <f t="shared" si="4"/>
        <v>6.6003898979186447E-3</v>
      </c>
      <c r="P137" s="35">
        <f>[7]Hoja1!E166</f>
        <v>0.86896666666666667</v>
      </c>
      <c r="Q137" s="35">
        <f t="shared" si="5"/>
        <v>-5.5003999999999991</v>
      </c>
    </row>
    <row r="138" spans="1:17">
      <c r="A138" s="31">
        <v>39813</v>
      </c>
      <c r="B138" s="6">
        <f>[1]Data!C780</f>
        <v>5.2866666666666662</v>
      </c>
      <c r="C138" s="6">
        <f>[1]Data!I780</f>
        <v>5.0599999999999996</v>
      </c>
      <c r="D138" s="7">
        <f>[2]Data!B209</f>
        <v>380564</v>
      </c>
      <c r="E138" s="7">
        <f>[2]Data!M209</f>
        <v>315928</v>
      </c>
      <c r="F138" s="8">
        <f t="shared" si="3"/>
        <v>83.015734541364921</v>
      </c>
      <c r="G138" s="9">
        <f>[2]Data!O209</f>
        <v>102.7</v>
      </c>
      <c r="H138" s="9">
        <f>[3]Data!B358</f>
        <v>92.4</v>
      </c>
      <c r="I138" s="8">
        <f>[9]Data!E127</f>
        <v>0.70833333333333337</v>
      </c>
      <c r="J138" s="8">
        <f>[4]Data!K898</f>
        <v>1134.8790000000001</v>
      </c>
      <c r="K138" s="8">
        <f>[4]Data!L898</f>
        <v>3363.067</v>
      </c>
      <c r="L138" s="8">
        <f>[5]Data!B209</f>
        <v>207866</v>
      </c>
      <c r="M138" s="8">
        <f>[5]Data!H209</f>
        <v>89153.4</v>
      </c>
      <c r="N138" s="8">
        <f>[6]Data!D166</f>
        <v>120.92502211415457</v>
      </c>
      <c r="O138" s="35">
        <f t="shared" si="4"/>
        <v>8.2695870756673406E-3</v>
      </c>
      <c r="P138" s="35">
        <f>[7]Hoja1!E167</f>
        <v>0.67266666666666675</v>
      </c>
      <c r="Q138" s="35">
        <f t="shared" si="5"/>
        <v>-5.3635333333333328</v>
      </c>
    </row>
    <row r="139" spans="1:17">
      <c r="A139" s="31">
        <v>39903</v>
      </c>
      <c r="B139" s="6">
        <f>[1]Data!C781</f>
        <v>3.6166666666666667</v>
      </c>
      <c r="C139" s="6">
        <f>[1]Data!I781</f>
        <v>3.3533333333333335</v>
      </c>
      <c r="D139" s="7">
        <f>[2]Data!B210</f>
        <v>384075</v>
      </c>
      <c r="E139" s="7">
        <f>[2]Data!M210</f>
        <v>317015</v>
      </c>
      <c r="F139" s="8">
        <f t="shared" si="3"/>
        <v>82.539868515263947</v>
      </c>
      <c r="G139" s="9">
        <f>[2]Data!O210</f>
        <v>97.6</v>
      </c>
      <c r="H139" s="9">
        <f>[3]Data!B359</f>
        <v>92.5</v>
      </c>
      <c r="I139" s="8">
        <f>[9]Data!E128</f>
        <v>0.125</v>
      </c>
      <c r="J139" s="8">
        <f>[4]Data!K899</f>
        <v>1181.1790000000001</v>
      </c>
      <c r="K139" s="8">
        <f>[4]Data!L899</f>
        <v>3450.8329999999996</v>
      </c>
      <c r="L139" s="8">
        <f>[5]Data!B210</f>
        <v>208698</v>
      </c>
      <c r="M139" s="8">
        <f>[5]Data!H210</f>
        <v>88698.3</v>
      </c>
      <c r="N139" s="8">
        <f>[6]Data!D167</f>
        <v>121.95965002061418</v>
      </c>
      <c r="O139" s="35">
        <f t="shared" si="4"/>
        <v>8.1994331717988329E-3</v>
      </c>
      <c r="P139" s="35">
        <f>[7]Hoja1!E168</f>
        <v>0.65883333333333338</v>
      </c>
      <c r="Q139" s="35">
        <f t="shared" si="5"/>
        <v>-3.5470000000000002</v>
      </c>
    </row>
    <row r="140" spans="1:17">
      <c r="A140" s="31">
        <v>39994</v>
      </c>
      <c r="B140" s="6">
        <f>[1]Data!C782</f>
        <v>3.02</v>
      </c>
      <c r="C140" s="6">
        <f>[1]Data!I782</f>
        <v>3.16</v>
      </c>
      <c r="D140" s="7">
        <f>[2]Data!B211</f>
        <v>386924</v>
      </c>
      <c r="E140" s="7">
        <f>[2]Data!M211</f>
        <v>312540</v>
      </c>
      <c r="F140" s="8">
        <f t="shared" ref="F140:F192" si="6">E140/D140*100</f>
        <v>80.775552821742764</v>
      </c>
      <c r="G140" s="9">
        <f>[2]Data!O211</f>
        <v>88.1</v>
      </c>
      <c r="H140" s="9">
        <f>[3]Data!B360</f>
        <v>92.9</v>
      </c>
      <c r="I140" s="8">
        <f>[9]Data!E129</f>
        <v>0.125</v>
      </c>
      <c r="J140" s="8">
        <f>[4]Data!K900</f>
        <v>1233.7159999999999</v>
      </c>
      <c r="K140" s="8">
        <f>[4]Data!L900</f>
        <v>3508.116</v>
      </c>
      <c r="L140" s="8">
        <f>[5]Data!B211</f>
        <v>212018</v>
      </c>
      <c r="M140" s="8">
        <f>[5]Data!H211</f>
        <v>89407.8</v>
      </c>
      <c r="N140" s="8">
        <f>[6]Data!D168</f>
        <v>136.71770101553878</v>
      </c>
      <c r="O140" s="35">
        <f t="shared" ref="O140:O192" si="7">1/N140</f>
        <v>7.3143418341005025E-3</v>
      </c>
      <c r="P140" s="35">
        <f>[7]Hoja1!E169</f>
        <v>0.77636666666666665</v>
      </c>
      <c r="Q140" s="35">
        <f t="shared" si="5"/>
        <v>-2.4248666666666669</v>
      </c>
    </row>
    <row r="141" spans="1:17">
      <c r="A141" s="31">
        <v>40086</v>
      </c>
      <c r="B141" s="6">
        <f>[1]Data!C783</f>
        <v>3</v>
      </c>
      <c r="C141" s="6">
        <f>[1]Data!I783</f>
        <v>3.2699999999999996</v>
      </c>
      <c r="D141" s="7">
        <f>[2]Data!B212</f>
        <v>388103</v>
      </c>
      <c r="E141" s="7">
        <f>[2]Data!M212</f>
        <v>313579</v>
      </c>
      <c r="F141" s="8">
        <f t="shared" si="6"/>
        <v>80.797880974895847</v>
      </c>
      <c r="G141" s="9">
        <f>[2]Data!O212</f>
        <v>86.5</v>
      </c>
      <c r="H141" s="9">
        <f>[3]Data!B361</f>
        <v>93.8</v>
      </c>
      <c r="I141" s="8">
        <f>[9]Data!E130</f>
        <v>0.125</v>
      </c>
      <c r="J141" s="8">
        <f>[4]Data!K901</f>
        <v>1243.732</v>
      </c>
      <c r="K141" s="8">
        <f>[4]Data!L901</f>
        <v>3551.0569999999998</v>
      </c>
      <c r="L141" s="8">
        <f>[5]Data!B212</f>
        <v>212914</v>
      </c>
      <c r="M141" s="8">
        <f>[5]Data!H212</f>
        <v>91476.7</v>
      </c>
      <c r="N141" s="8">
        <f>[6]Data!D169</f>
        <v>145.91049288372082</v>
      </c>
      <c r="O141" s="35">
        <f t="shared" si="7"/>
        <v>6.8535167021670012E-3</v>
      </c>
      <c r="P141" s="35">
        <f>[7]Hoja1!E170</f>
        <v>0.84916666666666663</v>
      </c>
      <c r="Q141" s="35">
        <f t="shared" ref="Q141:Q192" si="8">I141-B141+4*(P141-P140)</f>
        <v>-2.5838000000000001</v>
      </c>
    </row>
    <row r="142" spans="1:17">
      <c r="A142" s="31">
        <v>40178</v>
      </c>
      <c r="B142" s="6">
        <f>[1]Data!C784</f>
        <v>3.4759999999999995</v>
      </c>
      <c r="C142" s="6">
        <f>[1]Data!I784</f>
        <v>3.9530158730158731</v>
      </c>
      <c r="D142" s="7">
        <f>[2]Data!B213</f>
        <v>391029</v>
      </c>
      <c r="E142" s="7">
        <f>[2]Data!M213</f>
        <v>320596</v>
      </c>
      <c r="F142" s="8">
        <f t="shared" si="6"/>
        <v>81.987780957422601</v>
      </c>
      <c r="G142" s="9">
        <f>[2]Data!O213</f>
        <v>90.2</v>
      </c>
      <c r="H142" s="9">
        <f>[3]Data!B362</f>
        <v>94.3</v>
      </c>
      <c r="I142" s="8">
        <f>[9]Data!E131</f>
        <v>0.125</v>
      </c>
      <c r="J142" s="8">
        <f>[4]Data!K902</f>
        <v>1232.4110000000001</v>
      </c>
      <c r="K142" s="8">
        <f>[4]Data!L902</f>
        <v>3544.2560000000003</v>
      </c>
      <c r="L142" s="8">
        <f>[5]Data!B213</f>
        <v>215723</v>
      </c>
      <c r="M142" s="8">
        <f>[5]Data!H213</f>
        <v>93849</v>
      </c>
      <c r="N142" s="8">
        <f>[6]Data!D170</f>
        <v>155.47164248131278</v>
      </c>
      <c r="O142" s="35">
        <f t="shared" si="7"/>
        <v>6.4320411365062728E-3</v>
      </c>
      <c r="P142" s="35">
        <f>[7]Hoja1!E171</f>
        <v>0.91026666666666667</v>
      </c>
      <c r="Q142" s="35">
        <f t="shared" si="8"/>
        <v>-3.1065999999999994</v>
      </c>
    </row>
    <row r="143" spans="1:17">
      <c r="A143" s="31">
        <v>40268</v>
      </c>
      <c r="B143" s="6">
        <f>[1]Data!C785</f>
        <v>3.8260000000000001</v>
      </c>
      <c r="C143" s="6">
        <f>[1]Data!I785</f>
        <v>4.2300000000000004</v>
      </c>
      <c r="D143" s="7">
        <f>[2]Data!B214</f>
        <v>392736</v>
      </c>
      <c r="E143" s="7">
        <f>[2]Data!M214</f>
        <v>328032</v>
      </c>
      <c r="F143" s="8">
        <f t="shared" si="6"/>
        <v>83.524810559765342</v>
      </c>
      <c r="G143" s="9">
        <f>[2]Data!O214</f>
        <v>95.6</v>
      </c>
      <c r="H143" s="9">
        <f>[3]Data!B363</f>
        <v>95.2</v>
      </c>
      <c r="I143" s="8">
        <f>[9]Data!E132</f>
        <v>0.125</v>
      </c>
      <c r="J143" s="8">
        <f>[4]Data!K903</f>
        <v>1219.7570000000001</v>
      </c>
      <c r="K143" s="8">
        <f>[4]Data!L903</f>
        <v>3588.5529999999999</v>
      </c>
      <c r="L143" s="8">
        <f>[5]Data!B214</f>
        <v>216756</v>
      </c>
      <c r="M143" s="8">
        <f>[5]Data!H214</f>
        <v>97268.7</v>
      </c>
      <c r="N143" s="8">
        <f>[6]Data!D171</f>
        <v>156.2554402751465</v>
      </c>
      <c r="O143" s="35">
        <f t="shared" si="7"/>
        <v>6.3997771740882991E-3</v>
      </c>
      <c r="P143" s="35">
        <f>[7]Hoja1!E172</f>
        <v>0.89890000000000014</v>
      </c>
      <c r="Q143" s="35">
        <f t="shared" si="8"/>
        <v>-3.7464666666666662</v>
      </c>
    </row>
    <row r="144" spans="1:17">
      <c r="A144" s="31">
        <v>40359</v>
      </c>
      <c r="B144" s="6">
        <f>[1]Data!C786</f>
        <v>4.3993333333333338</v>
      </c>
      <c r="C144" s="6">
        <f>[1]Data!I786</f>
        <v>4.7458333333333336</v>
      </c>
      <c r="D144" s="7">
        <f>[2]Data!B215</f>
        <v>395377</v>
      </c>
      <c r="E144" s="7">
        <f>[2]Data!M215</f>
        <v>339614</v>
      </c>
      <c r="F144" s="8">
        <f t="shared" si="6"/>
        <v>85.896245861544813</v>
      </c>
      <c r="G144" s="9">
        <f>[2]Data!O215</f>
        <v>106.3</v>
      </c>
      <c r="H144" s="9">
        <f>[3]Data!B364</f>
        <v>95.8</v>
      </c>
      <c r="I144" s="8">
        <f>[9]Data!E133</f>
        <v>0.125</v>
      </c>
      <c r="J144" s="8">
        <f>[4]Data!K904</f>
        <v>1234.5840000000001</v>
      </c>
      <c r="K144" s="8">
        <f>[4]Data!L904</f>
        <v>3669.9049999999997</v>
      </c>
      <c r="L144" s="8">
        <f>[5]Data!B215</f>
        <v>219925</v>
      </c>
      <c r="M144" s="8">
        <f>[5]Data!H215</f>
        <v>96290.5</v>
      </c>
      <c r="N144" s="8">
        <f>[6]Data!D172</f>
        <v>154.66079457589206</v>
      </c>
      <c r="O144" s="35">
        <f t="shared" si="7"/>
        <v>6.4657627212001681E-3</v>
      </c>
      <c r="P144" s="35">
        <f>[7]Hoja1!E173</f>
        <v>0.87709999999999999</v>
      </c>
      <c r="Q144" s="35">
        <f t="shared" si="8"/>
        <v>-4.3615333333333339</v>
      </c>
    </row>
    <row r="145" spans="1:17">
      <c r="A145" s="31">
        <v>40451</v>
      </c>
      <c r="B145" s="6">
        <f>[1]Data!C787</f>
        <v>4.5</v>
      </c>
      <c r="C145" s="6">
        <f>[1]Data!I787</f>
        <v>4.7991666666666672</v>
      </c>
      <c r="D145" s="7">
        <f>[2]Data!B216</f>
        <v>398161</v>
      </c>
      <c r="E145" s="7">
        <f>[2]Data!M216</f>
        <v>344595</v>
      </c>
      <c r="F145" s="8">
        <f t="shared" si="6"/>
        <v>86.546648215169242</v>
      </c>
      <c r="G145" s="9">
        <f>[2]Data!O216</f>
        <v>108.2</v>
      </c>
      <c r="H145" s="9">
        <f>[3]Data!B365</f>
        <v>96.5</v>
      </c>
      <c r="I145" s="8">
        <f>[9]Data!E134</f>
        <v>0.125</v>
      </c>
      <c r="J145" s="8">
        <f>[4]Data!K905</f>
        <v>1281.655</v>
      </c>
      <c r="K145" s="8">
        <f>[4]Data!L905</f>
        <v>3756.3890000000001</v>
      </c>
      <c r="L145" s="8">
        <f>[5]Data!B216</f>
        <v>222130</v>
      </c>
      <c r="M145" s="8">
        <f>[5]Data!H216</f>
        <v>96084.9</v>
      </c>
      <c r="N145" s="8">
        <f>[6]Data!D173</f>
        <v>154.92529285291866</v>
      </c>
      <c r="O145" s="35">
        <f t="shared" si="7"/>
        <v>6.4547239613700095E-3</v>
      </c>
      <c r="P145" s="35">
        <f>[7]Hoja1!E174</f>
        <v>0.91903333333333326</v>
      </c>
      <c r="Q145" s="35">
        <f t="shared" si="8"/>
        <v>-4.2072666666666674</v>
      </c>
    </row>
    <row r="146" spans="1:17">
      <c r="A146" s="31">
        <v>40543</v>
      </c>
      <c r="B146" s="6">
        <f>[1]Data!C788</f>
        <v>4.6593333333333335</v>
      </c>
      <c r="C146" s="6">
        <f>[1]Data!I788</f>
        <v>4.95</v>
      </c>
      <c r="D146" s="7">
        <f>[2]Data!B217</f>
        <v>401665</v>
      </c>
      <c r="E146" s="7">
        <f>[2]Data!M217</f>
        <v>351116</v>
      </c>
      <c r="F146" s="8">
        <f t="shared" si="6"/>
        <v>87.415134502632796</v>
      </c>
      <c r="G146" s="9">
        <f>[2]Data!O217</f>
        <v>111.1</v>
      </c>
      <c r="H146" s="9">
        <f>[3]Data!B366</f>
        <v>96.9</v>
      </c>
      <c r="I146" s="8">
        <f>[9]Data!E135</f>
        <v>0.125</v>
      </c>
      <c r="J146" s="8">
        <f>[4]Data!K906</f>
        <v>1303.7370000000001</v>
      </c>
      <c r="K146" s="8">
        <f>[4]Data!L906</f>
        <v>3870.5230000000001</v>
      </c>
      <c r="L146" s="8">
        <f>[5]Data!B217</f>
        <v>224639</v>
      </c>
      <c r="M146" s="8">
        <f>[5]Data!H217</f>
        <v>96551.6</v>
      </c>
      <c r="N146" s="8">
        <f>[6]Data!D174</f>
        <v>163.884128108624</v>
      </c>
      <c r="O146" s="35">
        <f t="shared" si="7"/>
        <v>6.1018721674937935E-3</v>
      </c>
      <c r="P146" s="35">
        <f>[7]Hoja1!E175</f>
        <v>0.98473333333333335</v>
      </c>
      <c r="Q146" s="35">
        <f t="shared" si="8"/>
        <v>-4.2715333333333332</v>
      </c>
    </row>
    <row r="147" spans="1:17">
      <c r="A147" s="31">
        <v>40633</v>
      </c>
      <c r="B147" s="6">
        <f>[1]Data!C789</f>
        <v>4.75</v>
      </c>
      <c r="C147" s="6">
        <f>[1]Data!I789</f>
        <v>4.9308333333333332</v>
      </c>
      <c r="D147" s="7">
        <f>[2]Data!B218</f>
        <v>400468</v>
      </c>
      <c r="E147" s="7">
        <f>[2]Data!M218</f>
        <v>356520</v>
      </c>
      <c r="F147" s="8">
        <f t="shared" si="6"/>
        <v>89.025839767472064</v>
      </c>
      <c r="G147" s="9">
        <f>[2]Data!O218</f>
        <v>117.4</v>
      </c>
      <c r="H147" s="9">
        <f>[3]Data!B367</f>
        <v>98.3</v>
      </c>
      <c r="I147" s="8">
        <f>[9]Data!E136</f>
        <v>0.125</v>
      </c>
      <c r="J147" s="8">
        <f>[4]Data!K907</f>
        <v>1332.7760000000001</v>
      </c>
      <c r="K147" s="8">
        <f>[4]Data!L907</f>
        <v>3970.335</v>
      </c>
      <c r="L147" s="8">
        <f>[5]Data!B218</f>
        <v>226080</v>
      </c>
      <c r="M147" s="8">
        <f>[5]Data!H218</f>
        <v>97484.9</v>
      </c>
      <c r="N147" s="8">
        <f>[6]Data!D175</f>
        <v>165.82773316212734</v>
      </c>
      <c r="O147" s="35">
        <f t="shared" si="7"/>
        <v>6.0303543980928364E-3</v>
      </c>
      <c r="P147" s="35">
        <f>[7]Hoja1!E176</f>
        <v>1.0140333333333336</v>
      </c>
      <c r="Q147" s="35">
        <f t="shared" si="8"/>
        <v>-4.5077999999999996</v>
      </c>
    </row>
    <row r="148" spans="1:17">
      <c r="A148" s="31">
        <v>40724</v>
      </c>
      <c r="B148" s="6">
        <f>[1]Data!C790</f>
        <v>4.75</v>
      </c>
      <c r="C148" s="6">
        <f>[1]Data!I790</f>
        <v>4.9649999999999999</v>
      </c>
      <c r="D148" s="7">
        <f>[2]Data!B219</f>
        <v>405660</v>
      </c>
      <c r="E148" s="7">
        <f>[2]Data!M219</f>
        <v>365593</v>
      </c>
      <c r="F148" s="8">
        <f t="shared" si="6"/>
        <v>90.123009416752936</v>
      </c>
      <c r="G148" s="9">
        <f>[2]Data!O219</f>
        <v>119.8</v>
      </c>
      <c r="H148" s="9">
        <f>[3]Data!B368</f>
        <v>99.2</v>
      </c>
      <c r="I148" s="8">
        <f>[9]Data!E137</f>
        <v>0.125</v>
      </c>
      <c r="J148" s="8">
        <f>[4]Data!K908</f>
        <v>1335.3310000000001</v>
      </c>
      <c r="K148" s="8">
        <f>[4]Data!L908</f>
        <v>4034.009</v>
      </c>
      <c r="L148" s="8">
        <f>[5]Data!B219</f>
        <v>227600</v>
      </c>
      <c r="M148" s="8">
        <f>[5]Data!H219</f>
        <v>97617.4</v>
      </c>
      <c r="N148" s="8">
        <f>[6]Data!D176</f>
        <v>172.62060702186648</v>
      </c>
      <c r="O148" s="35">
        <f t="shared" si="7"/>
        <v>5.7930511151158583E-3</v>
      </c>
      <c r="P148" s="35">
        <f>[7]Hoja1!E177</f>
        <v>1.0782666666666667</v>
      </c>
      <c r="Q148" s="35">
        <f t="shared" si="8"/>
        <v>-4.3680666666666674</v>
      </c>
    </row>
    <row r="149" spans="1:17">
      <c r="A149" s="31">
        <v>40816</v>
      </c>
      <c r="B149" s="6">
        <f>[1]Data!C791</f>
        <v>4.75</v>
      </c>
      <c r="C149" s="6">
        <f>[1]Data!I791</f>
        <v>4.8741666666666665</v>
      </c>
      <c r="D149" s="7">
        <f>[2]Data!B220</f>
        <v>411125</v>
      </c>
      <c r="E149" s="7">
        <f>[2]Data!M220</f>
        <v>372349</v>
      </c>
      <c r="F149" s="8">
        <f t="shared" si="6"/>
        <v>90.568318637883863</v>
      </c>
      <c r="G149" s="9">
        <f>[2]Data!O220</f>
        <v>121.6</v>
      </c>
      <c r="H149" s="9">
        <f>[3]Data!B369</f>
        <v>99.8</v>
      </c>
      <c r="I149" s="8">
        <f>[9]Data!E138</f>
        <v>0.125</v>
      </c>
      <c r="J149" s="8">
        <f>[4]Data!K909</f>
        <v>1315.0740000000001</v>
      </c>
      <c r="K149" s="8">
        <f>[4]Data!L909</f>
        <v>4109.7960000000003</v>
      </c>
      <c r="L149" s="8">
        <f>[5]Data!B220</f>
        <v>229019</v>
      </c>
      <c r="M149" s="8">
        <f>[5]Data!H220</f>
        <v>97746.8</v>
      </c>
      <c r="N149" s="8">
        <f>[6]Data!D177</f>
        <v>168.20660822051894</v>
      </c>
      <c r="O149" s="35">
        <f t="shared" si="7"/>
        <v>5.9450696413127805E-3</v>
      </c>
      <c r="P149" s="35">
        <f>[7]Hoja1!E178</f>
        <v>1.0475333333333332</v>
      </c>
      <c r="Q149" s="35">
        <f t="shared" si="8"/>
        <v>-4.747933333333334</v>
      </c>
    </row>
    <row r="150" spans="1:17">
      <c r="A150" s="31">
        <v>40908</v>
      </c>
      <c r="B150" s="6">
        <f>[1]Data!C792</f>
        <v>4.5209999999999999</v>
      </c>
      <c r="C150" s="6">
        <f>[1]Data!I792</f>
        <v>4.6183333333333332</v>
      </c>
      <c r="D150" s="7">
        <f>[2]Data!B221</f>
        <v>415571</v>
      </c>
      <c r="E150" s="7">
        <f>[2]Data!M221</f>
        <v>372928</v>
      </c>
      <c r="F150" s="8">
        <f t="shared" si="6"/>
        <v>89.73869687730857</v>
      </c>
      <c r="G150" s="9">
        <f>[2]Data!O221</f>
        <v>116.3</v>
      </c>
      <c r="H150" s="9">
        <f>[3]Data!B370</f>
        <v>99.8</v>
      </c>
      <c r="I150" s="8">
        <f>[9]Data!E139</f>
        <v>0.125</v>
      </c>
      <c r="J150" s="8">
        <f>[4]Data!K910</f>
        <v>1339.1699999999998</v>
      </c>
      <c r="K150" s="8">
        <f>[4]Data!L910</f>
        <v>4193.058</v>
      </c>
      <c r="L150" s="8">
        <f>[5]Data!B221</f>
        <v>229919</v>
      </c>
      <c r="M150" s="8">
        <f>[5]Data!H221</f>
        <v>98463</v>
      </c>
      <c r="N150" s="8">
        <f>[6]Data!D178</f>
        <v>165.94998802439648</v>
      </c>
      <c r="O150" s="35">
        <f t="shared" si="7"/>
        <v>6.0259118539555965E-3</v>
      </c>
      <c r="P150" s="35">
        <f>[7]Hoja1!E179</f>
        <v>1.0228666666666666</v>
      </c>
      <c r="Q150" s="35">
        <f t="shared" si="8"/>
        <v>-4.4946666666666664</v>
      </c>
    </row>
    <row r="151" spans="1:17">
      <c r="A151" s="31">
        <v>40999</v>
      </c>
      <c r="B151" s="6">
        <f>[1]Data!C793</f>
        <v>4.25</v>
      </c>
      <c r="C151" s="6">
        <f>[1]Data!I793</f>
        <v>4.4074999999999998</v>
      </c>
      <c r="D151" s="7">
        <f>[2]Data!B222</f>
        <v>419548</v>
      </c>
      <c r="E151" s="7">
        <f>[2]Data!M222</f>
        <v>373817</v>
      </c>
      <c r="F151" s="8">
        <f t="shared" si="6"/>
        <v>89.099936121731005</v>
      </c>
      <c r="G151" s="9">
        <f>[2]Data!O222</f>
        <v>110.5</v>
      </c>
      <c r="H151" s="9">
        <f>[3]Data!B371</f>
        <v>99.9</v>
      </c>
      <c r="I151" s="8">
        <f>[9]Data!E140</f>
        <v>0.125</v>
      </c>
      <c r="J151" s="8">
        <f>[4]Data!K911</f>
        <v>1336.002</v>
      </c>
      <c r="K151" s="8">
        <f>[4]Data!L911</f>
        <v>4274.348</v>
      </c>
      <c r="L151" s="8">
        <f>[5]Data!B222</f>
        <v>233117</v>
      </c>
      <c r="M151" s="8">
        <f>[5]Data!H222</f>
        <v>97541.6</v>
      </c>
      <c r="N151" s="8">
        <f>[6]Data!D179</f>
        <v>172.37890528949239</v>
      </c>
      <c r="O151" s="35">
        <f t="shared" si="7"/>
        <v>5.8011738635919763E-3</v>
      </c>
      <c r="P151" s="35">
        <f>[7]Hoja1!E180</f>
        <v>1.0618333333333332</v>
      </c>
      <c r="Q151" s="35">
        <f t="shared" si="8"/>
        <v>-3.9691333333333336</v>
      </c>
    </row>
    <row r="152" spans="1:17">
      <c r="A152" s="31">
        <v>41090</v>
      </c>
      <c r="B152" s="6">
        <f>[1]Data!C794</f>
        <v>3.8536666666666668</v>
      </c>
      <c r="C152" s="6">
        <f>[1]Data!I794</f>
        <v>3.7833333333333332</v>
      </c>
      <c r="D152" s="7">
        <f>[2]Data!B223</f>
        <v>422620</v>
      </c>
      <c r="E152" s="7">
        <f>[2]Data!M223</f>
        <v>379342</v>
      </c>
      <c r="F152" s="8">
        <f t="shared" si="6"/>
        <v>89.759594907955147</v>
      </c>
      <c r="G152" s="9">
        <f>[2]Data!O223</f>
        <v>109.5</v>
      </c>
      <c r="H152" s="9">
        <f>[3]Data!B372</f>
        <v>100.4</v>
      </c>
      <c r="I152" s="8">
        <f>[9]Data!E141</f>
        <v>0.125</v>
      </c>
      <c r="J152" s="8">
        <f>[4]Data!K912</f>
        <v>1362.2719999999999</v>
      </c>
      <c r="K152" s="8">
        <f>[4]Data!L912</f>
        <v>4362.0230000000001</v>
      </c>
      <c r="L152" s="8">
        <f>[5]Data!B223</f>
        <v>234126</v>
      </c>
      <c r="M152" s="8">
        <f>[5]Data!H223</f>
        <v>100906.8</v>
      </c>
      <c r="N152" s="8">
        <f>[6]Data!D180</f>
        <v>167.34758543569473</v>
      </c>
      <c r="O152" s="35">
        <f t="shared" si="7"/>
        <v>5.9755866653018533E-3</v>
      </c>
      <c r="P152" s="35">
        <f>[7]Hoja1!E181</f>
        <v>1.0123666666666666</v>
      </c>
      <c r="Q152" s="35">
        <f t="shared" si="8"/>
        <v>-3.926533333333333</v>
      </c>
    </row>
    <row r="153" spans="1:17">
      <c r="A153" s="31">
        <v>41182</v>
      </c>
      <c r="B153" s="6">
        <f>[1]Data!C795</f>
        <v>3.5</v>
      </c>
      <c r="C153" s="6">
        <f>[1]Data!I795</f>
        <v>3.5508333333333333</v>
      </c>
      <c r="D153" s="7">
        <f>[2]Data!B224</f>
        <v>425126</v>
      </c>
      <c r="E153" s="7">
        <f>[2]Data!M224</f>
        <v>380130</v>
      </c>
      <c r="F153" s="8">
        <f t="shared" si="6"/>
        <v>89.415843773375428</v>
      </c>
      <c r="G153" s="9">
        <f>[2]Data!O224</f>
        <v>104.7</v>
      </c>
      <c r="H153" s="9">
        <f>[3]Data!B373</f>
        <v>101.8</v>
      </c>
      <c r="I153" s="8">
        <f>[9]Data!E142</f>
        <v>0.125</v>
      </c>
      <c r="J153" s="8">
        <f>[4]Data!K913</f>
        <v>1432.703</v>
      </c>
      <c r="K153" s="8">
        <f>[4]Data!L913</f>
        <v>4443.6759999999995</v>
      </c>
      <c r="L153" s="8">
        <f>[5]Data!B224</f>
        <v>234790</v>
      </c>
      <c r="M153" s="8">
        <f>[5]Data!H224</f>
        <v>98556.7</v>
      </c>
      <c r="N153" s="8">
        <f>[6]Data!D181</f>
        <v>172.18732476790575</v>
      </c>
      <c r="O153" s="35">
        <f t="shared" si="7"/>
        <v>5.8076284148552582E-3</v>
      </c>
      <c r="P153" s="35">
        <f>[7]Hoja1!E182</f>
        <v>1.0430333333333335</v>
      </c>
      <c r="Q153" s="35">
        <f t="shared" si="8"/>
        <v>-3.2523333333333326</v>
      </c>
    </row>
    <row r="154" spans="1:17">
      <c r="A154" s="31">
        <v>41274</v>
      </c>
      <c r="B154" s="6">
        <f>[1]Data!C796</f>
        <v>3.1836666666666669</v>
      </c>
      <c r="C154" s="6">
        <f>[1]Data!I796</f>
        <v>3.1724999999999999</v>
      </c>
      <c r="D154" s="7">
        <f>[2]Data!B225</f>
        <v>427202</v>
      </c>
      <c r="E154" s="7">
        <f>[2]Data!M225</f>
        <v>381696</v>
      </c>
      <c r="F154" s="8">
        <f t="shared" si="6"/>
        <v>89.347896311346858</v>
      </c>
      <c r="G154" s="9">
        <f>[2]Data!O225</f>
        <v>102.9</v>
      </c>
      <c r="H154" s="9">
        <f>[3]Data!B374</f>
        <v>102</v>
      </c>
      <c r="I154" s="8">
        <f>[9]Data!E143</f>
        <v>0.125</v>
      </c>
      <c r="J154" s="8">
        <f>[4]Data!K914</f>
        <v>1457.7939999999999</v>
      </c>
      <c r="K154" s="8">
        <f>[4]Data!L914</f>
        <v>4503.9740000000002</v>
      </c>
      <c r="L154" s="8">
        <f>[5]Data!B225</f>
        <v>235213</v>
      </c>
      <c r="M154" s="8">
        <f>[5]Data!H225</f>
        <v>96946.4</v>
      </c>
      <c r="N154" s="8">
        <f>[6]Data!D182</f>
        <v>170.77852841156079</v>
      </c>
      <c r="O154" s="35">
        <f t="shared" si="7"/>
        <v>5.8555370473159871E-3</v>
      </c>
      <c r="P154" s="35">
        <f>[7]Hoja1!E183</f>
        <v>1.0397666666666667</v>
      </c>
      <c r="Q154" s="35">
        <f t="shared" si="8"/>
        <v>-3.0717333333333339</v>
      </c>
    </row>
    <row r="155" spans="1:17">
      <c r="A155" s="31">
        <v>41364</v>
      </c>
      <c r="B155" s="6">
        <f>[1]Data!C797</f>
        <v>3</v>
      </c>
      <c r="C155" s="6">
        <f>[1]Data!I797</f>
        <v>2.9966666666666661</v>
      </c>
      <c r="D155" s="7">
        <f>[2]Data!B226</f>
        <v>429075</v>
      </c>
      <c r="E155" s="7">
        <f>[2]Data!M226</f>
        <v>385086</v>
      </c>
      <c r="F155" s="8">
        <f t="shared" si="6"/>
        <v>89.747946163258177</v>
      </c>
      <c r="G155" s="9">
        <f>[2]Data!O226</f>
        <v>103.6</v>
      </c>
      <c r="H155" s="9">
        <f>[3]Data!B375</f>
        <v>102.4</v>
      </c>
      <c r="I155" s="8">
        <f>[9]Data!E144</f>
        <v>0.125</v>
      </c>
      <c r="J155" s="8">
        <f>[4]Data!K915</f>
        <v>1524.3400000000001</v>
      </c>
      <c r="K155" s="8">
        <f>[4]Data!L915</f>
        <v>4573.9960000000001</v>
      </c>
      <c r="L155" s="8">
        <f>[5]Data!B226</f>
        <v>236472</v>
      </c>
      <c r="M155" s="8">
        <f>[5]Data!H226</f>
        <v>99093.4</v>
      </c>
      <c r="N155" s="8">
        <f>[6]Data!D183</f>
        <v>174.88758582597316</v>
      </c>
      <c r="O155" s="35">
        <f t="shared" si="7"/>
        <v>5.7179587406225524E-3</v>
      </c>
      <c r="P155" s="35">
        <f>[7]Hoja1!E184</f>
        <v>1.0365000000000002</v>
      </c>
      <c r="Q155" s="35">
        <f t="shared" si="8"/>
        <v>-2.8880666666666661</v>
      </c>
    </row>
    <row r="156" spans="1:17">
      <c r="A156" s="31">
        <v>41455</v>
      </c>
      <c r="B156" s="6">
        <f>[1]Data!C798</f>
        <v>2.85</v>
      </c>
      <c r="C156" s="6">
        <f>[1]Data!I798</f>
        <v>2.8800000000000003</v>
      </c>
      <c r="D156" s="7">
        <f>[2]Data!B227</f>
        <v>430855</v>
      </c>
      <c r="E156" s="7">
        <f>[2]Data!M227</f>
        <v>389715</v>
      </c>
      <c r="F156" s="8">
        <f t="shared" si="6"/>
        <v>90.451544022931145</v>
      </c>
      <c r="G156" s="9">
        <f>[2]Data!O227</f>
        <v>104.1</v>
      </c>
      <c r="H156" s="9">
        <f>[3]Data!B376</f>
        <v>102.8</v>
      </c>
      <c r="I156" s="8">
        <f>[9]Data!E145</f>
        <v>0.125</v>
      </c>
      <c r="J156" s="8">
        <f>[4]Data!K916</f>
        <v>1573.7640000000001</v>
      </c>
      <c r="K156" s="8">
        <f>[4]Data!L916</f>
        <v>4666.8970000000008</v>
      </c>
      <c r="L156" s="8">
        <f>[5]Data!B227</f>
        <v>237115</v>
      </c>
      <c r="M156" s="8">
        <f>[5]Data!H227</f>
        <v>97933.7</v>
      </c>
      <c r="N156" s="8">
        <f>[6]Data!D184</f>
        <v>170.42013002109655</v>
      </c>
      <c r="O156" s="35">
        <f t="shared" si="7"/>
        <v>5.8678514086112276E-3</v>
      </c>
      <c r="P156" s="35">
        <f>[7]Hoja1!E185</f>
        <v>0.97639999999999993</v>
      </c>
      <c r="Q156" s="35">
        <f t="shared" si="8"/>
        <v>-2.9654000000000011</v>
      </c>
    </row>
    <row r="157" spans="1:17">
      <c r="A157" s="31">
        <v>41547</v>
      </c>
      <c r="B157" s="6">
        <f>[1]Data!C799</f>
        <v>2.6</v>
      </c>
      <c r="C157" s="6">
        <f>[1]Data!I799</f>
        <v>2.6466666666666665</v>
      </c>
      <c r="D157" s="7">
        <f>[2]Data!B228</f>
        <v>434220</v>
      </c>
      <c r="E157" s="7">
        <f>[2]Data!M228</f>
        <v>393829</v>
      </c>
      <c r="F157" s="8">
        <f t="shared" si="6"/>
        <v>90.698033255032001</v>
      </c>
      <c r="G157" s="9">
        <f>[2]Data!O228</f>
        <v>101.7</v>
      </c>
      <c r="H157" s="9">
        <f>[3]Data!B377</f>
        <v>104</v>
      </c>
      <c r="I157" s="8">
        <f>[9]Data!E146</f>
        <v>0.125</v>
      </c>
      <c r="J157" s="8">
        <f>[4]Data!K917</f>
        <v>1606.2940000000001</v>
      </c>
      <c r="K157" s="8">
        <f>[4]Data!L917</f>
        <v>4711.0329999999994</v>
      </c>
      <c r="L157" s="8">
        <f>[5]Data!B228</f>
        <v>239107</v>
      </c>
      <c r="M157" s="8">
        <f>[5]Data!H228</f>
        <v>98233.3</v>
      </c>
      <c r="N157" s="8">
        <f>[6]Data!D185</f>
        <v>159.1105023151315</v>
      </c>
      <c r="O157" s="35">
        <f t="shared" si="7"/>
        <v>6.284940248755028E-3</v>
      </c>
      <c r="P157" s="35">
        <f>[7]Hoja1!E186</f>
        <v>0.90976666666666661</v>
      </c>
      <c r="Q157" s="35">
        <f t="shared" si="8"/>
        <v>-2.7415333333333334</v>
      </c>
    </row>
    <row r="158" spans="1:17">
      <c r="A158" s="31">
        <v>41639</v>
      </c>
      <c r="B158" s="6">
        <f>[1]Data!C800</f>
        <v>2.5</v>
      </c>
      <c r="C158" s="6">
        <f>[1]Data!I800</f>
        <v>2.5866666666666664</v>
      </c>
      <c r="D158" s="7">
        <f>[2]Data!B229</f>
        <v>437747</v>
      </c>
      <c r="E158" s="7">
        <f>[2]Data!M229</f>
        <v>399859</v>
      </c>
      <c r="F158" s="8">
        <f t="shared" si="6"/>
        <v>91.344772208604525</v>
      </c>
      <c r="G158" s="9">
        <f>[2]Data!O229</f>
        <v>102.3</v>
      </c>
      <c r="H158" s="9">
        <f>[3]Data!B378</f>
        <v>104.8</v>
      </c>
      <c r="I158" s="8">
        <f>[9]Data!E147</f>
        <v>0.125</v>
      </c>
      <c r="J158" s="8">
        <f>[4]Data!K918</f>
        <v>1676.1129999999998</v>
      </c>
      <c r="K158" s="8">
        <f>[4]Data!L918</f>
        <v>4803.3940000000002</v>
      </c>
      <c r="L158" s="8">
        <f>[5]Data!B229</f>
        <v>240205</v>
      </c>
      <c r="M158" s="8">
        <f>[5]Data!H229</f>
        <v>99673</v>
      </c>
      <c r="N158" s="8">
        <f>[6]Data!D186</f>
        <v>160.60084676998073</v>
      </c>
      <c r="O158" s="35">
        <f t="shared" si="7"/>
        <v>6.2266172321758795E-3</v>
      </c>
      <c r="P158" s="35">
        <f>[7]Hoja1!E187</f>
        <v>0.91749999999999998</v>
      </c>
      <c r="Q158" s="35">
        <f t="shared" si="8"/>
        <v>-2.3440666666666665</v>
      </c>
    </row>
    <row r="159" spans="1:17">
      <c r="A159" s="31">
        <v>41729</v>
      </c>
      <c r="B159" s="6">
        <f>[1]Data!C801</f>
        <v>2.5</v>
      </c>
      <c r="C159" s="6">
        <f>[1]Data!I801</f>
        <v>2.6333333333333333</v>
      </c>
      <c r="D159" s="7">
        <f>[2]Data!B230</f>
        <v>441118</v>
      </c>
      <c r="E159" s="7">
        <f>[2]Data!M230</f>
        <v>402842</v>
      </c>
      <c r="F159" s="8">
        <f t="shared" si="6"/>
        <v>91.32295666919056</v>
      </c>
      <c r="G159" s="9">
        <f>[2]Data!O230</f>
        <v>99.9</v>
      </c>
      <c r="H159" s="9">
        <f>[3]Data!B379</f>
        <v>105.4</v>
      </c>
      <c r="I159" s="8">
        <f>[9]Data!E148</f>
        <v>0.125</v>
      </c>
      <c r="J159" s="8">
        <f>[4]Data!K919</f>
        <v>1720.998</v>
      </c>
      <c r="K159" s="8">
        <f>[4]Data!L919</f>
        <v>4891.2510000000002</v>
      </c>
      <c r="L159" s="8">
        <f>[5]Data!B230</f>
        <v>241969</v>
      </c>
      <c r="M159" s="8">
        <f>[5]Data!H230</f>
        <v>98468.5</v>
      </c>
      <c r="N159" s="8">
        <f>[6]Data!D187</f>
        <v>156.41052839868578</v>
      </c>
      <c r="O159" s="35">
        <f t="shared" si="7"/>
        <v>6.3934315051415828E-3</v>
      </c>
      <c r="P159" s="35">
        <f>[7]Hoja1!E188</f>
        <v>0.89769999999999994</v>
      </c>
      <c r="Q159" s="35">
        <f t="shared" si="8"/>
        <v>-2.4542000000000002</v>
      </c>
    </row>
    <row r="160" spans="1:17">
      <c r="A160" s="31">
        <v>41820</v>
      </c>
      <c r="B160" s="6">
        <f>[1]Data!C802</f>
        <v>2.5</v>
      </c>
      <c r="C160" s="6">
        <f>[1]Data!I802</f>
        <v>2.69</v>
      </c>
      <c r="D160" s="7">
        <f>[2]Data!B231</f>
        <v>443057</v>
      </c>
      <c r="E160" s="7">
        <f>[2]Data!M231</f>
        <v>402888</v>
      </c>
      <c r="F160" s="8">
        <f t="shared" si="6"/>
        <v>90.933672191162756</v>
      </c>
      <c r="G160" s="9">
        <f>[2]Data!O231</f>
        <v>96.6</v>
      </c>
      <c r="H160" s="9">
        <f>[3]Data!B380</f>
        <v>105.9</v>
      </c>
      <c r="I160" s="8">
        <f>[9]Data!E149</f>
        <v>0.125</v>
      </c>
      <c r="J160" s="8">
        <f>[4]Data!K920</f>
        <v>1774.1490000000001</v>
      </c>
      <c r="K160" s="8">
        <f>[4]Data!L920</f>
        <v>4979.3420000000006</v>
      </c>
      <c r="L160" s="8">
        <f>[5]Data!B231</f>
        <v>242977</v>
      </c>
      <c r="M160" s="8">
        <f>[5]Data!H231</f>
        <v>97714.2</v>
      </c>
      <c r="N160" s="8">
        <f>[6]Data!D188</f>
        <v>162.43848166141069</v>
      </c>
      <c r="O160" s="35">
        <f t="shared" si="7"/>
        <v>6.1561767247025594E-3</v>
      </c>
      <c r="P160" s="35">
        <f>[7]Hoja1!E189</f>
        <v>0.93420000000000003</v>
      </c>
      <c r="Q160" s="35">
        <f t="shared" si="8"/>
        <v>-2.2289999999999996</v>
      </c>
    </row>
    <row r="161" spans="1:17">
      <c r="A161" s="31">
        <v>41912</v>
      </c>
      <c r="B161" s="6">
        <f>[1]Data!C803</f>
        <v>2.5</v>
      </c>
      <c r="C161" s="6">
        <f>[1]Data!I803</f>
        <v>2.6466666666666665</v>
      </c>
      <c r="D161" s="7">
        <f>[2]Data!B232</f>
        <v>445127</v>
      </c>
      <c r="E161" s="7">
        <f>[2]Data!M232</f>
        <v>402646</v>
      </c>
      <c r="F161" s="8">
        <f t="shared" si="6"/>
        <v>90.456431535269715</v>
      </c>
      <c r="G161" s="9">
        <f>[2]Data!O232</f>
        <v>93.1</v>
      </c>
      <c r="H161" s="9">
        <f>[3]Data!B381</f>
        <v>106.4</v>
      </c>
      <c r="I161" s="8">
        <f>[9]Data!E150</f>
        <v>0.125</v>
      </c>
      <c r="J161" s="8">
        <f>[4]Data!K921</f>
        <v>1820.827</v>
      </c>
      <c r="K161" s="8">
        <f>[4]Data!L921</f>
        <v>5080.1790000000001</v>
      </c>
      <c r="L161" s="8">
        <f>[5]Data!B232</f>
        <v>245203</v>
      </c>
      <c r="M161" s="8">
        <f>[5]Data!H232</f>
        <v>98031.1</v>
      </c>
      <c r="N161" s="8">
        <f>[6]Data!D189</f>
        <v>161.40013869147259</v>
      </c>
      <c r="O161" s="35">
        <f t="shared" si="7"/>
        <v>6.1957815408793943E-3</v>
      </c>
      <c r="P161" s="35">
        <f>[7]Hoja1!E190</f>
        <v>0.91416666666666657</v>
      </c>
      <c r="Q161" s="35">
        <f t="shared" si="8"/>
        <v>-2.4551333333333338</v>
      </c>
    </row>
    <row r="162" spans="1:17">
      <c r="A162" s="31">
        <v>42004</v>
      </c>
      <c r="B162" s="6">
        <f>[1]Data!C804</f>
        <v>2.5</v>
      </c>
      <c r="C162" s="6">
        <f>[1]Data!I804</f>
        <v>2.74</v>
      </c>
      <c r="D162" s="7">
        <f>[2]Data!B233</f>
        <v>446812</v>
      </c>
      <c r="E162" s="7">
        <f>[2]Data!M233</f>
        <v>405050</v>
      </c>
      <c r="F162" s="8">
        <f t="shared" si="6"/>
        <v>90.653339659633133</v>
      </c>
      <c r="G162" s="9">
        <f>[2]Data!O233</f>
        <v>91.1</v>
      </c>
      <c r="H162" s="9">
        <f>[3]Data!B382</f>
        <v>106.6</v>
      </c>
      <c r="I162" s="8">
        <f>[9]Data!E151</f>
        <v>0.125</v>
      </c>
      <c r="J162" s="8">
        <f>[4]Data!K922</f>
        <v>1873.3520000000001</v>
      </c>
      <c r="K162" s="8">
        <f>[4]Data!L922</f>
        <v>5160.3330000000005</v>
      </c>
      <c r="L162" s="8">
        <f>[5]Data!B233</f>
        <v>246684</v>
      </c>
      <c r="M162" s="8">
        <f>[5]Data!H233</f>
        <v>97774.399999999994</v>
      </c>
      <c r="N162" s="8">
        <f>[6]Data!D190</f>
        <v>154.66240381533009</v>
      </c>
      <c r="O162" s="35">
        <f t="shared" si="7"/>
        <v>6.4656954458953021E-3</v>
      </c>
      <c r="P162" s="35">
        <f>[7]Hoja1!E191</f>
        <v>0.84993333333333343</v>
      </c>
      <c r="Q162" s="35">
        <f t="shared" si="8"/>
        <v>-2.6319333333333326</v>
      </c>
    </row>
    <row r="163" spans="1:17">
      <c r="A163" s="31">
        <v>42094</v>
      </c>
      <c r="B163" s="6">
        <f>[1]Data!C805</f>
        <v>2.3433333333333333</v>
      </c>
      <c r="C163" s="6">
        <f>[1]Data!I805</f>
        <v>2.4533333333333336</v>
      </c>
      <c r="D163" s="7">
        <f>[2]Data!B234</f>
        <v>450993</v>
      </c>
      <c r="E163" s="7">
        <f>[2]Data!M234</f>
        <v>407770</v>
      </c>
      <c r="F163" s="8">
        <f t="shared" si="6"/>
        <v>90.41603749947339</v>
      </c>
      <c r="G163" s="9">
        <f>[2]Data!O234</f>
        <v>88.2</v>
      </c>
      <c r="H163" s="9">
        <f>[3]Data!B383</f>
        <v>106.8</v>
      </c>
      <c r="I163" s="8">
        <f>[9]Data!E152</f>
        <v>0.125</v>
      </c>
      <c r="J163" s="8">
        <f>[4]Data!K923</f>
        <v>1955.2249999999999</v>
      </c>
      <c r="K163" s="8">
        <f>[4]Data!L923</f>
        <v>5250.6949999999997</v>
      </c>
      <c r="L163" s="8">
        <f>[5]Data!B234</f>
        <v>247674</v>
      </c>
      <c r="M163" s="8">
        <f>[5]Data!H234</f>
        <v>99273.7</v>
      </c>
      <c r="N163" s="8">
        <f>[6]Data!D191</f>
        <v>146.18718173647724</v>
      </c>
      <c r="O163" s="35">
        <f t="shared" si="7"/>
        <v>6.840545033576468E-3</v>
      </c>
      <c r="P163" s="35">
        <f>[7]Hoja1!E192</f>
        <v>0.77356666666666662</v>
      </c>
      <c r="Q163" s="35">
        <f t="shared" si="8"/>
        <v>-2.5238000000000005</v>
      </c>
    </row>
    <row r="164" spans="1:17">
      <c r="A164" s="31">
        <v>42185</v>
      </c>
      <c r="B164" s="6">
        <f>[1]Data!C806</f>
        <v>2.0966666666666667</v>
      </c>
      <c r="C164" s="6">
        <f>[1]Data!I806</f>
        <v>2.1833333333333336</v>
      </c>
      <c r="D164" s="7">
        <f>[2]Data!B235</f>
        <v>451357</v>
      </c>
      <c r="E164" s="7">
        <f>[2]Data!M235</f>
        <v>407160</v>
      </c>
      <c r="F164" s="8">
        <f t="shared" si="6"/>
        <v>90.207972846327849</v>
      </c>
      <c r="G164" s="9">
        <f>[2]Data!O235</f>
        <v>85.7</v>
      </c>
      <c r="H164" s="9">
        <f>[3]Data!B384</f>
        <v>107.5</v>
      </c>
      <c r="I164" s="8">
        <f>[9]Data!E153</f>
        <v>0.125</v>
      </c>
      <c r="J164" s="8">
        <f>[4]Data!K924</f>
        <v>2029.3310000000001</v>
      </c>
      <c r="K164" s="8">
        <f>[4]Data!L924</f>
        <v>5324.1319999999996</v>
      </c>
      <c r="L164" s="8">
        <f>[5]Data!B235</f>
        <v>249154</v>
      </c>
      <c r="M164" s="8">
        <f>[5]Data!H235</f>
        <v>101105.9</v>
      </c>
      <c r="N164" s="8">
        <f>[6]Data!D192</f>
        <v>145.43925491161804</v>
      </c>
      <c r="O164" s="35">
        <f t="shared" si="7"/>
        <v>6.875722793049854E-3</v>
      </c>
      <c r="P164" s="35">
        <f>[7]Hoja1!E193</f>
        <v>0.77746666666666664</v>
      </c>
      <c r="Q164" s="35">
        <f t="shared" si="8"/>
        <v>-1.9560666666666666</v>
      </c>
    </row>
    <row r="165" spans="1:17">
      <c r="A165" s="31">
        <v>42277</v>
      </c>
      <c r="B165" s="6">
        <f>[1]Data!C807</f>
        <v>2</v>
      </c>
      <c r="C165" s="6">
        <f>[1]Data!I807</f>
        <v>2.15</v>
      </c>
      <c r="D165" s="7">
        <f>[2]Data!B236</f>
        <v>455983</v>
      </c>
      <c r="E165" s="7">
        <f>[2]Data!M236</f>
        <v>411654</v>
      </c>
      <c r="F165" s="8">
        <f t="shared" si="6"/>
        <v>90.278365640824333</v>
      </c>
      <c r="G165" s="9">
        <f>[2]Data!O236</f>
        <v>83.6</v>
      </c>
      <c r="H165" s="9">
        <f>[3]Data!B385</f>
        <v>108</v>
      </c>
      <c r="I165" s="8">
        <f>[9]Data!E154</f>
        <v>0.125</v>
      </c>
      <c r="J165" s="8">
        <f>[4]Data!K925</f>
        <v>2102.6680000000001</v>
      </c>
      <c r="K165" s="8">
        <f>[4]Data!L925</f>
        <v>5407.4220000000005</v>
      </c>
      <c r="L165" s="8">
        <f>[5]Data!B236</f>
        <v>251342</v>
      </c>
      <c r="M165" s="8">
        <f>[5]Data!H236</f>
        <v>101462.7</v>
      </c>
      <c r="N165" s="8">
        <f>[6]Data!D193</f>
        <v>138.84287397237699</v>
      </c>
      <c r="O165" s="35">
        <f t="shared" si="7"/>
        <v>7.2023862038389638E-3</v>
      </c>
      <c r="P165" s="35">
        <f>[7]Hoja1!E194</f>
        <v>0.71510000000000007</v>
      </c>
      <c r="Q165" s="35">
        <f t="shared" si="8"/>
        <v>-2.1244666666666663</v>
      </c>
    </row>
    <row r="166" spans="1:17">
      <c r="A166" s="31">
        <v>42369</v>
      </c>
      <c r="B166" s="6">
        <f>[1]Data!C808</f>
        <v>2</v>
      </c>
      <c r="C166" s="6">
        <f>[1]Data!I808</f>
        <v>2.2366666666666668</v>
      </c>
      <c r="D166" s="7">
        <f>[2]Data!B237</f>
        <v>458850</v>
      </c>
      <c r="E166" s="7">
        <f>[2]Data!M237</f>
        <v>411858</v>
      </c>
      <c r="F166" s="8">
        <f t="shared" si="6"/>
        <v>89.75874468780647</v>
      </c>
      <c r="G166" s="9">
        <f>[2]Data!O237</f>
        <v>79.900000000000006</v>
      </c>
      <c r="H166" s="9">
        <f>[3]Data!B386</f>
        <v>108.4</v>
      </c>
      <c r="I166" s="8">
        <f>[9]Data!E155</f>
        <v>0.20833333333333334</v>
      </c>
      <c r="J166" s="8">
        <f>[4]Data!K926</f>
        <v>2162.1619999999998</v>
      </c>
      <c r="K166" s="8">
        <f>[4]Data!L926</f>
        <v>5486.1810000000005</v>
      </c>
      <c r="L166" s="8">
        <f>[5]Data!B237</f>
        <v>252476</v>
      </c>
      <c r="M166" s="8">
        <f>[5]Data!H237</f>
        <v>102945.3</v>
      </c>
      <c r="N166" s="8">
        <f>[6]Data!D194</f>
        <v>139.15589727983399</v>
      </c>
      <c r="O166" s="35">
        <f t="shared" si="7"/>
        <v>7.1861848441037409E-3</v>
      </c>
      <c r="P166" s="35">
        <f>[7]Hoja1!E195</f>
        <v>0.71979999999999988</v>
      </c>
      <c r="Q166" s="35">
        <f t="shared" si="8"/>
        <v>-1.7728666666666675</v>
      </c>
    </row>
    <row r="167" spans="1:17">
      <c r="A167" s="31">
        <v>42460</v>
      </c>
      <c r="B167" s="6">
        <f>[1]Data!C809</f>
        <v>2</v>
      </c>
      <c r="C167" s="6">
        <f>[1]Data!I809</f>
        <v>2.2966666666666669</v>
      </c>
      <c r="D167" s="7">
        <f>[2]Data!B238</f>
        <v>462924</v>
      </c>
      <c r="E167" s="7">
        <f>[2]Data!M238</f>
        <v>414577</v>
      </c>
      <c r="F167" s="8">
        <f t="shared" si="6"/>
        <v>89.556169047187012</v>
      </c>
      <c r="G167" s="9">
        <f>[2]Data!O238</f>
        <v>78.3</v>
      </c>
      <c r="H167" s="9">
        <f>[3]Data!B387</f>
        <v>108.2</v>
      </c>
      <c r="I167" s="8">
        <f>[9]Data!E156</f>
        <v>0.375</v>
      </c>
      <c r="J167" s="8">
        <f>[4]Data!K927</f>
        <v>2208.8220000000001</v>
      </c>
      <c r="K167" s="8">
        <f>[4]Data!L927</f>
        <v>5563.2649999999994</v>
      </c>
      <c r="L167" s="8">
        <f>[5]Data!B238</f>
        <v>254531</v>
      </c>
      <c r="M167" s="8">
        <f>[5]Data!H238</f>
        <v>105419.9</v>
      </c>
      <c r="N167" s="8">
        <f>[6]Data!D195</f>
        <v>140.06530906305662</v>
      </c>
      <c r="O167" s="35">
        <f t="shared" si="7"/>
        <v>7.1395266014784974E-3</v>
      </c>
      <c r="P167" s="35">
        <f>[7]Hoja1!E196</f>
        <v>0.7299000000000001</v>
      </c>
      <c r="Q167" s="35">
        <f t="shared" si="8"/>
        <v>-1.5845999999999991</v>
      </c>
    </row>
    <row r="168" spans="1:17">
      <c r="A168" s="31">
        <v>42551</v>
      </c>
      <c r="B168" s="6">
        <f>[1]Data!C810</f>
        <v>1.8399999999999999</v>
      </c>
      <c r="C168" s="6">
        <f>[1]Data!I810</f>
        <v>2.0833333333333335</v>
      </c>
      <c r="D168" s="7">
        <f>[2]Data!B239</f>
        <v>465725</v>
      </c>
      <c r="E168" s="7">
        <f>[2]Data!M239</f>
        <v>419690</v>
      </c>
      <c r="F168" s="8">
        <f t="shared" si="6"/>
        <v>90.115411455257927</v>
      </c>
      <c r="G168" s="9">
        <f>[2]Data!O239</f>
        <v>81</v>
      </c>
      <c r="H168" s="9">
        <f>[3]Data!B388</f>
        <v>108.6</v>
      </c>
      <c r="I168" s="8">
        <f>[9]Data!E157</f>
        <v>0.375</v>
      </c>
      <c r="J168" s="8">
        <f>[4]Data!K928</f>
        <v>2240.3310000000001</v>
      </c>
      <c r="K168" s="8">
        <f>[4]Data!L928</f>
        <v>5628.9359999999997</v>
      </c>
      <c r="L168" s="8">
        <f>[5]Data!B239</f>
        <v>255631</v>
      </c>
      <c r="M168" s="8">
        <f>[5]Data!H239</f>
        <v>106823.9</v>
      </c>
      <c r="N168" s="8">
        <f>[6]Data!D196</f>
        <v>141.8540883503438</v>
      </c>
      <c r="O168" s="35">
        <f t="shared" si="7"/>
        <v>7.0494972096274899E-3</v>
      </c>
      <c r="P168" s="35">
        <f>[7]Hoja1!E197</f>
        <v>0.74409999999999998</v>
      </c>
      <c r="Q168" s="35">
        <f t="shared" si="8"/>
        <v>-1.4082000000000003</v>
      </c>
    </row>
    <row r="169" spans="1:17">
      <c r="A169" s="31">
        <v>42643</v>
      </c>
      <c r="B169" s="6">
        <f>[1]Data!C811</f>
        <v>1.5899999999999999</v>
      </c>
      <c r="C169" s="6">
        <f>[1]Data!I811</f>
        <v>1.8066666666666666</v>
      </c>
      <c r="D169" s="7">
        <f>[2]Data!B240</f>
        <v>466282</v>
      </c>
      <c r="E169" s="7">
        <f>[2]Data!M240</f>
        <v>425316</v>
      </c>
      <c r="F169" s="8">
        <f t="shared" si="6"/>
        <v>91.214329525909207</v>
      </c>
      <c r="G169" s="9">
        <f>[2]Data!O240</f>
        <v>84.4</v>
      </c>
      <c r="H169" s="9">
        <f>[3]Data!B389</f>
        <v>109.4</v>
      </c>
      <c r="I169" s="8">
        <f>[9]Data!E158</f>
        <v>0.375</v>
      </c>
      <c r="J169" s="8">
        <f>[4]Data!K929</f>
        <v>2269.1010000000001</v>
      </c>
      <c r="K169" s="8">
        <f>[4]Data!L929</f>
        <v>5725.5410000000002</v>
      </c>
      <c r="L169" s="8">
        <f>[5]Data!B240</f>
        <v>257334</v>
      </c>
      <c r="M169" s="8">
        <f>[5]Data!H240</f>
        <v>108274.8</v>
      </c>
      <c r="N169" s="8">
        <f>[6]Data!D197</f>
        <v>143.44678931860594</v>
      </c>
      <c r="O169" s="35">
        <f t="shared" si="7"/>
        <v>6.9712260884342691E-3</v>
      </c>
      <c r="P169" s="35">
        <f>[7]Hoja1!E198</f>
        <v>0.75553333333333328</v>
      </c>
      <c r="Q169" s="35">
        <f t="shared" si="8"/>
        <v>-1.1692666666666667</v>
      </c>
    </row>
    <row r="170" spans="1:17">
      <c r="A170" s="31">
        <v>42735</v>
      </c>
      <c r="B170" s="6">
        <f>[1]Data!C812</f>
        <v>1.5</v>
      </c>
      <c r="C170" s="6">
        <f>[1]Data!I812</f>
        <v>1.76</v>
      </c>
      <c r="D170" s="7">
        <f>[2]Data!B241</f>
        <v>471354</v>
      </c>
      <c r="E170" s="7">
        <f>[2]Data!M241</f>
        <v>439371</v>
      </c>
      <c r="F170" s="8">
        <f t="shared" si="6"/>
        <v>93.214653954352784</v>
      </c>
      <c r="G170" s="9">
        <f>[2]Data!O241</f>
        <v>93.6</v>
      </c>
      <c r="H170" s="9">
        <f>[3]Data!B390</f>
        <v>110</v>
      </c>
      <c r="I170" s="8">
        <f>[9]Data!E159</f>
        <v>0.45833333333333331</v>
      </c>
      <c r="J170" s="8">
        <f>[4]Data!K930</f>
        <v>2324.1080000000002</v>
      </c>
      <c r="K170" s="8">
        <f>[4]Data!L930</f>
        <v>5833.8509999999997</v>
      </c>
      <c r="L170" s="8">
        <f>[5]Data!B241</f>
        <v>259183</v>
      </c>
      <c r="M170" s="8">
        <f>[5]Data!H241</f>
        <v>109260.3</v>
      </c>
      <c r="N170" s="8">
        <f>[6]Data!D198</f>
        <v>146.07292159447383</v>
      </c>
      <c r="O170" s="35">
        <f t="shared" si="7"/>
        <v>6.8458957970060318E-3</v>
      </c>
      <c r="P170" s="35">
        <f>[7]Hoja1!E199</f>
        <v>0.74409999999999998</v>
      </c>
      <c r="Q170" s="35">
        <f t="shared" si="8"/>
        <v>-1.0873999999999999</v>
      </c>
    </row>
    <row r="171" spans="1:17">
      <c r="A171" s="31">
        <v>42825</v>
      </c>
      <c r="B171" s="6">
        <f>[1]Data!C813</f>
        <v>1.5</v>
      </c>
      <c r="C171" s="6">
        <f>[1]Data!I813</f>
        <v>1.7833333333333332</v>
      </c>
      <c r="D171" s="7">
        <f>[2]Data!B242</f>
        <v>472724</v>
      </c>
      <c r="E171" s="7">
        <f>[2]Data!M242</f>
        <v>447377</v>
      </c>
      <c r="F171" s="8">
        <f t="shared" si="6"/>
        <v>94.638097494521105</v>
      </c>
      <c r="G171" s="9">
        <f>[2]Data!O242</f>
        <v>97.4</v>
      </c>
      <c r="H171" s="9">
        <f>[3]Data!B391</f>
        <v>110.5</v>
      </c>
      <c r="I171" s="8">
        <f>[9]Data!E160</f>
        <v>0.70833333333333337</v>
      </c>
      <c r="J171" s="8">
        <f>[4]Data!K931</f>
        <v>2400.4879999999998</v>
      </c>
      <c r="K171" s="8">
        <f>[4]Data!L931</f>
        <v>5949.56</v>
      </c>
      <c r="L171" s="8">
        <f>[5]Data!B242</f>
        <v>260178</v>
      </c>
      <c r="M171" s="8">
        <f>[5]Data!H242</f>
        <v>110307.3</v>
      </c>
      <c r="N171" s="8">
        <f>[6]Data!D199</f>
        <v>148.90457154693627</v>
      </c>
      <c r="O171" s="35">
        <f t="shared" si="7"/>
        <v>6.7157105360246758E-3</v>
      </c>
      <c r="P171" s="35">
        <f>[7]Hoja1!E200</f>
        <v>0.76330000000000009</v>
      </c>
      <c r="Q171" s="35">
        <f t="shared" si="8"/>
        <v>-0.71486666666666621</v>
      </c>
    </row>
    <row r="172" spans="1:17">
      <c r="A172" s="31">
        <v>42916</v>
      </c>
      <c r="B172" s="6">
        <f>[1]Data!C814</f>
        <v>1.5</v>
      </c>
      <c r="C172" s="6">
        <f>[1]Data!I814</f>
        <v>1.74</v>
      </c>
      <c r="D172" s="7">
        <f>[2]Data!B243</f>
        <v>475446</v>
      </c>
      <c r="E172" s="7">
        <f>[2]Data!M243</f>
        <v>446890</v>
      </c>
      <c r="F172" s="8">
        <f t="shared" si="6"/>
        <v>93.99384998506666</v>
      </c>
      <c r="G172" s="9">
        <f>[2]Data!O243</f>
        <v>93</v>
      </c>
      <c r="H172" s="9">
        <f>[3]Data!B392</f>
        <v>110.7</v>
      </c>
      <c r="I172" s="8">
        <f>[9]Data!E161</f>
        <v>0.95833333333333337</v>
      </c>
      <c r="J172" s="8">
        <f>[4]Data!K932</f>
        <v>2460.3869999999997</v>
      </c>
      <c r="K172" s="8">
        <f>[4]Data!L932</f>
        <v>6052.1220000000003</v>
      </c>
      <c r="L172" s="8">
        <f>[5]Data!B243</f>
        <v>261761</v>
      </c>
      <c r="M172" s="8">
        <f>[5]Data!H243</f>
        <v>112459.2</v>
      </c>
      <c r="N172" s="8">
        <f>[6]Data!D200</f>
        <v>145.79368492320256</v>
      </c>
      <c r="O172" s="35">
        <f t="shared" si="7"/>
        <v>6.8590076485600471E-3</v>
      </c>
      <c r="P172" s="35">
        <f>[7]Hoja1!E201</f>
        <v>0.75390000000000013</v>
      </c>
      <c r="Q172" s="35">
        <f t="shared" si="8"/>
        <v>-0.57926666666666649</v>
      </c>
    </row>
    <row r="173" spans="1:17">
      <c r="A173" s="31">
        <v>43008</v>
      </c>
      <c r="B173" s="6">
        <f>[1]Data!C815</f>
        <v>1.5</v>
      </c>
      <c r="C173" s="6">
        <f>[1]Data!I815</f>
        <v>1.7066666666666668</v>
      </c>
      <c r="D173" s="7">
        <f>[2]Data!B244</f>
        <v>480078</v>
      </c>
      <c r="E173" s="7">
        <f>[2]Data!M244</f>
        <v>452562</v>
      </c>
      <c r="F173" s="8">
        <f t="shared" si="6"/>
        <v>94.268431379900761</v>
      </c>
      <c r="G173" s="9">
        <f>[2]Data!O244</f>
        <v>93.1</v>
      </c>
      <c r="H173" s="9">
        <f>[3]Data!B393</f>
        <v>111.4</v>
      </c>
      <c r="I173" s="8">
        <f>[9]Data!E162</f>
        <v>1.125</v>
      </c>
      <c r="J173" s="8">
        <f>[4]Data!K933</f>
        <v>2490.1999999999998</v>
      </c>
      <c r="K173" s="8">
        <f>[4]Data!L933</f>
        <v>6116.741</v>
      </c>
      <c r="L173" s="8">
        <f>[5]Data!B244</f>
        <v>263528</v>
      </c>
      <c r="M173" s="8">
        <f>[5]Data!H244</f>
        <v>113344.2</v>
      </c>
      <c r="N173" s="8">
        <f>[6]Data!D201</f>
        <v>150.60444417594553</v>
      </c>
      <c r="O173" s="35">
        <f t="shared" si="7"/>
        <v>6.6399102992720288E-3</v>
      </c>
      <c r="P173" s="35">
        <f>[7]Hoja1!E202</f>
        <v>0.79079999999999995</v>
      </c>
      <c r="Q173" s="35">
        <f t="shared" si="8"/>
        <v>-0.22740000000000071</v>
      </c>
    </row>
    <row r="174" spans="1:17">
      <c r="A174" s="31">
        <v>43100</v>
      </c>
      <c r="B174" s="6">
        <f>[1]Data!C816</f>
        <v>1.5</v>
      </c>
      <c r="C174" s="6">
        <f>[1]Data!I816</f>
        <v>1.7299999999999998</v>
      </c>
      <c r="D174" s="7">
        <f>[2]Data!B245</f>
        <v>482415</v>
      </c>
      <c r="E174" s="7">
        <f>[2]Data!M245</f>
        <v>455511</v>
      </c>
      <c r="F174" s="8">
        <f t="shared" si="6"/>
        <v>94.423058984484314</v>
      </c>
      <c r="G174" s="9">
        <f>[2]Data!O245</f>
        <v>93</v>
      </c>
      <c r="H174" s="9">
        <f>[3]Data!B394</f>
        <v>112.1</v>
      </c>
      <c r="I174" s="8">
        <f>[9]Data!E163</f>
        <v>1.2083333333333333</v>
      </c>
      <c r="J174" s="8">
        <f>[4]Data!K934</f>
        <v>2545.056</v>
      </c>
      <c r="K174" s="8">
        <f>[4]Data!L934</f>
        <v>6167.0410000000002</v>
      </c>
      <c r="L174" s="8">
        <f>[5]Data!B245</f>
        <v>266007</v>
      </c>
      <c r="M174" s="8">
        <f>[5]Data!H245</f>
        <v>114941.5</v>
      </c>
      <c r="N174" s="8">
        <f>[6]Data!D202</f>
        <v>146.44226021576372</v>
      </c>
      <c r="O174" s="35">
        <f t="shared" si="7"/>
        <v>6.8286299223095119E-3</v>
      </c>
      <c r="P174" s="35">
        <f>[7]Hoja1!E203</f>
        <v>0.76859999999999984</v>
      </c>
      <c r="Q174" s="35">
        <f t="shared" si="8"/>
        <v>-0.38046666666666717</v>
      </c>
    </row>
    <row r="175" spans="1:17">
      <c r="A175" s="31">
        <v>43190</v>
      </c>
      <c r="B175" s="6">
        <f>[1]Data!C817</f>
        <v>1.5</v>
      </c>
      <c r="C175" s="6">
        <f>[1]Data!I817</f>
        <v>1.83</v>
      </c>
      <c r="D175" s="7">
        <f>[2]Data!B246</f>
        <v>486951</v>
      </c>
      <c r="E175" s="7">
        <f>[2]Data!M246</f>
        <v>464374</v>
      </c>
      <c r="F175" s="8">
        <f t="shared" si="6"/>
        <v>95.36359921224107</v>
      </c>
      <c r="G175" s="9">
        <f>[2]Data!O246</f>
        <v>94.6</v>
      </c>
      <c r="H175" s="9">
        <f>[3]Data!B395</f>
        <v>112.6</v>
      </c>
      <c r="I175" s="8">
        <f>[9]Data!E164</f>
        <v>1.4583333333333333</v>
      </c>
      <c r="J175" s="8">
        <f>[4]Data!K935</f>
        <v>2593.598</v>
      </c>
      <c r="K175" s="8">
        <f>[4]Data!L935</f>
        <v>6186.3460000000005</v>
      </c>
      <c r="L175" s="8">
        <f>[5]Data!B246</f>
        <v>267432</v>
      </c>
      <c r="M175" s="8">
        <f>[5]Data!H246</f>
        <v>116722.3</v>
      </c>
      <c r="N175" s="8">
        <f>[6]Data!D203</f>
        <v>145.33247036373891</v>
      </c>
      <c r="O175" s="35">
        <f t="shared" si="7"/>
        <v>6.8807748020603687E-3</v>
      </c>
      <c r="P175" s="35">
        <f>[7]Hoja1!E204</f>
        <v>0.78433333333333322</v>
      </c>
      <c r="Q175" s="35">
        <f t="shared" si="8"/>
        <v>2.1266666666666767E-2</v>
      </c>
    </row>
    <row r="176" spans="1:17">
      <c r="A176" s="31">
        <v>43281</v>
      </c>
      <c r="B176" s="6">
        <f>[1]Data!C818</f>
        <v>1.5</v>
      </c>
      <c r="C176" s="6">
        <f>[1]Data!I818</f>
        <v>2.0299999999999998</v>
      </c>
      <c r="D176" s="7">
        <f>[2]Data!B247</f>
        <v>490505</v>
      </c>
      <c r="E176" s="7">
        <f>[2]Data!M247</f>
        <v>469953</v>
      </c>
      <c r="F176" s="8">
        <f t="shared" si="6"/>
        <v>95.810032517507466</v>
      </c>
      <c r="G176" s="9">
        <f>[2]Data!O247</f>
        <v>94.5</v>
      </c>
      <c r="H176" s="9">
        <f>[3]Data!B396</f>
        <v>113</v>
      </c>
      <c r="I176" s="8">
        <f>[9]Data!E165</f>
        <v>1.7083333333333333</v>
      </c>
      <c r="J176" s="8">
        <f>[4]Data!K936</f>
        <v>2613.29</v>
      </c>
      <c r="K176" s="8">
        <f>[4]Data!L936</f>
        <v>6185.8119999999999</v>
      </c>
      <c r="L176" s="8">
        <f>[5]Data!B247</f>
        <v>269477</v>
      </c>
      <c r="M176" s="8">
        <f>[5]Data!H247</f>
        <v>116613</v>
      </c>
      <c r="N176" s="8">
        <f>[6]Data!D204</f>
        <v>141.45880377954899</v>
      </c>
      <c r="O176" s="35">
        <f t="shared" si="7"/>
        <v>7.0691959304166841E-3</v>
      </c>
      <c r="P176" s="35">
        <f>[7]Hoja1!E205</f>
        <v>0.75083333333333335</v>
      </c>
      <c r="Q176" s="35">
        <f t="shared" si="8"/>
        <v>7.4333333333333806E-2</v>
      </c>
    </row>
    <row r="177" spans="1:17">
      <c r="A177" s="31">
        <v>43373</v>
      </c>
      <c r="B177" s="6">
        <f>[1]Data!C819</f>
        <v>1.5</v>
      </c>
      <c r="C177" s="6">
        <f>[1]Data!I819</f>
        <v>1.97</v>
      </c>
      <c r="D177" s="7">
        <f>[2]Data!B248</f>
        <v>492584</v>
      </c>
      <c r="E177" s="7">
        <f>[2]Data!M248</f>
        <v>477032</v>
      </c>
      <c r="F177" s="8">
        <f t="shared" si="6"/>
        <v>96.842771994218253</v>
      </c>
      <c r="G177" s="9">
        <f>[2]Data!O248</f>
        <v>95.8</v>
      </c>
      <c r="H177" s="9">
        <f>[3]Data!B397</f>
        <v>113.5</v>
      </c>
      <c r="I177" s="8">
        <f>[9]Data!E166</f>
        <v>1.9583333333333333</v>
      </c>
      <c r="J177" s="8">
        <f>[4]Data!K937</f>
        <v>2602.5920000000001</v>
      </c>
      <c r="K177" s="8">
        <f>[4]Data!L937</f>
        <v>6249.0079999999998</v>
      </c>
      <c r="L177" s="8">
        <f>[5]Data!B248</f>
        <v>269797</v>
      </c>
      <c r="M177" s="8">
        <f>[5]Data!H248</f>
        <v>118816.4</v>
      </c>
      <c r="N177" s="8">
        <f>[6]Data!D205</f>
        <v>142.16410728364167</v>
      </c>
      <c r="O177" s="35">
        <f t="shared" si="7"/>
        <v>7.0341242885226243E-3</v>
      </c>
      <c r="P177" s="35">
        <f>[7]Hoja1!E206</f>
        <v>0.73043333333333338</v>
      </c>
      <c r="Q177" s="35">
        <f t="shared" si="8"/>
        <v>0.37673333333333336</v>
      </c>
    </row>
    <row r="178" spans="1:17">
      <c r="A178" s="31">
        <v>43465</v>
      </c>
      <c r="B178" s="6">
        <f>[1]Data!C820</f>
        <v>1.5</v>
      </c>
      <c r="C178" s="6">
        <f>[1]Data!I820</f>
        <v>1.9633333333333336</v>
      </c>
      <c r="D178" s="7">
        <f>[2]Data!B249</f>
        <v>493677</v>
      </c>
      <c r="E178" s="7">
        <f>[2]Data!M249</f>
        <v>482427</v>
      </c>
      <c r="F178" s="8">
        <f t="shared" si="6"/>
        <v>97.721182068437457</v>
      </c>
      <c r="G178" s="9">
        <f>[2]Data!O249</f>
        <v>98.4</v>
      </c>
      <c r="H178" s="9">
        <f>[3]Data!B398</f>
        <v>114.1</v>
      </c>
      <c r="I178" s="8">
        <f>[9]Data!E167</f>
        <v>2.2083333333333335</v>
      </c>
      <c r="J178" s="8">
        <f>[4]Data!K938</f>
        <v>2618.4340000000002</v>
      </c>
      <c r="K178" s="8">
        <f>[4]Data!L938</f>
        <v>6299.6410000000005</v>
      </c>
      <c r="L178" s="8">
        <f>[5]Data!B249</f>
        <v>270424</v>
      </c>
      <c r="M178" s="8">
        <f>[5]Data!H249</f>
        <v>120257.8</v>
      </c>
      <c r="N178" s="8">
        <f>[6]Data!D206</f>
        <v>141.29014811515754</v>
      </c>
      <c r="O178" s="35">
        <f t="shared" si="7"/>
        <v>7.0776343102489855E-3</v>
      </c>
      <c r="P178" s="35">
        <f>[7]Hoja1!E207</f>
        <v>0.71530000000000005</v>
      </c>
      <c r="Q178" s="35">
        <f t="shared" si="8"/>
        <v>0.64780000000000015</v>
      </c>
    </row>
    <row r="179" spans="1:17">
      <c r="A179" s="31">
        <v>43555</v>
      </c>
      <c r="B179" s="6">
        <f>[1]Data!C821</f>
        <v>1.5</v>
      </c>
      <c r="C179" s="6">
        <f>[1]Data!I821</f>
        <v>1.9533333333333331</v>
      </c>
      <c r="D179" s="7">
        <f>[2]Data!B250</f>
        <v>496140</v>
      </c>
      <c r="E179" s="7">
        <f>[2]Data!M250</f>
        <v>489260</v>
      </c>
      <c r="F179" s="8">
        <f t="shared" si="6"/>
        <v>98.613294634578949</v>
      </c>
      <c r="G179" s="9">
        <f>[2]Data!O250</f>
        <v>99.9</v>
      </c>
      <c r="H179" s="9">
        <f>[3]Data!B399</f>
        <v>114.1</v>
      </c>
      <c r="I179" s="8">
        <f>[9]Data!E168</f>
        <v>2.375</v>
      </c>
      <c r="J179" s="8">
        <f>[4]Data!K939</f>
        <v>2647.3980000000001</v>
      </c>
      <c r="K179" s="8">
        <f>[4]Data!L939</f>
        <v>6392.759</v>
      </c>
      <c r="L179" s="8">
        <f>[5]Data!B250</f>
        <v>270627</v>
      </c>
      <c r="M179" s="8">
        <f>[5]Data!H250</f>
        <v>121627.6</v>
      </c>
      <c r="N179" s="8">
        <f>[6]Data!D207</f>
        <v>137.78658994063221</v>
      </c>
      <c r="O179" s="35">
        <f t="shared" si="7"/>
        <v>7.257600325480641E-3</v>
      </c>
      <c r="P179" s="35">
        <f>[7]Hoja1!E208</f>
        <v>0.7167</v>
      </c>
      <c r="Q179" s="35">
        <f t="shared" si="8"/>
        <v>0.88059999999999983</v>
      </c>
    </row>
    <row r="180" spans="1:17">
      <c r="A180" s="31">
        <v>43646</v>
      </c>
      <c r="B180" s="6">
        <f>[1]Data!C822</f>
        <v>1.4266666666666667</v>
      </c>
      <c r="C180" s="6">
        <f>[1]Data!I822</f>
        <v>1.5033333333333332</v>
      </c>
      <c r="D180" s="7">
        <f>[2]Data!B251</f>
        <v>498540</v>
      </c>
      <c r="E180" s="7">
        <f>[2]Data!M251</f>
        <v>496296</v>
      </c>
      <c r="F180" s="8">
        <f t="shared" si="6"/>
        <v>99.549885666145144</v>
      </c>
      <c r="G180" s="9">
        <f>[2]Data!O251</f>
        <v>101.9</v>
      </c>
      <c r="H180" s="9">
        <f>[3]Data!B400</f>
        <v>114.8</v>
      </c>
      <c r="I180" s="8">
        <f>[9]Data!E169</f>
        <v>2.375</v>
      </c>
      <c r="J180" s="8">
        <f>[4]Data!K940</f>
        <v>2702.3710000000001</v>
      </c>
      <c r="K180" s="8">
        <f>[4]Data!L940</f>
        <v>6438.9979999999996</v>
      </c>
      <c r="L180" s="8">
        <f>[5]Data!B251</f>
        <v>271715</v>
      </c>
      <c r="M180" s="8">
        <f>[5]Data!H251</f>
        <v>124301.3</v>
      </c>
      <c r="N180" s="8">
        <f>[6]Data!D208</f>
        <v>136.55830329030167</v>
      </c>
      <c r="O180" s="35">
        <f t="shared" si="7"/>
        <v>7.3228795020552932E-3</v>
      </c>
      <c r="P180" s="35">
        <f>[7]Hoja1!E209</f>
        <v>0.6989333333333333</v>
      </c>
      <c r="Q180" s="35">
        <f t="shared" si="8"/>
        <v>0.87726666666666642</v>
      </c>
    </row>
    <row r="181" spans="1:17">
      <c r="A181" s="31">
        <v>43738</v>
      </c>
      <c r="B181" s="6">
        <f>[1]Data!C823</f>
        <v>1.0066666666666666</v>
      </c>
      <c r="C181" s="6">
        <f>[1]Data!I823</f>
        <v>1.0233333333333332</v>
      </c>
      <c r="D181" s="7">
        <f>[2]Data!B252</f>
        <v>502686</v>
      </c>
      <c r="E181" s="7">
        <f>[2]Data!M252</f>
        <v>504506</v>
      </c>
      <c r="F181" s="8">
        <f t="shared" si="6"/>
        <v>100.36205504032338</v>
      </c>
      <c r="G181" s="9">
        <f>[2]Data!O252</f>
        <v>103.3</v>
      </c>
      <c r="H181" s="9">
        <f>[3]Data!B401</f>
        <v>115.4</v>
      </c>
      <c r="I181" s="8">
        <f>[9]Data!E170</f>
        <v>2.0416666666666665</v>
      </c>
      <c r="J181" s="8">
        <f>[4]Data!K941</f>
        <v>3080.654</v>
      </c>
      <c r="K181" s="8">
        <f>[4]Data!L941</f>
        <v>6383.634</v>
      </c>
      <c r="L181" s="8">
        <f>[5]Data!B252</f>
        <v>271789</v>
      </c>
      <c r="M181" s="8">
        <f>[5]Data!H252</f>
        <v>125921.7</v>
      </c>
      <c r="N181" s="8">
        <f>[6]Data!D209</f>
        <v>135.14611006661747</v>
      </c>
      <c r="O181" s="35">
        <f t="shared" si="7"/>
        <v>7.3993990615569384E-3</v>
      </c>
      <c r="P181" s="35">
        <f>[7]Hoja1!E210</f>
        <v>0.67870000000000008</v>
      </c>
      <c r="Q181" s="35">
        <f t="shared" si="8"/>
        <v>0.95406666666666706</v>
      </c>
    </row>
    <row r="182" spans="1:17">
      <c r="A182" s="31">
        <v>43830</v>
      </c>
      <c r="B182" s="6">
        <f>[1]Data!C824</f>
        <v>0.7533333333333333</v>
      </c>
      <c r="C182" s="6">
        <f>[1]Data!I824</f>
        <v>0.89666666666666661</v>
      </c>
      <c r="D182" s="7">
        <f>[2]Data!B253</f>
        <v>505283</v>
      </c>
      <c r="E182" s="7">
        <f>[2]Data!M253</f>
        <v>503968</v>
      </c>
      <c r="F182" s="8">
        <f t="shared" si="6"/>
        <v>99.739749803575421</v>
      </c>
      <c r="G182" s="9">
        <f>[2]Data!O253</f>
        <v>98.8</v>
      </c>
      <c r="H182" s="9">
        <f>[3]Data!B402</f>
        <v>116.2</v>
      </c>
      <c r="I182" s="8">
        <f>[9]Data!E171</f>
        <v>1.625</v>
      </c>
      <c r="J182" s="8">
        <f>[4]Data!K942</f>
        <v>3194.52</v>
      </c>
      <c r="K182" s="8">
        <f>[4]Data!L942</f>
        <v>6454.1610000000001</v>
      </c>
      <c r="L182" s="8">
        <f>[5]Data!B253</f>
        <v>272529</v>
      </c>
      <c r="M182" s="8">
        <f>[5]Data!H253</f>
        <v>127179.9</v>
      </c>
      <c r="N182" s="8">
        <f>[6]Data!D210</f>
        <v>134.82837217050576</v>
      </c>
      <c r="O182" s="35">
        <f t="shared" si="7"/>
        <v>7.4168365597070823E-3</v>
      </c>
      <c r="P182" s="35">
        <f>[7]Hoja1!E211</f>
        <v>0.69030000000000002</v>
      </c>
      <c r="Q182" s="35">
        <f t="shared" si="8"/>
        <v>0.91806666666666648</v>
      </c>
    </row>
    <row r="183" spans="1:17">
      <c r="A183" s="31">
        <v>43921</v>
      </c>
      <c r="B183" s="6">
        <f>[1]Data!C825</f>
        <v>0.64333333333333331</v>
      </c>
      <c r="C183" s="6">
        <f>[1]Data!I825</f>
        <v>0.77</v>
      </c>
      <c r="D183" s="7">
        <f>[2]Data!B254</f>
        <v>504144</v>
      </c>
      <c r="E183" s="7">
        <f>[2]Data!M254</f>
        <v>505398</v>
      </c>
      <c r="F183" s="8">
        <f t="shared" si="6"/>
        <v>100.24873845567932</v>
      </c>
      <c r="G183" s="9">
        <f>[2]Data!O254</f>
        <v>99</v>
      </c>
      <c r="H183" s="9">
        <f>[3]Data!B403</f>
        <v>116.6</v>
      </c>
      <c r="I183" s="8">
        <f>[9]Data!E172</f>
        <v>1.125</v>
      </c>
      <c r="J183" s="8">
        <f>[4]Data!K943</f>
        <v>3375.2539999999999</v>
      </c>
      <c r="K183" s="8">
        <f>[4]Data!L943</f>
        <v>6588.9800000000005</v>
      </c>
      <c r="L183" s="8">
        <f>[5]Data!B254</f>
        <v>268470</v>
      </c>
      <c r="M183" s="8">
        <f>[5]Data!H254</f>
        <v>128894.39999999999</v>
      </c>
      <c r="N183" s="8">
        <f>[6]Data!D211</f>
        <v>130.39914796201202</v>
      </c>
      <c r="O183" s="35">
        <f t="shared" si="7"/>
        <v>7.668761764389141E-3</v>
      </c>
      <c r="P183" s="35">
        <f>[7]Hoja1!E212</f>
        <v>0.64743333333333331</v>
      </c>
      <c r="Q183" s="35">
        <f t="shared" si="8"/>
        <v>0.31019999999999981</v>
      </c>
    </row>
    <row r="184" spans="1:17">
      <c r="A184" s="31">
        <v>44012</v>
      </c>
      <c r="B184" s="6">
        <f>[1]Data!C826</f>
        <v>0.1466666666666667</v>
      </c>
      <c r="C184" s="6">
        <f>[1]Data!I826</f>
        <v>0.12333333333333334</v>
      </c>
      <c r="D184" s="7">
        <f>[2]Data!B255</f>
        <v>468753</v>
      </c>
      <c r="E184" s="7">
        <f>[2]Data!M255</f>
        <v>465522</v>
      </c>
      <c r="F184" s="8">
        <f t="shared" si="6"/>
        <v>99.310724411363765</v>
      </c>
      <c r="G184" s="9">
        <f>[2]Data!O255</f>
        <v>98.5</v>
      </c>
      <c r="H184" s="9">
        <f>[3]Data!B404</f>
        <v>114.4</v>
      </c>
      <c r="I184" s="8">
        <f>[9]Data!E173</f>
        <v>0.125</v>
      </c>
      <c r="J184" s="8">
        <f>[4]Data!K944</f>
        <v>3730.384</v>
      </c>
      <c r="K184" s="8">
        <f>[4]Data!L944</f>
        <v>6949.5519999999997</v>
      </c>
      <c r="L184" s="8">
        <f>[5]Data!B255</f>
        <v>235901</v>
      </c>
      <c r="M184" s="8">
        <f>[5]Data!H255</f>
        <v>130746</v>
      </c>
      <c r="N184" s="8">
        <f>[6]Data!D212</f>
        <v>131.26943219097967</v>
      </c>
      <c r="O184" s="35">
        <f t="shared" si="7"/>
        <v>7.6179197495509247E-3</v>
      </c>
      <c r="P184" s="35">
        <f>[7]Hoja1!E213</f>
        <v>0.66959999999999997</v>
      </c>
      <c r="Q184" s="35">
        <f t="shared" si="8"/>
        <v>6.6999999999999976E-2</v>
      </c>
    </row>
    <row r="185" spans="1:17">
      <c r="A185" s="31">
        <v>44104</v>
      </c>
      <c r="B185" s="6">
        <f>[1]Data!C827</f>
        <v>0.13</v>
      </c>
      <c r="C185" s="6">
        <f>[1]Data!I827</f>
        <v>9.6666666666666679E-2</v>
      </c>
      <c r="D185" s="7">
        <f>[2]Data!B256</f>
        <v>485131</v>
      </c>
      <c r="E185" s="7">
        <f>[2]Data!M256</f>
        <v>486866</v>
      </c>
      <c r="F185" s="8">
        <f t="shared" si="6"/>
        <v>100.35763536034597</v>
      </c>
      <c r="G185" s="9">
        <f>[2]Data!O256</f>
        <v>100</v>
      </c>
      <c r="H185" s="9">
        <f>[3]Data!B405</f>
        <v>116.2</v>
      </c>
      <c r="I185" s="8">
        <f>[9]Data!E174</f>
        <v>0.125</v>
      </c>
      <c r="J185" s="8">
        <f>[4]Data!K945</f>
        <v>3891.9429999999998</v>
      </c>
      <c r="K185" s="8">
        <f>[4]Data!L945</f>
        <v>7126.2669999999998</v>
      </c>
      <c r="L185" s="8">
        <f>[5]Data!B256</f>
        <v>253755</v>
      </c>
      <c r="M185" s="8">
        <f>[5]Data!H256</f>
        <v>133338.1</v>
      </c>
      <c r="N185" s="8">
        <f>[6]Data!D213</f>
        <v>139.84999366780161</v>
      </c>
      <c r="O185" s="35">
        <f t="shared" si="7"/>
        <v>7.1505187363496833E-3</v>
      </c>
      <c r="P185" s="35">
        <f>[7]Hoja1!E214</f>
        <v>0.72250000000000003</v>
      </c>
      <c r="Q185" s="35">
        <f t="shared" si="8"/>
        <v>0.20660000000000023</v>
      </c>
    </row>
    <row r="186" spans="1:17">
      <c r="A186" s="31">
        <v>44196</v>
      </c>
      <c r="B186" s="6">
        <f>[1]Data!C828</f>
        <v>7.6666666666666675E-2</v>
      </c>
      <c r="C186" s="6">
        <f>[1]Data!I828</f>
        <v>3.6666666666666674E-2</v>
      </c>
      <c r="D186" s="7">
        <f>[2]Data!B257</f>
        <v>501813</v>
      </c>
      <c r="E186" s="7">
        <f>[2]Data!M257</f>
        <v>508603</v>
      </c>
      <c r="F186" s="8">
        <f t="shared" si="6"/>
        <v>101.35309368230796</v>
      </c>
      <c r="G186" s="9">
        <f>[2]Data!O257</f>
        <v>105.6</v>
      </c>
      <c r="H186" s="9">
        <f>[3]Data!B406</f>
        <v>117.2</v>
      </c>
      <c r="I186" s="8">
        <f>[9]Data!E175</f>
        <v>0.125</v>
      </c>
      <c r="J186" s="8">
        <f>[4]Data!K946</f>
        <v>4066.4390000000003</v>
      </c>
      <c r="K186" s="8">
        <f>[4]Data!L946</f>
        <v>7255.8040000000001</v>
      </c>
      <c r="L186" s="8">
        <f>[5]Data!B257</f>
        <v>265519</v>
      </c>
      <c r="M186" s="8">
        <f>[5]Data!H257</f>
        <v>135238.5</v>
      </c>
      <c r="N186" s="8">
        <f>[6]Data!D214</f>
        <v>139.07040171547021</v>
      </c>
      <c r="O186" s="35">
        <f t="shared" si="7"/>
        <v>7.1906026563865163E-3</v>
      </c>
      <c r="P186" s="35">
        <f>[7]Hoja1!E215</f>
        <v>0.73796666666666655</v>
      </c>
      <c r="Q186" s="35">
        <f t="shared" si="8"/>
        <v>0.1101999999999994</v>
      </c>
    </row>
    <row r="187" spans="1:17">
      <c r="A187" s="31">
        <v>44286</v>
      </c>
      <c r="B187" s="6">
        <f>[1]Data!C829</f>
        <v>0.03</v>
      </c>
      <c r="C187" s="6">
        <f>[1]Data!I829</f>
        <v>1.6666666666666666E-2</v>
      </c>
      <c r="D187" s="7">
        <f>[2]Data!B258</f>
        <v>511583</v>
      </c>
      <c r="E187" s="7">
        <f>[2]Data!M258</f>
        <v>528873</v>
      </c>
      <c r="F187" s="8">
        <f t="shared" si="6"/>
        <v>103.37970573689901</v>
      </c>
      <c r="G187" s="9">
        <f>[2]Data!O258</f>
        <v>113.8</v>
      </c>
      <c r="H187" s="9">
        <f>[3]Data!B407</f>
        <v>117.9</v>
      </c>
      <c r="I187" s="8">
        <f>[9]Data!E176</f>
        <v>0.125</v>
      </c>
      <c r="J187" s="8">
        <f>[4]Data!K947</f>
        <v>4244.9160000000002</v>
      </c>
      <c r="K187" s="8">
        <f>[4]Data!L947</f>
        <v>7365.9979999999996</v>
      </c>
      <c r="L187" s="8">
        <f>[5]Data!B258</f>
        <v>268633</v>
      </c>
      <c r="M187" s="8">
        <f>[5]Data!H258</f>
        <v>135508.79999999999</v>
      </c>
      <c r="N187" s="8">
        <f>[6]Data!D215</f>
        <v>145.37684042897666</v>
      </c>
      <c r="O187" s="35">
        <f t="shared" si="7"/>
        <v>6.8786747397261427E-3</v>
      </c>
      <c r="P187" s="35">
        <f>[7]Hoja1!E216</f>
        <v>0.76919999999999999</v>
      </c>
      <c r="Q187" s="35">
        <f t="shared" si="8"/>
        <v>0.21993333333333379</v>
      </c>
    </row>
    <row r="188" spans="1:17">
      <c r="A188" s="31">
        <v>44377</v>
      </c>
      <c r="B188" s="6">
        <f>[1]Data!C830</f>
        <v>0.03</v>
      </c>
      <c r="C188" s="6">
        <f>[1]Data!I830</f>
        <v>3.6666666666666667E-2</v>
      </c>
      <c r="D188" s="7">
        <f>[2]Data!B259</f>
        <v>514593</v>
      </c>
      <c r="E188" s="7">
        <f>[2]Data!M259</f>
        <v>543152</v>
      </c>
      <c r="F188" s="8">
        <f t="shared" si="6"/>
        <v>105.54982286972422</v>
      </c>
      <c r="G188" s="9">
        <f>[2]Data!O259</f>
        <v>121.6</v>
      </c>
      <c r="H188" s="9">
        <f>[3]Data!B408</f>
        <v>118.8</v>
      </c>
      <c r="I188" s="8">
        <f>[9]Data!E177</f>
        <v>0.125</v>
      </c>
      <c r="J188" s="8">
        <f>[4]Data!K948</f>
        <v>4383.5999999999995</v>
      </c>
      <c r="K188" s="8">
        <f>[4]Data!L948</f>
        <v>7452.8660000000009</v>
      </c>
      <c r="L188" s="8">
        <f>[5]Data!B259</f>
        <v>271423</v>
      </c>
      <c r="M188" s="8">
        <f>[5]Data!H259</f>
        <v>138451.1</v>
      </c>
      <c r="N188" s="8">
        <f>[6]Data!D216</f>
        <v>145.21208022910744</v>
      </c>
      <c r="O188" s="35">
        <f t="shared" si="7"/>
        <v>6.8864794059988422E-3</v>
      </c>
      <c r="P188" s="35">
        <f>[7]Hoja1!E217</f>
        <v>0.76729999999999998</v>
      </c>
      <c r="Q188" s="35">
        <f t="shared" si="8"/>
        <v>8.739999999999995E-2</v>
      </c>
    </row>
    <row r="189" spans="1:17">
      <c r="A189" s="31">
        <v>44469</v>
      </c>
      <c r="B189" s="6">
        <f>[1]Data!C831</f>
        <v>0.03</v>
      </c>
      <c r="C189" s="6">
        <f>[1]Data!I831</f>
        <v>1.3333333333333334E-2</v>
      </c>
      <c r="D189" s="7">
        <f>[2]Data!B260</f>
        <v>505177</v>
      </c>
      <c r="E189" s="7">
        <f>[2]Data!M260</f>
        <v>541703</v>
      </c>
      <c r="F189" s="8">
        <f t="shared" si="6"/>
        <v>107.2303370897725</v>
      </c>
      <c r="G189" s="9">
        <f>[2]Data!O260</f>
        <v>122.4</v>
      </c>
      <c r="H189" s="9">
        <f>[3]Data!B409</f>
        <v>119.7</v>
      </c>
      <c r="I189" s="8">
        <f>[9]Data!E178</f>
        <v>0.125</v>
      </c>
      <c r="J189" s="8">
        <f>[4]Data!K949</f>
        <v>4592.1200000000008</v>
      </c>
      <c r="K189" s="8">
        <f>[4]Data!L949</f>
        <v>7668.0740000000005</v>
      </c>
      <c r="L189" s="8">
        <f>[5]Data!B260</f>
        <v>258531</v>
      </c>
      <c r="M189" s="8">
        <f>[5]Data!H260</f>
        <v>142338.70000000001</v>
      </c>
      <c r="N189" s="8">
        <f>[6]Data!D217</f>
        <v>140.07927563139469</v>
      </c>
      <c r="O189" s="35">
        <f t="shared" si="7"/>
        <v>7.1388147568053175E-3</v>
      </c>
      <c r="P189" s="35">
        <f>[7]Hoja1!E218</f>
        <v>0.73073333333333335</v>
      </c>
      <c r="Q189" s="35">
        <f t="shared" si="8"/>
        <v>-5.1266666666666544E-2</v>
      </c>
    </row>
    <row r="190" spans="1:17">
      <c r="A190" s="31">
        <v>44561</v>
      </c>
      <c r="B190" s="6">
        <f>[1]Data!C832</f>
        <v>3.6666666666666674E-2</v>
      </c>
      <c r="C190" s="6">
        <f>[1]Data!I832</f>
        <v>4.6666666666666669E-2</v>
      </c>
      <c r="D190" s="7">
        <f>[2]Data!B261</f>
        <v>524644</v>
      </c>
      <c r="E190" s="7">
        <f>[2]Data!M261</f>
        <v>561451</v>
      </c>
      <c r="F190" s="8">
        <f t="shared" si="6"/>
        <v>107.01561439757245</v>
      </c>
      <c r="G190" s="9">
        <f>[2]Data!O261</f>
        <v>116.2</v>
      </c>
      <c r="H190" s="9">
        <f>[3]Data!B410</f>
        <v>121.3</v>
      </c>
      <c r="I190" s="8">
        <f>[9]Data!E179</f>
        <v>0.125</v>
      </c>
      <c r="J190" s="8">
        <f>[4]Data!K950</f>
        <v>4803.951</v>
      </c>
      <c r="K190" s="8">
        <f>[4]Data!L950</f>
        <v>7872.8670000000002</v>
      </c>
      <c r="L190" s="8">
        <f>[5]Data!B261</f>
        <v>275457</v>
      </c>
      <c r="M190" s="8">
        <f>[5]Data!H261</f>
        <v>142852</v>
      </c>
      <c r="N190" s="8">
        <f>[6]Data!D218</f>
        <v>140.19433189621412</v>
      </c>
      <c r="O190" s="35">
        <f t="shared" si="7"/>
        <v>7.1329559938293373E-3</v>
      </c>
      <c r="P190" s="35">
        <f>[7]Hoja1!E219</f>
        <v>0.73153333333333348</v>
      </c>
      <c r="Q190" s="35">
        <f t="shared" si="8"/>
        <v>9.1533333333333855E-2</v>
      </c>
    </row>
    <row r="191" spans="1:17">
      <c r="A191" s="31">
        <v>44651</v>
      </c>
      <c r="B191" s="6">
        <f>[1]Data!C833</f>
        <v>5.000000000000001E-2</v>
      </c>
      <c r="C191" s="6">
        <f>[1]Data!I833</f>
        <v>0.10333333333333335</v>
      </c>
      <c r="D191" s="7">
        <f>[2]Data!B262</f>
        <v>528374</v>
      </c>
      <c r="E191" s="7">
        <f>[2]Data!M262</f>
        <v>584299</v>
      </c>
      <c r="F191" s="8">
        <f t="shared" si="6"/>
        <v>110.5843588064515</v>
      </c>
      <c r="G191" s="9">
        <f>[2]Data!O262</f>
        <v>124.9</v>
      </c>
      <c r="H191" s="9">
        <f>[3]Data!B411</f>
        <v>123.9</v>
      </c>
      <c r="I191" s="8">
        <f>[9]Data!E180</f>
        <v>0.20833333333333334</v>
      </c>
      <c r="J191" s="8">
        <f>[4]Data!K951</f>
        <v>4975.2690000000002</v>
      </c>
      <c r="K191" s="8">
        <f>[4]Data!L951</f>
        <v>8019.9040000000005</v>
      </c>
      <c r="L191" s="8">
        <f>[5]Data!B262</f>
        <v>281512</v>
      </c>
      <c r="M191" s="8">
        <f>[5]Data!H262</f>
        <v>146396</v>
      </c>
      <c r="N191" s="8">
        <f>[6]Data!D219</f>
        <v>141.38016236540429</v>
      </c>
      <c r="O191" s="35">
        <f t="shared" si="7"/>
        <v>7.0731281055926975E-3</v>
      </c>
      <c r="P191" s="35">
        <f>[7]Hoja1!E220</f>
        <v>0.72249999999999981</v>
      </c>
      <c r="Q191" s="35">
        <f t="shared" si="8"/>
        <v>0.12219999999999864</v>
      </c>
    </row>
    <row r="192" spans="1:17">
      <c r="A192" s="31">
        <v>44742</v>
      </c>
      <c r="B192" s="6">
        <f>[1]Data!C834</f>
        <v>0.34666666666666668</v>
      </c>
      <c r="C192" s="6">
        <f>[1]Data!I834</f>
        <v>1.0033333333333332</v>
      </c>
      <c r="D192" s="7">
        <f>[2]Data!B263</f>
        <v>533092</v>
      </c>
      <c r="E192" s="7">
        <f>[2]Data!M263</f>
        <v>609133</v>
      </c>
      <c r="F192" s="8">
        <f t="shared" si="6"/>
        <v>114.26414202426598</v>
      </c>
      <c r="G192" s="9">
        <f>[2]Data!O263</f>
        <v>130.69999999999999</v>
      </c>
      <c r="H192" s="9">
        <f>[3]Data!B412</f>
        <v>126.1</v>
      </c>
      <c r="I192" s="8">
        <f>[9]Data!E181</f>
        <v>0.95833333333333337</v>
      </c>
      <c r="J192" s="8">
        <f>[4]Data!K952</f>
        <v>5073.1929999999993</v>
      </c>
      <c r="K192" s="8">
        <f>[4]Data!L952</f>
        <v>8191.3980000000001</v>
      </c>
      <c r="L192" s="8">
        <f>[5]Data!B263</f>
        <v>287574</v>
      </c>
      <c r="M192" s="8">
        <f>[5]Data!H263</f>
        <v>146399.20000000001</v>
      </c>
      <c r="N192" s="8">
        <f>[6]Data!D220</f>
        <v>146.93511990564912</v>
      </c>
      <c r="O192" s="35">
        <f t="shared" si="7"/>
        <v>6.8057248712365438E-3</v>
      </c>
      <c r="P192" s="35">
        <f>[7]Hoja1!E221</f>
        <v>0.70746666666666658</v>
      </c>
      <c r="Q192" s="35">
        <f t="shared" si="8"/>
        <v>0.55153333333333376</v>
      </c>
    </row>
    <row r="193" spans="1:5">
      <c r="A193" s="5"/>
      <c r="B193" s="10"/>
      <c r="C193" s="10"/>
      <c r="D193" s="11"/>
      <c r="E193" s="11"/>
    </row>
    <row r="194" spans="1:5">
      <c r="A194" s="5"/>
      <c r="B194" s="10"/>
    </row>
    <row r="195" spans="1:5">
      <c r="A195" s="5"/>
      <c r="B195" s="10"/>
    </row>
  </sheetData>
  <hyperlinks>
    <hyperlink ref="D7" r:id="rId1" xr:uid="{ABB21A15-30FA-470B-B7BC-8F5DDE15667D}"/>
    <hyperlink ref="E7" r:id="rId2" xr:uid="{55E9A4A9-B1A0-42AE-8A10-AB88E52C3044}"/>
    <hyperlink ref="F7" r:id="rId3" xr:uid="{59667339-E237-460A-83C1-B312EBB4EA4F}"/>
    <hyperlink ref="G7" r:id="rId4" xr:uid="{F241F953-2FEE-4383-98C0-6FB2136BF1EA}"/>
    <hyperlink ref="D1" r:id="rId5" xr:uid="{71E54A53-EED5-4414-ADA1-AA03C6A134B9}"/>
    <hyperlink ref="H7" r:id="rId6" display="http://www.abs.gov.au/" xr:uid="{79922C13-D65F-4804-B957-FA651A3B587B}"/>
    <hyperlink ref="I7" r:id="rId7" display="http://www.newyorkfed.org/" xr:uid="{DE2301E6-D0C7-4FF6-A0D9-B31FB12D351D}"/>
    <hyperlink ref="L7" r:id="rId8" display="http://www.abs.gov.au/" xr:uid="{BC95623E-F613-4682-A108-586765AEEDF0}"/>
    <hyperlink ref="M7" r:id="rId9" display="http://www.abs.gov.au/" xr:uid="{3F9C84B1-070D-4FD7-975D-1DDEF30D3372}"/>
    <hyperlink ref="P7" r:id="rId10" display="WM/Reuters" xr:uid="{55857039-615B-40D4-9317-7D16FEEC9F94}"/>
  </hyperlinks>
  <pageMargins left="0.7" right="0.7" top="0.75" bottom="0.75" header="0.3" footer="0.3"/>
  <pageSetup orientation="portrait" horizontalDpi="4294967293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53848-BA80-46F3-8D55-B0FC07AB85AD}">
  <dimension ref="A1:Q179"/>
  <sheetViews>
    <sheetView tabSelected="1" workbookViewId="0">
      <pane xSplit="1" ySplit="1" topLeftCell="B158" activePane="bottomRight" state="frozen"/>
      <selection pane="topRight" activeCell="B1" sqref="B1"/>
      <selection pane="bottomLeft" activeCell="A2" sqref="A2"/>
      <selection pane="bottomRight" activeCell="A2" sqref="A2:A179"/>
    </sheetView>
  </sheetViews>
  <sheetFormatPr baseColWidth="10" defaultColWidth="11.5703125" defaultRowHeight="15"/>
  <cols>
    <col min="1" max="1" width="11.5703125" style="2"/>
    <col min="2" max="2" width="12.5703125" style="2" bestFit="1" customWidth="1"/>
    <col min="3" max="3" width="12.5703125" style="2" customWidth="1"/>
    <col min="4" max="4" width="12" style="2" bestFit="1" customWidth="1"/>
    <col min="5" max="6" width="12.5703125" style="2" bestFit="1" customWidth="1"/>
    <col min="7" max="8" width="11.5703125" style="2"/>
    <col min="9" max="9" width="12" style="2" bestFit="1" customWidth="1"/>
    <col min="10" max="13" width="11.5703125" style="2"/>
    <col min="14" max="14" width="12" style="2" bestFit="1" customWidth="1"/>
    <col min="15" max="15" width="11.5703125" style="2"/>
    <col min="16" max="16" width="12" style="2" bestFit="1" customWidth="1"/>
    <col min="17" max="16384" width="11.5703125" style="2"/>
  </cols>
  <sheetData>
    <row r="1" spans="1:17" s="36" customFormat="1">
      <c r="A1" s="36" t="s">
        <v>98</v>
      </c>
      <c r="B1" s="36" t="s">
        <v>81</v>
      </c>
      <c r="C1" s="36" t="s">
        <v>96</v>
      </c>
      <c r="D1" s="36" t="s">
        <v>82</v>
      </c>
      <c r="E1" s="36" t="s">
        <v>17</v>
      </c>
      <c r="F1" s="36" t="s">
        <v>22</v>
      </c>
      <c r="G1" s="36" t="s">
        <v>83</v>
      </c>
      <c r="H1" s="36" t="s">
        <v>50</v>
      </c>
      <c r="I1" s="36" t="s">
        <v>94</v>
      </c>
      <c r="J1" s="36" t="s">
        <v>95</v>
      </c>
      <c r="K1" s="36" t="s">
        <v>17</v>
      </c>
      <c r="L1" s="36" t="s">
        <v>22</v>
      </c>
      <c r="M1" s="36" t="s">
        <v>93</v>
      </c>
      <c r="N1" s="36" t="s">
        <v>64</v>
      </c>
      <c r="O1" s="36" t="s">
        <v>65</v>
      </c>
      <c r="P1" s="36" t="s">
        <v>79</v>
      </c>
    </row>
    <row r="2" spans="1:17">
      <c r="A2" s="39">
        <v>28580</v>
      </c>
      <c r="B2" s="37">
        <f>LN(RBA!D15)</f>
        <v>11.850654054906146</v>
      </c>
      <c r="C2" s="37">
        <f>LN(RBA!L15)</f>
        <v>11.242559270283678</v>
      </c>
      <c r="D2" s="37">
        <f>LN(RBA!G15)</f>
        <v>4.0741418549045809</v>
      </c>
      <c r="E2" s="37">
        <f>RBA!B15</f>
        <v>8.3756666666666657</v>
      </c>
      <c r="F2" s="37">
        <f>RBA!C15</f>
        <v>9.6933333333333334</v>
      </c>
      <c r="G2" s="37">
        <f>RBA!F15/RBA!F11*100-100</f>
        <v>7.9885727848393913</v>
      </c>
      <c r="H2" s="37">
        <f>RBA!H15/RBA!H11*100-100</f>
        <v>8.6734693877551052</v>
      </c>
      <c r="I2" s="37">
        <f>LN(RBA!F15/RBA!F14)*400</f>
        <v>10.19118892272242</v>
      </c>
      <c r="J2" s="37">
        <f>LN(RBA!H15/RBA!H14)*400</f>
        <v>5.6738539967825528</v>
      </c>
      <c r="K2" s="10">
        <f>RBA!B15</f>
        <v>8.3756666666666657</v>
      </c>
      <c r="L2" s="10">
        <f>RBA!C15</f>
        <v>9.6933333333333334</v>
      </c>
      <c r="M2" s="38">
        <f>RBA!I15</f>
        <v>8.0828533451484272</v>
      </c>
      <c r="N2" s="37">
        <f>LN(RBA!J15)</f>
        <v>3.5445759645075028</v>
      </c>
      <c r="O2" s="37">
        <f>LN(RBA!K15)</f>
        <v>4.9058894043320462</v>
      </c>
      <c r="P2" s="37">
        <f>LN(RBA!N15)</f>
        <v>4.979112250394417</v>
      </c>
      <c r="Q2" s="37"/>
    </row>
    <row r="3" spans="1:17">
      <c r="A3" s="39">
        <v>28671</v>
      </c>
      <c r="B3" s="37">
        <f>LN(RBA!D16)</f>
        <v>11.858845784698588</v>
      </c>
      <c r="C3" s="37">
        <f>LN(RBA!L16)</f>
        <v>11.264284602382491</v>
      </c>
      <c r="D3" s="37">
        <f>LN(RBA!G16)</f>
        <v>4.0943445622221004</v>
      </c>
      <c r="E3" s="37">
        <f>RBA!B16</f>
        <v>8.6073333333333331</v>
      </c>
      <c r="F3" s="37">
        <f>RBA!C16</f>
        <v>10.696666666666667</v>
      </c>
      <c r="G3" s="37">
        <f>RBA!F16/RBA!F12*100-100</f>
        <v>8.1910599435145741</v>
      </c>
      <c r="H3" s="37">
        <f>RBA!H16/RBA!H12*100-100</f>
        <v>7.9601990049751095</v>
      </c>
      <c r="I3" s="37">
        <f>LN(RBA!F16/RBA!F15)*400</f>
        <v>8.454615113942392</v>
      </c>
      <c r="J3" s="37">
        <f>LN(RBA!H16/RBA!H15)*400</f>
        <v>7.4420751324137075</v>
      </c>
      <c r="K3" s="10">
        <f>RBA!B16</f>
        <v>8.6073333333333331</v>
      </c>
      <c r="L3" s="10">
        <f>RBA!C16</f>
        <v>10.696666666666667</v>
      </c>
      <c r="M3" s="38">
        <f>RBA!I16</f>
        <v>8.7128932210899439</v>
      </c>
      <c r="N3" s="37">
        <f>LN(RBA!J16)</f>
        <v>3.5774729202895852</v>
      </c>
      <c r="O3" s="37">
        <f>LN(RBA!K16)</f>
        <v>4.9402128297997097</v>
      </c>
      <c r="P3" s="37">
        <f>LN(RBA!N16)</f>
        <v>4.9393899144867444</v>
      </c>
      <c r="Q3" s="37"/>
    </row>
    <row r="4" spans="1:17">
      <c r="A4" s="39">
        <v>28763</v>
      </c>
      <c r="B4" s="37">
        <f>LN(RBA!D17)</f>
        <v>11.873936992324088</v>
      </c>
      <c r="C4" s="37">
        <f>LN(RBA!L17)</f>
        <v>11.262153746538544</v>
      </c>
      <c r="D4" s="37">
        <f>LN(RBA!G17)</f>
        <v>4.0758410906575406</v>
      </c>
      <c r="E4" s="37">
        <f>RBA!B17</f>
        <v>9.000333333333332</v>
      </c>
      <c r="F4" s="37">
        <f>RBA!C17</f>
        <v>9.7533333333333321</v>
      </c>
      <c r="G4" s="37">
        <f>RBA!F17/RBA!F13*100-100</f>
        <v>8.2013543197865886</v>
      </c>
      <c r="H4" s="37">
        <f>RBA!H17/RBA!H13*100-100</f>
        <v>7.8048780487804947</v>
      </c>
      <c r="I4" s="37">
        <f>LN(RBA!F17/RBA!F16)*400</f>
        <v>7.1322473764762488</v>
      </c>
      <c r="J4" s="37">
        <f>LN(RBA!H17/RBA!H16)*400</f>
        <v>7.3061391909173619</v>
      </c>
      <c r="K4" s="10">
        <f>RBA!B17</f>
        <v>9.000333333333332</v>
      </c>
      <c r="L4" s="10">
        <f>RBA!C17</f>
        <v>9.7533333333333321</v>
      </c>
      <c r="M4" s="38">
        <f>RBA!I17</f>
        <v>9.6898537882144442</v>
      </c>
      <c r="N4" s="37">
        <f>LN(RBA!J17)</f>
        <v>3.6063398818668126</v>
      </c>
      <c r="O4" s="37">
        <f>LN(RBA!K17)</f>
        <v>4.9697438527201792</v>
      </c>
      <c r="P4" s="37">
        <f>LN(RBA!N17)</f>
        <v>4.8851694854724252</v>
      </c>
      <c r="Q4" s="37"/>
    </row>
    <row r="5" spans="1:17">
      <c r="A5" s="39">
        <v>28855</v>
      </c>
      <c r="B5" s="37">
        <f>LN(RBA!D18)</f>
        <v>11.882176003610741</v>
      </c>
      <c r="C5" s="37">
        <f>LN(RBA!L18)</f>
        <v>11.251833390925226</v>
      </c>
      <c r="D5" s="37">
        <f>LN(RBA!G18)</f>
        <v>4.0690267542378109</v>
      </c>
      <c r="E5" s="37">
        <f>RBA!B18</f>
        <v>8.5613333333333319</v>
      </c>
      <c r="F5" s="37">
        <f>RBA!C18</f>
        <v>9.2299999999999986</v>
      </c>
      <c r="G5" s="37">
        <f>RBA!F18/RBA!F14*100-100</f>
        <v>8.5715939588211683</v>
      </c>
      <c r="H5" s="37">
        <f>RBA!H18/RBA!H14*100-100</f>
        <v>7.6190476190476346</v>
      </c>
      <c r="I5" s="37">
        <f>LN(RBA!F18/RBA!F17)*400</f>
        <v>7.1177972031564645</v>
      </c>
      <c r="J5" s="37">
        <f>LN(RBA!H18/RBA!H17)*400</f>
        <v>8.9489191018131944</v>
      </c>
      <c r="K5" s="10">
        <f>RBA!B18</f>
        <v>8.5613333333333319</v>
      </c>
      <c r="L5" s="10">
        <f>RBA!C18</f>
        <v>9.2299999999999986</v>
      </c>
      <c r="M5" s="38">
        <f>RBA!I18</f>
        <v>11.464333185644662</v>
      </c>
      <c r="N5" s="37">
        <f>LN(RBA!J18)</f>
        <v>3.6352149295282432</v>
      </c>
      <c r="O5" s="37">
        <f>LN(RBA!K18)</f>
        <v>4.9956705453708823</v>
      </c>
      <c r="P5" s="37">
        <f>LN(RBA!N18)</f>
        <v>4.865718892306325</v>
      </c>
      <c r="Q5" s="37"/>
    </row>
    <row r="6" spans="1:17">
      <c r="A6" s="39">
        <v>28945</v>
      </c>
      <c r="B6" s="37">
        <f>LN(RBA!D19)</f>
        <v>11.909228731286007</v>
      </c>
      <c r="C6" s="37">
        <f>LN(RBA!L19)</f>
        <v>11.262577712165138</v>
      </c>
      <c r="D6" s="37">
        <f>LN(RBA!G19)</f>
        <v>4.0859763125515842</v>
      </c>
      <c r="E6" s="37">
        <f>RBA!B19</f>
        <v>8.0619999999999994</v>
      </c>
      <c r="F6" s="37">
        <f>RBA!C19</f>
        <v>8.7566666666666659</v>
      </c>
      <c r="G6" s="37">
        <f>RBA!F19/RBA!F15*100-100</f>
        <v>8.175108088854472</v>
      </c>
      <c r="H6" s="37">
        <f>RBA!H19/RBA!H15*100-100</f>
        <v>7.9812206572769924</v>
      </c>
      <c r="I6" s="37">
        <f>LN(RBA!F19/RBA!F18)*400</f>
        <v>8.7277800368266991</v>
      </c>
      <c r="J6" s="37">
        <f>LN(RBA!H19/RBA!H18)*400</f>
        <v>7.0177238603638097</v>
      </c>
      <c r="K6" s="10">
        <f>RBA!B19</f>
        <v>8.0619999999999994</v>
      </c>
      <c r="L6" s="10">
        <f>RBA!C19</f>
        <v>8.7566666666666659</v>
      </c>
      <c r="M6" s="38">
        <f>RBA!I19</f>
        <v>12.050509525919365</v>
      </c>
      <c r="N6" s="37">
        <f>LN(RBA!J19)</f>
        <v>3.681300808590386</v>
      </c>
      <c r="O6" s="37">
        <f>LN(RBA!K19)</f>
        <v>5.033224883875385</v>
      </c>
      <c r="P6" s="37">
        <f>LN(RBA!N19)</f>
        <v>4.8753067342613967</v>
      </c>
      <c r="Q6" s="37"/>
    </row>
    <row r="7" spans="1:17">
      <c r="A7" s="39">
        <v>29036</v>
      </c>
      <c r="B7" s="37">
        <f>LN(RBA!D20)</f>
        <v>11.8930522520632</v>
      </c>
      <c r="C7" s="37">
        <f>LN(RBA!L20)</f>
        <v>11.26706328896891</v>
      </c>
      <c r="D7" s="37">
        <f>LN(RBA!G20)</f>
        <v>4.1255201796905503</v>
      </c>
      <c r="E7" s="37">
        <f>RBA!B20</f>
        <v>8.9236666666666675</v>
      </c>
      <c r="F7" s="37">
        <f>RBA!C20</f>
        <v>10.406666666666666</v>
      </c>
      <c r="G7" s="37">
        <f>RBA!F20/RBA!F16*100-100</f>
        <v>9.2994652244165081</v>
      </c>
      <c r="H7" s="37">
        <f>RBA!H20/RBA!H16*100-100</f>
        <v>8.7557603686636156</v>
      </c>
      <c r="I7" s="37">
        <f>LN(RBA!F20/RBA!F19)*400</f>
        <v>12.59070196380161</v>
      </c>
      <c r="J7" s="37">
        <f>LN(RBA!H20/RBA!H19)*400</f>
        <v>10.300998440965905</v>
      </c>
      <c r="K7" s="10">
        <f>RBA!B20</f>
        <v>8.9236666666666675</v>
      </c>
      <c r="L7" s="10">
        <f>RBA!C20</f>
        <v>10.406666666666666</v>
      </c>
      <c r="M7" s="38">
        <f>RBA!I20</f>
        <v>12.178112538768278</v>
      </c>
      <c r="N7" s="37">
        <f>LN(RBA!J20)</f>
        <v>3.7289411596877828</v>
      </c>
      <c r="O7" s="37">
        <f>LN(RBA!K20)</f>
        <v>5.0663537828526</v>
      </c>
      <c r="P7" s="37">
        <f>LN(RBA!N20)</f>
        <v>4.8904981753926045</v>
      </c>
      <c r="Q7" s="37"/>
    </row>
    <row r="8" spans="1:17">
      <c r="A8" s="39">
        <v>29128</v>
      </c>
      <c r="B8" s="37">
        <f>LN(RBA!D21)</f>
        <v>11.902328939531042</v>
      </c>
      <c r="C8" s="37">
        <f>LN(RBA!L21)</f>
        <v>11.268481665485314</v>
      </c>
      <c r="D8" s="37">
        <f>LN(RBA!G21)</f>
        <v>4.1255201796905503</v>
      </c>
      <c r="E8" s="37">
        <f>RBA!B21</f>
        <v>10.033333333333333</v>
      </c>
      <c r="F8" s="37">
        <f>RBA!C21</f>
        <v>9.836666666666666</v>
      </c>
      <c r="G8" s="37">
        <f>RBA!F21/RBA!F17*100-100</f>
        <v>10.063917154668928</v>
      </c>
      <c r="H8" s="37">
        <f>RBA!H21/RBA!H17*100-100</f>
        <v>9.5022624434389087</v>
      </c>
      <c r="I8" s="37">
        <f>LN(RBA!F21/RBA!F20)*400</f>
        <v>9.9201512337534687</v>
      </c>
      <c r="J8" s="37">
        <f>LN(RBA!H21/RBA!H20)*400</f>
        <v>10.042368452430503</v>
      </c>
      <c r="K8" s="10">
        <f>RBA!B21</f>
        <v>10.033333333333333</v>
      </c>
      <c r="L8" s="10">
        <f>RBA!C21</f>
        <v>9.836666666666666</v>
      </c>
      <c r="M8" s="38">
        <f>RBA!I21</f>
        <v>13.095259193619851</v>
      </c>
      <c r="N8" s="37">
        <f>LN(RBA!J21)</f>
        <v>3.7643347325285421</v>
      </c>
      <c r="O8" s="37">
        <f>LN(RBA!K21)</f>
        <v>5.087318518867213</v>
      </c>
      <c r="P8" s="37">
        <f>LN(RBA!N21)</f>
        <v>4.9058759327932728</v>
      </c>
      <c r="Q8" s="37"/>
    </row>
    <row r="9" spans="1:17">
      <c r="A9" s="39">
        <v>29220</v>
      </c>
      <c r="B9" s="37">
        <f>LN(RBA!D22)</f>
        <v>11.921425961621914</v>
      </c>
      <c r="C9" s="37">
        <f>LN(RBA!L22)</f>
        <v>11.272635754821048</v>
      </c>
      <c r="D9" s="37">
        <f>LN(RBA!G22)</f>
        <v>4.1367652781060524</v>
      </c>
      <c r="E9" s="37">
        <f>RBA!B22</f>
        <v>9.1796666666666678</v>
      </c>
      <c r="F9" s="37">
        <f>RBA!C22</f>
        <v>10.093333333333332</v>
      </c>
      <c r="G9" s="37">
        <f>RBA!F22/RBA!F18*100-100</f>
        <v>10.316999508999842</v>
      </c>
      <c r="H9" s="37">
        <f>RBA!H22/RBA!H18*100-100</f>
        <v>10.176991150442461</v>
      </c>
      <c r="I9" s="37">
        <f>LN(RBA!F22/RBA!F21)*400</f>
        <v>8.0365063887486947</v>
      </c>
      <c r="J9" s="37">
        <f>LN(RBA!H22/RBA!H21)*400</f>
        <v>11.406068123208494</v>
      </c>
      <c r="K9" s="10">
        <f>RBA!B22</f>
        <v>9.1796666666666678</v>
      </c>
      <c r="L9" s="10">
        <f>RBA!C22</f>
        <v>10.093333333333332</v>
      </c>
      <c r="M9" s="38">
        <f>RBA!I22</f>
        <v>16.241470979175897</v>
      </c>
      <c r="N9" s="37">
        <f>LN(RBA!J22)</f>
        <v>3.7829616074750754</v>
      </c>
      <c r="O9" s="37">
        <f>LN(RBA!K22)</f>
        <v>5.117634466422591</v>
      </c>
      <c r="P9" s="37">
        <f>LN(RBA!N22)</f>
        <v>4.9183401542773346</v>
      </c>
      <c r="Q9" s="37"/>
    </row>
    <row r="10" spans="1:17">
      <c r="A10" s="39">
        <v>29311</v>
      </c>
      <c r="B10" s="37">
        <f>LN(RBA!D23)</f>
        <v>11.925908906116515</v>
      </c>
      <c r="C10" s="37">
        <f>LN(RBA!L23)</f>
        <v>11.285033156133814</v>
      </c>
      <c r="D10" s="37">
        <f>LN(RBA!G23)</f>
        <v>4.138361447638875</v>
      </c>
      <c r="E10" s="37">
        <f>RBA!B23</f>
        <v>9.5</v>
      </c>
      <c r="F10" s="37">
        <f>RBA!C23</f>
        <v>10.520000000000001</v>
      </c>
      <c r="G10" s="37">
        <f>RBA!F23/RBA!F19*100-100</f>
        <v>10.353530145070479</v>
      </c>
      <c r="H10" s="37">
        <f>RBA!H23/RBA!H19*100-100</f>
        <v>10.434782608695642</v>
      </c>
      <c r="I10" s="37">
        <f>LN(RBA!F23/RBA!F22)*400</f>
        <v>8.8602150709443048</v>
      </c>
      <c r="J10" s="37">
        <f>LN(RBA!H23/RBA!H22)*400</f>
        <v>7.9525482215315986</v>
      </c>
      <c r="K10" s="10">
        <f>RBA!B23</f>
        <v>9.5</v>
      </c>
      <c r="L10" s="10">
        <f>RBA!C23</f>
        <v>10.520000000000001</v>
      </c>
      <c r="M10" s="38">
        <f>RBA!I23</f>
        <v>18</v>
      </c>
      <c r="N10" s="37">
        <f>LN(RBA!J23)</f>
        <v>3.8297494779921388</v>
      </c>
      <c r="O10" s="37">
        <f>LN(RBA!K23)</f>
        <v>5.1615980407170756</v>
      </c>
      <c r="P10" s="37">
        <f>LN(RBA!N23)</f>
        <v>4.9182541007093441</v>
      </c>
      <c r="Q10" s="37"/>
    </row>
    <row r="11" spans="1:17">
      <c r="A11" s="39">
        <v>29402</v>
      </c>
      <c r="B11" s="37">
        <f>LN(RBA!D24)</f>
        <v>11.928492707590321</v>
      </c>
      <c r="C11" s="37">
        <f>LN(RBA!L24)</f>
        <v>11.28838093274039</v>
      </c>
      <c r="D11" s="37">
        <f>LN(RBA!G24)</f>
        <v>4.1174098351530963</v>
      </c>
      <c r="E11" s="37">
        <f>RBA!B24</f>
        <v>12.708666666666666</v>
      </c>
      <c r="F11" s="37">
        <f>RBA!C24</f>
        <v>13.646666666666667</v>
      </c>
      <c r="G11" s="37">
        <f>RBA!F24/RBA!F20*100-100</f>
        <v>9.0871274317883888</v>
      </c>
      <c r="H11" s="37">
        <f>RBA!H24/RBA!H20*100-100</f>
        <v>11.016949152542367</v>
      </c>
      <c r="I11" s="37">
        <f>LN(RBA!F24/RBA!F23)*400</f>
        <v>7.9738117786220322</v>
      </c>
      <c r="J11" s="37">
        <f>LN(RBA!H24/RBA!H23)*400</f>
        <v>12.404094697024087</v>
      </c>
      <c r="K11" s="10">
        <f>RBA!B24</f>
        <v>12.708666666666666</v>
      </c>
      <c r="L11" s="10">
        <f>RBA!C24</f>
        <v>13.646666666666667</v>
      </c>
      <c r="M11" s="38">
        <f>RBA!I24</f>
        <v>10.916666666666666</v>
      </c>
      <c r="N11" s="37">
        <f>LN(RBA!J24)</f>
        <v>3.8502327044716949</v>
      </c>
      <c r="O11" s="37">
        <f>LN(RBA!K24)</f>
        <v>5.1865195089262048</v>
      </c>
      <c r="P11" s="37">
        <f>LN(RBA!N24)</f>
        <v>4.9200512212830851</v>
      </c>
      <c r="Q11" s="37"/>
    </row>
    <row r="12" spans="1:17">
      <c r="A12" s="39">
        <v>29494</v>
      </c>
      <c r="B12" s="37">
        <f>LN(RBA!D25)</f>
        <v>11.933811063804269</v>
      </c>
      <c r="C12" s="37">
        <f>LN(RBA!L25)</f>
        <v>11.296049729792999</v>
      </c>
      <c r="D12" s="37">
        <f>LN(RBA!G25)</f>
        <v>4.1141471895182802</v>
      </c>
      <c r="E12" s="37">
        <f>RBA!B25</f>
        <v>12.167666666666667</v>
      </c>
      <c r="F12" s="37">
        <f>RBA!C25</f>
        <v>12.296666666666667</v>
      </c>
      <c r="G12" s="37">
        <f>RBA!F25/RBA!F21*100-100</f>
        <v>9.3420868629178244</v>
      </c>
      <c r="H12" s="37">
        <f>RBA!H25/RBA!H21*100-100</f>
        <v>9.9173553719008396</v>
      </c>
      <c r="I12" s="37">
        <f>LN(RBA!F25/RBA!F24)*400</f>
        <v>10.853944079156967</v>
      </c>
      <c r="J12" s="37">
        <f>LN(RBA!H25/RBA!H24)*400</f>
        <v>6.0607220082408988</v>
      </c>
      <c r="K12" s="10">
        <f>RBA!B25</f>
        <v>12.167666666666667</v>
      </c>
      <c r="L12" s="10">
        <f>RBA!C25</f>
        <v>12.296666666666667</v>
      </c>
      <c r="M12" s="38">
        <f>RBA!I25</f>
        <v>10.5</v>
      </c>
      <c r="N12" s="37">
        <f>LN(RBA!J25)</f>
        <v>3.8862332912418429</v>
      </c>
      <c r="O12" s="37">
        <f>LN(RBA!K25)</f>
        <v>5.2200044119886257</v>
      </c>
      <c r="P12" s="37">
        <f>LN(RBA!N25)</f>
        <v>4.930608279954007</v>
      </c>
      <c r="Q12" s="37"/>
    </row>
    <row r="13" spans="1:17">
      <c r="A13" s="39">
        <v>29586</v>
      </c>
      <c r="B13" s="37">
        <f>LN(RBA!D26)</f>
        <v>11.950844855743112</v>
      </c>
      <c r="C13" s="37">
        <f>LN(RBA!L26)</f>
        <v>11.305581441189922</v>
      </c>
      <c r="D13" s="37">
        <f>LN(RBA!G26)</f>
        <v>4.1141471895182802</v>
      </c>
      <c r="E13" s="37">
        <f>RBA!B26</f>
        <v>10.343999999999999</v>
      </c>
      <c r="F13" s="37">
        <f>RBA!C26</f>
        <v>11.646666666666667</v>
      </c>
      <c r="G13" s="37">
        <f>RBA!F26/RBA!F22*100-100</f>
        <v>10.193718912944433</v>
      </c>
      <c r="H13" s="37">
        <f>RBA!H26/RBA!H22*100-100</f>
        <v>9.2369477911646669</v>
      </c>
      <c r="I13" s="37">
        <f>LN(RBA!F26/RBA!F25)*400</f>
        <v>11.139913849720372</v>
      </c>
      <c r="J13" s="37">
        <f>LN(RBA!H26/RBA!H25)*400</f>
        <v>8.9223030057192751</v>
      </c>
      <c r="K13" s="10">
        <f>RBA!B26</f>
        <v>10.343999999999999</v>
      </c>
      <c r="L13" s="10">
        <f>RBA!C26</f>
        <v>11.646666666666667</v>
      </c>
      <c r="M13" s="38">
        <f>RBA!I26</f>
        <v>16.583333333333332</v>
      </c>
      <c r="N13" s="37">
        <f>LN(RBA!J26)</f>
        <v>3.9362472156523283</v>
      </c>
      <c r="O13" s="37">
        <f>LN(RBA!K26)</f>
        <v>5.2539369650673029</v>
      </c>
      <c r="P13" s="37">
        <f>LN(RBA!N26)</f>
        <v>4.9290355661571068</v>
      </c>
      <c r="Q13" s="37"/>
    </row>
    <row r="14" spans="1:17">
      <c r="A14" s="39">
        <v>29676</v>
      </c>
      <c r="B14" s="37">
        <f>LN(RBA!D27)</f>
        <v>11.954748217199267</v>
      </c>
      <c r="C14" s="37">
        <f>LN(RBA!L27)</f>
        <v>11.310613423235951</v>
      </c>
      <c r="D14" s="37">
        <f>LN(RBA!G27)</f>
        <v>4.1271343850450917</v>
      </c>
      <c r="E14" s="37">
        <f>RBA!B27</f>
        <v>11.221333333333334</v>
      </c>
      <c r="F14" s="37">
        <f>RBA!C27</f>
        <v>13.533333333333333</v>
      </c>
      <c r="G14" s="37">
        <f>RBA!F27/RBA!F23*100-100</f>
        <v>9.5099706102681694</v>
      </c>
      <c r="H14" s="37">
        <f>RBA!H27/RBA!H23*100-100</f>
        <v>9.4488188976378069</v>
      </c>
      <c r="I14" s="37">
        <f>LN(RBA!F27/RBA!F26)*400</f>
        <v>6.3704962623694588</v>
      </c>
      <c r="J14" s="37">
        <f>LN(RBA!H27/RBA!H26)*400</f>
        <v>8.727618957855956</v>
      </c>
      <c r="K14" s="10">
        <f>RBA!B27</f>
        <v>11.221333333333334</v>
      </c>
      <c r="L14" s="10">
        <f>RBA!C27</f>
        <v>13.533333333333333</v>
      </c>
      <c r="M14" s="38">
        <f>RBA!I27</f>
        <v>16</v>
      </c>
      <c r="N14" s="37">
        <f>LN(RBA!J27)</f>
        <v>3.9392489916817373</v>
      </c>
      <c r="O14" s="37">
        <f>LN(RBA!K27)</f>
        <v>5.2812627599818462</v>
      </c>
      <c r="P14" s="37">
        <f>LN(RBA!N27)</f>
        <v>4.9371616485072316</v>
      </c>
      <c r="Q14" s="37"/>
    </row>
    <row r="15" spans="1:17">
      <c r="A15" s="39">
        <v>29767</v>
      </c>
      <c r="B15" s="37">
        <f>LN(RBA!D28)</f>
        <v>11.970033806230232</v>
      </c>
      <c r="C15" s="37">
        <f>LN(RBA!L28)</f>
        <v>11.330287858237753</v>
      </c>
      <c r="D15" s="37">
        <f>LN(RBA!G28)</f>
        <v>4.1108738641733114</v>
      </c>
      <c r="E15" s="37">
        <f>RBA!B28</f>
        <v>14.202666666666666</v>
      </c>
      <c r="F15" s="37">
        <f>RBA!C28</f>
        <v>16.183333333333334</v>
      </c>
      <c r="G15" s="37">
        <f>RBA!F28/RBA!F24*100-100</f>
        <v>9.6358098028083532</v>
      </c>
      <c r="H15" s="37">
        <f>RBA!H28/RBA!H24*100-100</f>
        <v>8.3969465648854964</v>
      </c>
      <c r="I15" s="37">
        <f>LN(RBA!F28/RBA!F27)*400</f>
        <v>8.4331925839806949</v>
      </c>
      <c r="J15" s="37">
        <f>LN(RBA!H28/RBA!H27)*400</f>
        <v>8.5412497882275371</v>
      </c>
      <c r="K15" s="10">
        <f>RBA!B28</f>
        <v>14.202666666666666</v>
      </c>
      <c r="L15" s="10">
        <f>RBA!C28</f>
        <v>16.183333333333334</v>
      </c>
      <c r="M15" s="38">
        <f>RBA!I28</f>
        <v>18.666666666666668</v>
      </c>
      <c r="N15" s="37">
        <f>LN(RBA!J28)</f>
        <v>3.9658291399866732</v>
      </c>
      <c r="O15" s="37">
        <f>LN(RBA!K28)</f>
        <v>5.3110608226953993</v>
      </c>
      <c r="P15" s="37">
        <f>LN(RBA!N28)</f>
        <v>4.9614247292716191</v>
      </c>
      <c r="Q15" s="37"/>
    </row>
    <row r="16" spans="1:17">
      <c r="A16" s="39">
        <v>29859</v>
      </c>
      <c r="B16" s="37">
        <f>LN(RBA!D29)</f>
        <v>11.990047448509257</v>
      </c>
      <c r="C16" s="37">
        <f>LN(RBA!L29)</f>
        <v>11.353718691282273</v>
      </c>
      <c r="D16" s="37">
        <f>LN(RBA!G29)</f>
        <v>4.1303549997451334</v>
      </c>
      <c r="E16" s="37">
        <f>RBA!B29</f>
        <v>15.038666666666666</v>
      </c>
      <c r="F16" s="37">
        <f>RBA!C29</f>
        <v>15.486666666666666</v>
      </c>
      <c r="G16" s="37">
        <f>RBA!F29/RBA!F25*100-100</f>
        <v>10.270695362001121</v>
      </c>
      <c r="H16" s="37">
        <f>RBA!H29/RBA!H25*100-100</f>
        <v>9.0225563909774422</v>
      </c>
      <c r="I16" s="37">
        <f>LN(RBA!F29/RBA!F28)*400</f>
        <v>13.163606806729691</v>
      </c>
      <c r="J16" s="37">
        <f>LN(RBA!H29/RBA!H28)*400</f>
        <v>8.3626739277254565</v>
      </c>
      <c r="K16" s="10">
        <f>RBA!B29</f>
        <v>15.038666666666666</v>
      </c>
      <c r="L16" s="10">
        <f>RBA!C29</f>
        <v>15.486666666666666</v>
      </c>
      <c r="M16" s="38">
        <f>RBA!I29</f>
        <v>20</v>
      </c>
      <c r="N16" s="37">
        <f>LN(RBA!J29)</f>
        <v>3.9888544085319979</v>
      </c>
      <c r="O16" s="37">
        <f>LN(RBA!K29)</f>
        <v>5.3375861554687365</v>
      </c>
      <c r="P16" s="37">
        <f>LN(RBA!N29)</f>
        <v>5.0008501214196945</v>
      </c>
      <c r="Q16" s="37"/>
    </row>
    <row r="17" spans="1:17">
      <c r="A17" s="39">
        <v>29951</v>
      </c>
      <c r="B17" s="37">
        <f>LN(RBA!D30)</f>
        <v>11.985937065730269</v>
      </c>
      <c r="C17" s="37">
        <f>LN(RBA!L30)</f>
        <v>11.356365217799171</v>
      </c>
      <c r="D17" s="37">
        <f>LN(RBA!G30)</f>
        <v>4.1026433650367959</v>
      </c>
      <c r="E17" s="37">
        <f>RBA!B30</f>
        <v>14.832000000000001</v>
      </c>
      <c r="F17" s="37">
        <f>RBA!C30</f>
        <v>14.949999999999998</v>
      </c>
      <c r="G17" s="37">
        <f>RBA!F30/RBA!F26*100-100</f>
        <v>10.741392942722456</v>
      </c>
      <c r="H17" s="37">
        <f>RBA!H30/RBA!H26*100-100</f>
        <v>11.029411764705884</v>
      </c>
      <c r="I17" s="37">
        <f>LN(RBA!F30/RBA!F29)*400</f>
        <v>12.843705876640922</v>
      </c>
      <c r="J17" s="37">
        <f>LN(RBA!H30/RBA!H29)*400</f>
        <v>16.218437757740002</v>
      </c>
      <c r="K17" s="10">
        <f>RBA!B30</f>
        <v>14.832000000000001</v>
      </c>
      <c r="L17" s="10">
        <f>RBA!C30</f>
        <v>14.949999999999998</v>
      </c>
      <c r="M17" s="38">
        <f>RBA!I30</f>
        <v>15</v>
      </c>
      <c r="N17" s="37">
        <f>LN(RBA!J30)</f>
        <v>3.9927731551132553</v>
      </c>
      <c r="O17" s="37">
        <f>LN(RBA!K30)</f>
        <v>5.3633323366657644</v>
      </c>
      <c r="P17" s="37">
        <f>LN(RBA!N30)</f>
        <v>4.9833491524144025</v>
      </c>
      <c r="Q17" s="37"/>
    </row>
    <row r="18" spans="1:17">
      <c r="A18" s="39">
        <v>30041</v>
      </c>
      <c r="B18" s="37">
        <f>LN(RBA!D31)</f>
        <v>11.977878863239981</v>
      </c>
      <c r="C18" s="37">
        <f>LN(RBA!L31)</f>
        <v>11.363810418366572</v>
      </c>
      <c r="D18" s="37">
        <f>LN(RBA!G31)</f>
        <v>4.0724397268340509</v>
      </c>
      <c r="E18" s="37">
        <f>RBA!B31</f>
        <v>15.426666666666668</v>
      </c>
      <c r="F18" s="37">
        <f>RBA!C31</f>
        <v>17.406666666666666</v>
      </c>
      <c r="G18" s="37">
        <f>RBA!F31/RBA!F27*100-100</f>
        <v>12.22034119037798</v>
      </c>
      <c r="H18" s="37">
        <f>RBA!H31/RBA!H27*100-100</f>
        <v>10.791366906474821</v>
      </c>
      <c r="I18" s="37">
        <f>LN(RBA!F31/RBA!F30)*400</f>
        <v>11.677128612895403</v>
      </c>
      <c r="J18" s="37">
        <f>LN(RBA!H31/RBA!H30)*400</f>
        <v>7.8691062394819706</v>
      </c>
      <c r="K18" s="10">
        <f>RBA!B31</f>
        <v>15.426666666666668</v>
      </c>
      <c r="L18" s="10">
        <f>RBA!C31</f>
        <v>17.406666666666666</v>
      </c>
      <c r="M18" s="38">
        <f>RBA!I31</f>
        <v>15</v>
      </c>
      <c r="N18" s="37">
        <f>LN(RBA!J31)</f>
        <v>3.9993743246308737</v>
      </c>
      <c r="O18" s="37">
        <f>LN(RBA!K31)</f>
        <v>5.3891310887853159</v>
      </c>
      <c r="P18" s="37">
        <f>LN(RBA!N31)</f>
        <v>4.9724715966449073</v>
      </c>
      <c r="Q18" s="37"/>
    </row>
    <row r="19" spans="1:17">
      <c r="A19" s="39">
        <v>30132</v>
      </c>
      <c r="B19" s="37">
        <f>LN(RBA!D32)</f>
        <v>11.986684533717382</v>
      </c>
      <c r="C19" s="37">
        <f>LN(RBA!L32)</f>
        <v>11.385376144023253</v>
      </c>
      <c r="D19" s="37">
        <f>LN(RBA!G32)</f>
        <v>4.0976723523147758</v>
      </c>
      <c r="E19" s="37">
        <f>RBA!B32</f>
        <v>18.355666666666668</v>
      </c>
      <c r="F19" s="37">
        <f>RBA!C32</f>
        <v>19.470000000000002</v>
      </c>
      <c r="G19" s="37">
        <f>RBA!F32/RBA!F28*100-100</f>
        <v>13.067936097222073</v>
      </c>
      <c r="H19" s="37">
        <f>RBA!H32/RBA!H28*100-100</f>
        <v>10.91549295774648</v>
      </c>
      <c r="I19" s="37">
        <f>LN(RBA!F32/RBA!F31)*400</f>
        <v>11.443021293126391</v>
      </c>
      <c r="J19" s="37">
        <f>LN(RBA!H32/RBA!H31)*400</f>
        <v>8.989142340823431</v>
      </c>
      <c r="K19" s="10">
        <f>RBA!B32</f>
        <v>18.355666666666668</v>
      </c>
      <c r="L19" s="10">
        <f>RBA!C32</f>
        <v>19.470000000000002</v>
      </c>
      <c r="M19" s="38">
        <f>RBA!I32</f>
        <v>13</v>
      </c>
      <c r="N19" s="37">
        <f>LN(RBA!J32)</f>
        <v>3.9905383934965113</v>
      </c>
      <c r="O19" s="37">
        <f>LN(RBA!K32)</f>
        <v>5.4217157178788549</v>
      </c>
      <c r="P19" s="37">
        <f>LN(RBA!N32)</f>
        <v>4.9727086017765032</v>
      </c>
      <c r="Q19" s="37"/>
    </row>
    <row r="20" spans="1:17">
      <c r="A20" s="39">
        <v>30224</v>
      </c>
      <c r="B20" s="37">
        <f>LN(RBA!D33)</f>
        <v>11.980118899314451</v>
      </c>
      <c r="C20" s="37">
        <f>LN(RBA!L33)</f>
        <v>11.383147021215013</v>
      </c>
      <c r="D20" s="37">
        <f>LN(RBA!G33)</f>
        <v>4.0926765051214034</v>
      </c>
      <c r="E20" s="37">
        <f>RBA!B33</f>
        <v>17.791666666666668</v>
      </c>
      <c r="F20" s="37">
        <f>RBA!C33</f>
        <v>16.64</v>
      </c>
      <c r="G20" s="37">
        <f>RBA!F33/RBA!F29*100-100</f>
        <v>11.503430433597543</v>
      </c>
      <c r="H20" s="37">
        <f>RBA!H33/RBA!H29*100-100</f>
        <v>12.413793103448285</v>
      </c>
      <c r="I20" s="37">
        <f>LN(RBA!F33/RBA!F32)*400</f>
        <v>7.5902124811041976</v>
      </c>
      <c r="J20" s="37">
        <f>LN(RBA!H33/RBA!H32)*400</f>
        <v>13.72989701642987</v>
      </c>
      <c r="K20" s="10">
        <f>RBA!B33</f>
        <v>17.791666666666668</v>
      </c>
      <c r="L20" s="10">
        <f>RBA!C33</f>
        <v>16.64</v>
      </c>
      <c r="M20" s="38">
        <f>RBA!I33</f>
        <v>10.5</v>
      </c>
      <c r="N20" s="37">
        <f>LN(RBA!J33)</f>
        <v>3.9866108624187189</v>
      </c>
      <c r="O20" s="37">
        <f>LN(RBA!K33)</f>
        <v>5.4422142266168843</v>
      </c>
      <c r="P20" s="37">
        <f>LN(RBA!N33)</f>
        <v>4.9570594923142268</v>
      </c>
      <c r="Q20" s="37"/>
    </row>
    <row r="21" spans="1:17">
      <c r="A21" s="39">
        <v>30316</v>
      </c>
      <c r="B21" s="37">
        <f>LN(RBA!D34)</f>
        <v>11.964032930957094</v>
      </c>
      <c r="C21" s="37">
        <f>LN(RBA!L34)</f>
        <v>11.392586666131688</v>
      </c>
      <c r="D21" s="37">
        <f>LN(RBA!G34)</f>
        <v>4.0826093060036799</v>
      </c>
      <c r="E21" s="37">
        <f>RBA!B34</f>
        <v>13.717999999999998</v>
      </c>
      <c r="F21" s="37">
        <f>RBA!C34</f>
        <v>13.82</v>
      </c>
      <c r="G21" s="37">
        <f>RBA!F34/RBA!F30*100-100</f>
        <v>11.461588113467045</v>
      </c>
      <c r="H21" s="37">
        <f>RBA!H34/RBA!H30*100-100</f>
        <v>11.258278145695371</v>
      </c>
      <c r="I21" s="37">
        <f>LN(RBA!F34/RBA!F33)*400</f>
        <v>12.693575346230984</v>
      </c>
      <c r="J21" s="37">
        <f>LN(RBA!H34/RBA!H33)*400</f>
        <v>12.085511438598653</v>
      </c>
      <c r="K21" s="10">
        <f>RBA!B34</f>
        <v>13.717999999999998</v>
      </c>
      <c r="L21" s="10">
        <f>RBA!C34</f>
        <v>13.82</v>
      </c>
      <c r="M21" s="38">
        <f>RBA!I34</f>
        <v>9</v>
      </c>
      <c r="N21" s="37">
        <f>LN(RBA!J34)</f>
        <v>3.9879093952592792</v>
      </c>
      <c r="O21" s="37">
        <f>LN(RBA!K34)</f>
        <v>5.4669793885560258</v>
      </c>
      <c r="P21" s="37">
        <f>LN(RBA!N34)</f>
        <v>4.9474892339780521</v>
      </c>
      <c r="Q21" s="37"/>
    </row>
    <row r="22" spans="1:17">
      <c r="A22" s="39">
        <v>30406</v>
      </c>
      <c r="B22" s="37">
        <f>LN(RBA!D35)</f>
        <v>11.954150175286358</v>
      </c>
      <c r="C22" s="37">
        <f>LN(RBA!L35)</f>
        <v>11.392812216475482</v>
      </c>
      <c r="D22" s="37">
        <f>LN(RBA!G35)</f>
        <v>4.0876555740713041</v>
      </c>
      <c r="E22" s="37">
        <f>RBA!B35</f>
        <v>13.923666666666668</v>
      </c>
      <c r="F22" s="37">
        <f>RBA!C35</f>
        <v>13.226666666666667</v>
      </c>
      <c r="G22" s="37">
        <f>RBA!F35/RBA!F31*100-100</f>
        <v>10.275773667876848</v>
      </c>
      <c r="H22" s="37">
        <f>RBA!H35/RBA!H31*100-100</f>
        <v>11.36363636363636</v>
      </c>
      <c r="I22" s="37">
        <f>LN(RBA!F35/RBA!F34)*400</f>
        <v>7.3988211927880796</v>
      </c>
      <c r="J22" s="37">
        <f>LN(RBA!H35/RBA!H34)*400</f>
        <v>8.2477148810942431</v>
      </c>
      <c r="K22" s="10">
        <f>RBA!B35</f>
        <v>13.923666666666668</v>
      </c>
      <c r="L22" s="10">
        <f>RBA!C35</f>
        <v>13.226666666666667</v>
      </c>
      <c r="M22" s="38">
        <f>RBA!I35</f>
        <v>8.5</v>
      </c>
      <c r="N22" s="37">
        <f>LN(RBA!J35)</f>
        <v>4.0182011867063085</v>
      </c>
      <c r="O22" s="37">
        <f>LN(RBA!K35)</f>
        <v>5.5009969519298707</v>
      </c>
      <c r="P22" s="37">
        <f>LN(RBA!N35)</f>
        <v>4.9139845572332082</v>
      </c>
      <c r="Q22" s="37"/>
    </row>
    <row r="23" spans="1:17">
      <c r="A23" s="39">
        <v>30497</v>
      </c>
      <c r="B23" s="37">
        <f>LN(RBA!D36)</f>
        <v>11.952057430548876</v>
      </c>
      <c r="C23" s="37">
        <f>LN(RBA!L36)</f>
        <v>11.38608024144491</v>
      </c>
      <c r="D23" s="37">
        <f>LN(RBA!G36)</f>
        <v>4.0993321037331398</v>
      </c>
      <c r="E23" s="37">
        <f>RBA!B36</f>
        <v>12.084333333333333</v>
      </c>
      <c r="F23" s="37">
        <f>RBA!C36</f>
        <v>13.436666666666667</v>
      </c>
      <c r="G23" s="37">
        <f>RBA!F36/RBA!F32*100-100</f>
        <v>8.5861337385655645</v>
      </c>
      <c r="H23" s="37">
        <f>RBA!H36/RBA!H32*100-100</f>
        <v>11.111111111111114</v>
      </c>
      <c r="I23" s="37">
        <f>LN(RBA!F36/RBA!F35)*400</f>
        <v>5.2668035376292321</v>
      </c>
      <c r="J23" s="37">
        <f>LN(RBA!H36/RBA!H35)*400</f>
        <v>8.0810829270077882</v>
      </c>
      <c r="K23" s="10">
        <f>RBA!B36</f>
        <v>12.084333333333333</v>
      </c>
      <c r="L23" s="10">
        <f>RBA!C36</f>
        <v>13.436666666666667</v>
      </c>
      <c r="M23" s="38">
        <f>RBA!I36</f>
        <v>9.25</v>
      </c>
      <c r="N23" s="37">
        <f>LN(RBA!J36)</f>
        <v>4.0387966155892885</v>
      </c>
      <c r="O23" s="37">
        <f>LN(RBA!K36)</f>
        <v>5.537558651291322</v>
      </c>
      <c r="P23" s="37">
        <f>LN(RBA!N36)</f>
        <v>4.864357651613437</v>
      </c>
      <c r="Q23" s="37"/>
    </row>
    <row r="24" spans="1:17">
      <c r="A24" s="39">
        <v>30589</v>
      </c>
      <c r="B24" s="37">
        <f>LN(RBA!D37)</f>
        <v>11.979780392252719</v>
      </c>
      <c r="C24" s="37">
        <f>LN(RBA!L37)</f>
        <v>11.393409678968665</v>
      </c>
      <c r="D24" s="37">
        <f>LN(RBA!G37)</f>
        <v>4.0976723523147758</v>
      </c>
      <c r="E24" s="37">
        <f>RBA!B37</f>
        <v>10.665333333333333</v>
      </c>
      <c r="F24" s="37">
        <f>RBA!C37</f>
        <v>12.006666666666668</v>
      </c>
      <c r="G24" s="37">
        <f>RBA!F37/RBA!F33*100-100</f>
        <v>9.6393935843470189</v>
      </c>
      <c r="H24" s="37">
        <f>RBA!H37/RBA!H33*100-100</f>
        <v>9.2024539877300526</v>
      </c>
      <c r="I24" s="37">
        <f>LN(RBA!F37/RBA!F36)*400</f>
        <v>11.451421707458019</v>
      </c>
      <c r="J24" s="37">
        <f>LN(RBA!H37/RBA!H36)*400</f>
        <v>6.7990305474284307</v>
      </c>
      <c r="K24" s="10">
        <f>RBA!B37</f>
        <v>10.665333333333333</v>
      </c>
      <c r="L24" s="10">
        <f>RBA!C37</f>
        <v>12.006666666666668</v>
      </c>
      <c r="M24" s="38">
        <f>RBA!I37</f>
        <v>9.5416666666666661</v>
      </c>
      <c r="N24" s="37">
        <f>LN(RBA!J37)</f>
        <v>4.0648985869486882</v>
      </c>
      <c r="O24" s="37">
        <f>LN(RBA!K37)</f>
        <v>5.5693935716175496</v>
      </c>
      <c r="P24" s="37">
        <f>LN(RBA!N37)</f>
        <v>4.8966829684885482</v>
      </c>
      <c r="Q24" s="37"/>
    </row>
    <row r="25" spans="1:17">
      <c r="A25" s="39">
        <v>30681</v>
      </c>
      <c r="B25" s="37">
        <f>LN(RBA!D38)</f>
        <v>11.996184600518413</v>
      </c>
      <c r="C25" s="37">
        <f>LN(RBA!L38)</f>
        <v>11.394524738582199</v>
      </c>
      <c r="D25" s="37">
        <f>LN(RBA!G38)</f>
        <v>4.1108738641733114</v>
      </c>
      <c r="E25" s="37">
        <f>RBA!B38</f>
        <v>8.322000000000001</v>
      </c>
      <c r="F25" s="37">
        <f>RBA!C38</f>
        <v>10.126666666666667</v>
      </c>
      <c r="G25" s="37">
        <f>RBA!F38/RBA!F34*100-100</f>
        <v>7.3378847434999415</v>
      </c>
      <c r="H25" s="37">
        <f>RBA!H38/RBA!H34*100-100</f>
        <v>8.6309523809523796</v>
      </c>
      <c r="I25" s="37">
        <f>LN(RBA!F38/RBA!F37)*400</f>
        <v>4.2075433348087863</v>
      </c>
      <c r="J25" s="37">
        <f>LN(RBA!H38/RBA!H37)*400</f>
        <v>9.9866490921843791</v>
      </c>
      <c r="K25" s="10">
        <f>RBA!B38</f>
        <v>8.322000000000001</v>
      </c>
      <c r="L25" s="10">
        <f>RBA!C38</f>
        <v>10.126666666666667</v>
      </c>
      <c r="M25" s="38">
        <f>RBA!I38</f>
        <v>9.5</v>
      </c>
      <c r="N25" s="37">
        <f>LN(RBA!J38)</f>
        <v>4.103898775026912</v>
      </c>
      <c r="O25" s="37">
        <f>LN(RBA!K38)</f>
        <v>5.6003793014125343</v>
      </c>
      <c r="P25" s="37">
        <f>LN(RBA!N38)</f>
        <v>4.9278051745064344</v>
      </c>
      <c r="Q25" s="37"/>
    </row>
    <row r="26" spans="1:17">
      <c r="A26" s="39">
        <v>30772</v>
      </c>
      <c r="B26" s="37">
        <f>LN(RBA!D39)</f>
        <v>12.020965211782093</v>
      </c>
      <c r="C26" s="37">
        <f>LN(RBA!L39)</f>
        <v>11.407364929309734</v>
      </c>
      <c r="D26" s="37">
        <f>LN(RBA!G39)</f>
        <v>4.1059436980654525</v>
      </c>
      <c r="E26" s="37">
        <f>RBA!B39</f>
        <v>10.487</v>
      </c>
      <c r="F26" s="37">
        <f>RBA!C39</f>
        <v>11.856666666666664</v>
      </c>
      <c r="G26" s="37">
        <f>RBA!F39/RBA!F35*100-100</f>
        <v>7.0718427954380445</v>
      </c>
      <c r="H26" s="37">
        <f>RBA!H39/RBA!H35*100-100</f>
        <v>5.8309037900874614</v>
      </c>
      <c r="I26" s="37">
        <f>LN(RBA!F39/RBA!F38)*400</f>
        <v>6.4061718847570575</v>
      </c>
      <c r="J26" s="37">
        <f>LN(RBA!H39/RBA!H38)*400</f>
        <v>-2.197807727056325</v>
      </c>
      <c r="K26" s="10">
        <f>RBA!B39</f>
        <v>10.487</v>
      </c>
      <c r="L26" s="10">
        <f>RBA!C39</f>
        <v>11.856666666666664</v>
      </c>
      <c r="M26" s="38">
        <f>RBA!I39</f>
        <v>9.8333333333333339</v>
      </c>
      <c r="N26" s="37">
        <f>LN(RBA!J39)</f>
        <v>4.1298403979069409</v>
      </c>
      <c r="O26" s="37">
        <f>LN(RBA!K39)</f>
        <v>5.6368945291145698</v>
      </c>
      <c r="P26" s="37">
        <f>LN(RBA!N39)</f>
        <v>4.9497161283962985</v>
      </c>
      <c r="Q26" s="37"/>
    </row>
    <row r="27" spans="1:17">
      <c r="A27" s="39">
        <v>30863</v>
      </c>
      <c r="B27" s="37">
        <f>LN(RBA!D40)</f>
        <v>12.032403548015358</v>
      </c>
      <c r="C27" s="37">
        <f>LN(RBA!L40)</f>
        <v>11.402083285743164</v>
      </c>
      <c r="D27" s="37">
        <f>LN(RBA!G40)</f>
        <v>4.1125118661775497</v>
      </c>
      <c r="E27" s="37">
        <f>RBA!B40</f>
        <v>13.851999999999999</v>
      </c>
      <c r="F27" s="37">
        <f>RBA!C40</f>
        <v>13.49</v>
      </c>
      <c r="G27" s="37">
        <f>RBA!F40/RBA!F36*100-100</f>
        <v>6.7527582939843427</v>
      </c>
      <c r="H27" s="37">
        <f>RBA!H40/RBA!H36*100-100</f>
        <v>4</v>
      </c>
      <c r="I27" s="37">
        <f>LN(RBA!F40/RBA!F39)*400</f>
        <v>4.0729849155167246</v>
      </c>
      <c r="J27" s="37">
        <f>LN(RBA!H40/RBA!H39)*400</f>
        <v>1.1004133487560075</v>
      </c>
      <c r="K27" s="10">
        <f>RBA!B40</f>
        <v>13.851999999999999</v>
      </c>
      <c r="L27" s="10">
        <f>RBA!C40</f>
        <v>13.49</v>
      </c>
      <c r="M27" s="38">
        <f>RBA!I40</f>
        <v>10.666666666666666</v>
      </c>
      <c r="N27" s="37">
        <f>LN(RBA!J40)</f>
        <v>4.1385368708478154</v>
      </c>
      <c r="O27" s="37">
        <f>LN(RBA!K40)</f>
        <v>5.6590186937157281</v>
      </c>
      <c r="P27" s="37">
        <f>LN(RBA!N40)</f>
        <v>4.9267737749249365</v>
      </c>
      <c r="Q27" s="37"/>
    </row>
    <row r="28" spans="1:17">
      <c r="A28" s="39">
        <v>30955</v>
      </c>
      <c r="B28" s="37">
        <f>LN(RBA!D41)</f>
        <v>12.040808775657664</v>
      </c>
      <c r="C28" s="37">
        <f>LN(RBA!L41)</f>
        <v>11.39206770719677</v>
      </c>
      <c r="D28" s="37">
        <f>LN(RBA!G41)</f>
        <v>4.1157798429421657</v>
      </c>
      <c r="E28" s="37">
        <f>RBA!B41</f>
        <v>11.625333333333336</v>
      </c>
      <c r="F28" s="37">
        <f>RBA!C41</f>
        <v>11.463333333333333</v>
      </c>
      <c r="G28" s="37">
        <f>RBA!F41/RBA!F37*100-100</f>
        <v>4.122071087597476</v>
      </c>
      <c r="H28" s="37">
        <f>RBA!H41/RBA!H37*100-100</f>
        <v>3.6516853932584183</v>
      </c>
      <c r="I28" s="37">
        <f>LN(RBA!F41/RBA!F40)*400</f>
        <v>1.4708139819992405</v>
      </c>
      <c r="J28" s="37">
        <f>LN(RBA!H41/RBA!H40)*400</f>
        <v>5.4571105615145914</v>
      </c>
      <c r="K28" s="10">
        <f>RBA!B41</f>
        <v>11.625333333333336</v>
      </c>
      <c r="L28" s="10">
        <f>RBA!C41</f>
        <v>11.463333333333333</v>
      </c>
      <c r="M28" s="38">
        <f>RBA!I41</f>
        <v>11.166666666666666</v>
      </c>
      <c r="N28" s="37">
        <f>LN(RBA!J41)</f>
        <v>4.1651291609400607</v>
      </c>
      <c r="O28" s="37">
        <f>LN(RBA!K41)</f>
        <v>5.6922630467471986</v>
      </c>
      <c r="P28" s="37">
        <f>LN(RBA!N41)</f>
        <v>4.9059811256150647</v>
      </c>
      <c r="Q28" s="37"/>
    </row>
    <row r="29" spans="1:17">
      <c r="A29" s="39">
        <v>31047</v>
      </c>
      <c r="B29" s="37">
        <f>LN(RBA!D42)</f>
        <v>12.047575031459219</v>
      </c>
      <c r="C29" s="37">
        <f>LN(RBA!L42)</f>
        <v>11.396425356011347</v>
      </c>
      <c r="D29" s="37">
        <f>LN(RBA!G42)</f>
        <v>4.1141471895182802</v>
      </c>
      <c r="E29" s="37">
        <f>RBA!B42</f>
        <v>11.556666666666667</v>
      </c>
      <c r="F29" s="37">
        <f>RBA!C42</f>
        <v>11.589999999999998</v>
      </c>
      <c r="G29" s="37">
        <f>RBA!F42/RBA!F38*100-100</f>
        <v>4.0236151008177217</v>
      </c>
      <c r="H29" s="37">
        <f>RBA!H42/RBA!H38*100-100</f>
        <v>2.4657534246575352</v>
      </c>
      <c r="I29" s="37">
        <f>LN(RBA!F42/RBA!F41)*400</f>
        <v>3.8291314794371449</v>
      </c>
      <c r="J29" s="37">
        <f>LN(RBA!H42/RBA!H41)*400</f>
        <v>5.3836613496018844</v>
      </c>
      <c r="K29" s="10">
        <f>RBA!B42</f>
        <v>11.556666666666667</v>
      </c>
      <c r="L29" s="10">
        <f>RBA!C42</f>
        <v>11.589999999999998</v>
      </c>
      <c r="M29" s="38">
        <f>RBA!I42</f>
        <v>9.0833333333333339</v>
      </c>
      <c r="N29" s="37">
        <f>LN(RBA!J42)</f>
        <v>4.1896395903964887</v>
      </c>
      <c r="O29" s="37">
        <f>LN(RBA!K42)</f>
        <v>5.7299634100388444</v>
      </c>
      <c r="P29" s="37">
        <f>LN(RBA!N42)</f>
        <v>4.9312325086760209</v>
      </c>
      <c r="Q29" s="37"/>
    </row>
    <row r="30" spans="1:17">
      <c r="A30" s="39">
        <v>31137</v>
      </c>
      <c r="B30" s="37">
        <f>LN(RBA!D43)</f>
        <v>12.061982851500765</v>
      </c>
      <c r="C30" s="37">
        <f>LN(RBA!L43)</f>
        <v>11.416987087891307</v>
      </c>
      <c r="D30" s="37">
        <f>LN(RBA!G43)</f>
        <v>4.1092331747158513</v>
      </c>
      <c r="E30" s="37">
        <f>RBA!B43</f>
        <v>12.293999999999999</v>
      </c>
      <c r="F30" s="37">
        <f>RBA!C43</f>
        <v>14.15</v>
      </c>
      <c r="G30" s="37">
        <f>RBA!F43/RBA!F39*100-100</f>
        <v>4.6976735665133162</v>
      </c>
      <c r="H30" s="37">
        <f>RBA!H43/RBA!H39*100-100</f>
        <v>4.4077134986225843</v>
      </c>
      <c r="I30" s="37">
        <f>LN(RBA!F43/RBA!F42)*400</f>
        <v>8.9897542816208027</v>
      </c>
      <c r="J30" s="37">
        <f>LN(RBA!H43/RBA!H42)*400</f>
        <v>5.3121630671577869</v>
      </c>
      <c r="K30" s="10">
        <f>RBA!B43</f>
        <v>12.293999999999999</v>
      </c>
      <c r="L30" s="10">
        <f>RBA!C43</f>
        <v>14.15</v>
      </c>
      <c r="M30" s="38">
        <f>RBA!I43</f>
        <v>8.5833333333333339</v>
      </c>
      <c r="N30" s="37">
        <f>LN(RBA!J43)</f>
        <v>4.2256797950521223</v>
      </c>
      <c r="O30" s="37">
        <f>LN(RBA!K43)</f>
        <v>5.7743869357236628</v>
      </c>
      <c r="P30" s="37">
        <f>LN(RBA!N43)</f>
        <v>4.8560889770587163</v>
      </c>
      <c r="Q30" s="37"/>
    </row>
    <row r="31" spans="1:17">
      <c r="A31" s="39">
        <v>31228</v>
      </c>
      <c r="B31" s="37">
        <f>LN(RBA!D44)</f>
        <v>12.084023648586111</v>
      </c>
      <c r="C31" s="37">
        <f>LN(RBA!L44)</f>
        <v>11.427879428161029</v>
      </c>
      <c r="D31" s="37">
        <f>LN(RBA!G44)</f>
        <v>4.0448041166619646</v>
      </c>
      <c r="E31" s="37">
        <f>RBA!B44</f>
        <v>16.716999999999999</v>
      </c>
      <c r="F31" s="37">
        <f>RBA!C44</f>
        <v>15.69</v>
      </c>
      <c r="G31" s="37">
        <f>RBA!F44/RBA!F40*100-100</f>
        <v>5.3449348375640255</v>
      </c>
      <c r="H31" s="37">
        <f>RBA!H44/RBA!H40*100-100</f>
        <v>6.5934065934065984</v>
      </c>
      <c r="I31" s="37">
        <f>LN(RBA!F44/RBA!F43)*400</f>
        <v>6.5382497483832136</v>
      </c>
      <c r="J31" s="37">
        <f>LN(RBA!H44/RBA!H43)*400</f>
        <v>9.3876538163388386</v>
      </c>
      <c r="K31" s="10">
        <f>RBA!B44</f>
        <v>16.716999999999999</v>
      </c>
      <c r="L31" s="10">
        <f>RBA!C44</f>
        <v>15.69</v>
      </c>
      <c r="M31" s="38">
        <f>RBA!I44</f>
        <v>7.916666666666667</v>
      </c>
      <c r="N31" s="37">
        <f>LN(RBA!J44)</f>
        <v>4.2649308627976348</v>
      </c>
      <c r="O31" s="37">
        <f>LN(RBA!K44)</f>
        <v>5.8077580317014457</v>
      </c>
      <c r="P31" s="37">
        <f>LN(RBA!N44)</f>
        <v>4.7347727102481807</v>
      </c>
      <c r="Q31" s="37"/>
    </row>
    <row r="32" spans="1:17">
      <c r="A32" s="39">
        <v>31320</v>
      </c>
      <c r="B32" s="37">
        <f>LN(RBA!D45)</f>
        <v>12.097434542223212</v>
      </c>
      <c r="C32" s="37">
        <f>LN(RBA!L45)</f>
        <v>11.449868512434344</v>
      </c>
      <c r="D32" s="37">
        <f>LN(RBA!G45)</f>
        <v>4.0306945351456447</v>
      </c>
      <c r="E32" s="37">
        <f>RBA!B45</f>
        <v>16.128666666666668</v>
      </c>
      <c r="F32" s="37">
        <f>RBA!C45</f>
        <v>16.056666666666668</v>
      </c>
      <c r="G32" s="37">
        <f>RBA!F45/RBA!F41*100-100</f>
        <v>6.0021852343954407</v>
      </c>
      <c r="H32" s="37">
        <f>RBA!H45/RBA!H41*100-100</f>
        <v>7.5880758807588222</v>
      </c>
      <c r="I32" s="37">
        <f>LN(RBA!F45/RBA!F44)*400</f>
        <v>3.9586738226812321</v>
      </c>
      <c r="J32" s="37">
        <f>LN(RBA!H45/RBA!H44)*400</f>
        <v>9.1723764255668438</v>
      </c>
      <c r="K32" s="10">
        <f>RBA!B45</f>
        <v>16.128666666666668</v>
      </c>
      <c r="L32" s="10">
        <f>RBA!C45</f>
        <v>16.056666666666668</v>
      </c>
      <c r="M32" s="38">
        <f>RBA!I45</f>
        <v>8</v>
      </c>
      <c r="N32" s="37">
        <f>LN(RBA!J45)</f>
        <v>4.2659983086137592</v>
      </c>
      <c r="O32" s="37">
        <f>LN(RBA!K45)</f>
        <v>5.8502379075874797</v>
      </c>
      <c r="P32" s="37">
        <f>LN(RBA!N45)</f>
        <v>4.7607685423610668</v>
      </c>
      <c r="Q32" s="37"/>
    </row>
    <row r="33" spans="1:17">
      <c r="A33" s="39">
        <v>31412</v>
      </c>
      <c r="B33" s="37">
        <f>LN(RBA!D46)</f>
        <v>12.094761124378907</v>
      </c>
      <c r="C33" s="37">
        <f>LN(RBA!L46)</f>
        <v>11.463483088156362</v>
      </c>
      <c r="D33" s="37">
        <f>LN(RBA!G46)</f>
        <v>3.9871304779149512</v>
      </c>
      <c r="E33" s="37">
        <f>RBA!B46</f>
        <v>17.866666666666667</v>
      </c>
      <c r="F33" s="37">
        <f>RBA!C46</f>
        <v>18.033333333333331</v>
      </c>
      <c r="G33" s="37">
        <f>RBA!F46/RBA!F42*100-100</f>
        <v>7.3279504339379855</v>
      </c>
      <c r="H33" s="37">
        <f>RBA!H46/RBA!H42*100-100</f>
        <v>8.2887700534759432</v>
      </c>
      <c r="I33" s="37">
        <f>LN(RBA!F46/RBA!F45)*400</f>
        <v>8.8008895049105202</v>
      </c>
      <c r="J33" s="37">
        <f>LN(RBA!H46/RBA!H45)*400</f>
        <v>7.9803145677394767</v>
      </c>
      <c r="K33" s="10">
        <f>RBA!B46</f>
        <v>17.866666666666667</v>
      </c>
      <c r="L33" s="10">
        <f>RBA!C46</f>
        <v>18.033333333333331</v>
      </c>
      <c r="M33" s="38">
        <f>RBA!I46</f>
        <v>7.916666666666667</v>
      </c>
      <c r="N33" s="37">
        <f>LN(RBA!J46)</f>
        <v>4.2841381338547562</v>
      </c>
      <c r="O33" s="37">
        <f>LN(RBA!K46)</f>
        <v>5.8750964474573539</v>
      </c>
      <c r="P33" s="37">
        <f>LN(RBA!N46)</f>
        <v>4.6984277558323653</v>
      </c>
      <c r="Q33" s="37"/>
    </row>
    <row r="34" spans="1:17">
      <c r="A34" s="39">
        <v>31502</v>
      </c>
      <c r="B34" s="37">
        <f>LN(RBA!D47)</f>
        <v>12.101250873612763</v>
      </c>
      <c r="C34" s="37">
        <f>LN(RBA!L47)</f>
        <v>11.450187987645785</v>
      </c>
      <c r="D34" s="37">
        <f>LN(RBA!G47)</f>
        <v>3.9815490680767565</v>
      </c>
      <c r="E34" s="37">
        <f>RBA!B47</f>
        <v>18.258333333333336</v>
      </c>
      <c r="F34" s="37">
        <f>RBA!C47</f>
        <v>17.900000000000002</v>
      </c>
      <c r="G34" s="37">
        <f>RBA!F47/RBA!F43*100-100</f>
        <v>6.232369701562618</v>
      </c>
      <c r="H34" s="37">
        <f>RBA!H47/RBA!H43*100-100</f>
        <v>9.2348284960422262</v>
      </c>
      <c r="I34" s="37">
        <f>LN(RBA!F47/RBA!F46)*400</f>
        <v>4.8856572550546398</v>
      </c>
      <c r="J34" s="37">
        <f>LN(RBA!H47/RBA!H46)*400</f>
        <v>8.7915626875100674</v>
      </c>
      <c r="K34" s="10">
        <f>RBA!B47</f>
        <v>18.258333333333336</v>
      </c>
      <c r="L34" s="10">
        <f>RBA!C47</f>
        <v>17.900000000000002</v>
      </c>
      <c r="M34" s="38">
        <f>RBA!I47</f>
        <v>7.583333333333333</v>
      </c>
      <c r="N34" s="37">
        <f>LN(RBA!J47)</f>
        <v>4.2742047590199519</v>
      </c>
      <c r="O34" s="37">
        <f>LN(RBA!K47)</f>
        <v>5.8890967709567494</v>
      </c>
      <c r="P34" s="37">
        <f>LN(RBA!N47)</f>
        <v>4.6931434413856206</v>
      </c>
      <c r="Q34" s="37"/>
    </row>
    <row r="35" spans="1:17">
      <c r="A35" s="39">
        <v>31593</v>
      </c>
      <c r="B35" s="37">
        <f>LN(RBA!D48)</f>
        <v>12.09954478212034</v>
      </c>
      <c r="C35" s="37">
        <f>LN(RBA!L48)</f>
        <v>11.470372807048975</v>
      </c>
      <c r="D35" s="37">
        <f>LN(RBA!G48)</f>
        <v>3.983413001514819</v>
      </c>
      <c r="E35" s="37">
        <f>RBA!B48</f>
        <v>15.897333333333336</v>
      </c>
      <c r="F35" s="37">
        <f>RBA!C48</f>
        <v>15.056666666666667</v>
      </c>
      <c r="G35" s="37">
        <f>RBA!F48/RBA!F44*100-100</f>
        <v>6.5711005800992837</v>
      </c>
      <c r="H35" s="37">
        <f>RBA!H48/RBA!H44*100-100</f>
        <v>8.5051546391752737</v>
      </c>
      <c r="I35" s="37">
        <f>LN(RBA!F48/RBA!F47)*400</f>
        <v>7.8116544129502756</v>
      </c>
      <c r="J35" s="37">
        <f>LN(RBA!H48/RBA!H47)*400</f>
        <v>6.7067439428268427</v>
      </c>
      <c r="K35" s="10">
        <f>RBA!B48</f>
        <v>15.897333333333336</v>
      </c>
      <c r="L35" s="10">
        <f>RBA!C48</f>
        <v>15.056666666666667</v>
      </c>
      <c r="M35" s="38">
        <f>RBA!I48</f>
        <v>6.833333333333333</v>
      </c>
      <c r="N35" s="37">
        <f>LN(RBA!J48)</f>
        <v>4.3159669571643713</v>
      </c>
      <c r="O35" s="37">
        <f>LN(RBA!K48)</f>
        <v>5.9243333345154054</v>
      </c>
      <c r="P35" s="37">
        <f>LN(RBA!N48)</f>
        <v>4.6793233009203838</v>
      </c>
      <c r="Q35" s="37"/>
    </row>
    <row r="36" spans="1:17">
      <c r="A36" s="39">
        <v>31685</v>
      </c>
      <c r="B36" s="37">
        <f>LN(RBA!D49)</f>
        <v>12.102355223698501</v>
      </c>
      <c r="C36" s="37">
        <f>LN(RBA!L49)</f>
        <v>11.477381185445337</v>
      </c>
      <c r="D36" s="37">
        <f>LN(RBA!G49)</f>
        <v>3.9357395320454622</v>
      </c>
      <c r="E36" s="37">
        <f>RBA!B49</f>
        <v>16.73</v>
      </c>
      <c r="F36" s="37">
        <f>RBA!C49</f>
        <v>16.766666666666666</v>
      </c>
      <c r="G36" s="37">
        <f>RBA!F49/RBA!F45*100-100</f>
        <v>7.1785565184696338</v>
      </c>
      <c r="H36" s="37">
        <f>RBA!H49/RBA!H45*100-100</f>
        <v>8.816120906801018</v>
      </c>
      <c r="I36" s="37">
        <f>LN(RBA!F49/RBA!F48)*400</f>
        <v>6.2322028920781349</v>
      </c>
      <c r="J36" s="37">
        <f>LN(RBA!H49/RBA!H48)*400</f>
        <v>10.317101824691592</v>
      </c>
      <c r="K36" s="10">
        <f>RBA!B49</f>
        <v>16.73</v>
      </c>
      <c r="L36" s="10">
        <f>RBA!C49</f>
        <v>16.766666666666666</v>
      </c>
      <c r="M36" s="38">
        <f>RBA!I49</f>
        <v>6.041666666666667</v>
      </c>
      <c r="N36" s="37">
        <f>LN(RBA!J49)</f>
        <v>4.3612242577945874</v>
      </c>
      <c r="O36" s="37">
        <f>LN(RBA!K49)</f>
        <v>5.9433766363009264</v>
      </c>
      <c r="P36" s="37">
        <f>LN(RBA!N49)</f>
        <v>4.5325926752541417</v>
      </c>
      <c r="Q36" s="37"/>
    </row>
    <row r="37" spans="1:17">
      <c r="A37" s="39">
        <v>31777</v>
      </c>
      <c r="B37" s="37">
        <f>LN(RBA!D50)</f>
        <v>12.118628447614352</v>
      </c>
      <c r="C37" s="37">
        <f>LN(RBA!L50)</f>
        <v>11.475130135474826</v>
      </c>
      <c r="D37" s="37">
        <f>LN(RBA!G50)</f>
        <v>3.9337844972096589</v>
      </c>
      <c r="E37" s="37">
        <f>RBA!B50</f>
        <v>16.164666666666665</v>
      </c>
      <c r="F37" s="37">
        <f>RBA!C50</f>
        <v>16.083333333333332</v>
      </c>
      <c r="G37" s="37">
        <f>RBA!F50/RBA!F46*100-100</f>
        <v>6.6062889872753345</v>
      </c>
      <c r="H37" s="37">
        <f>RBA!H50/RBA!H46*100-100</f>
        <v>9.6296296296296333</v>
      </c>
      <c r="I37" s="37">
        <f>LN(RBA!F50/RBA!F49)*400</f>
        <v>6.6594134926114936</v>
      </c>
      <c r="J37" s="37">
        <f>LN(RBA!H50/RBA!H49)*400</f>
        <v>10.959589675245738</v>
      </c>
      <c r="K37" s="10">
        <f>RBA!B50</f>
        <v>16.164666666666665</v>
      </c>
      <c r="L37" s="10">
        <f>RBA!C50</f>
        <v>16.083333333333332</v>
      </c>
      <c r="M37" s="38">
        <f>RBA!I50</f>
        <v>5.916666666666667</v>
      </c>
      <c r="N37" s="37">
        <f>LN(RBA!J50)</f>
        <v>4.3840620617859516</v>
      </c>
      <c r="O37" s="37">
        <f>LN(RBA!K50)</f>
        <v>5.9598784162237619</v>
      </c>
      <c r="P37" s="37">
        <f>LN(RBA!N50)</f>
        <v>4.5901237052720898</v>
      </c>
      <c r="Q37" s="37"/>
    </row>
    <row r="38" spans="1:17">
      <c r="A38" s="39">
        <v>31867</v>
      </c>
      <c r="B38" s="37">
        <f>LN(RBA!D51)</f>
        <v>12.128262443959352</v>
      </c>
      <c r="C38" s="37">
        <f>LN(RBA!L51)</f>
        <v>11.477919855771413</v>
      </c>
      <c r="D38" s="37">
        <f>LN(RBA!G51)</f>
        <v>3.9396381724611196</v>
      </c>
      <c r="E38" s="37">
        <f>RBA!B51</f>
        <v>16.425666666666668</v>
      </c>
      <c r="F38" s="37">
        <f>RBA!C51</f>
        <v>16.323333333333334</v>
      </c>
      <c r="G38" s="37">
        <f>RBA!F51/RBA!F47*100-100</f>
        <v>6.9271966493894581</v>
      </c>
      <c r="H38" s="37">
        <f>RBA!H51/RBA!H47*100-100</f>
        <v>9.4202898550724683</v>
      </c>
      <c r="I38" s="37">
        <f>LN(RBA!F51/RBA!F50)*400</f>
        <v>6.0879339012756839</v>
      </c>
      <c r="J38" s="37">
        <f>LN(RBA!H51/RBA!H50)*400</f>
        <v>8.0270252203236687</v>
      </c>
      <c r="K38" s="10">
        <f>RBA!B51</f>
        <v>16.425666666666668</v>
      </c>
      <c r="L38" s="10">
        <f>RBA!C51</f>
        <v>16.323333333333334</v>
      </c>
      <c r="M38" s="38">
        <f>RBA!I51</f>
        <v>6</v>
      </c>
      <c r="N38" s="37">
        <f>LN(RBA!J51)</f>
        <v>4.4251100702077721</v>
      </c>
      <c r="O38" s="37">
        <f>LN(RBA!K51)</f>
        <v>5.9864469801461837</v>
      </c>
      <c r="P38" s="37">
        <f>LN(RBA!N51)</f>
        <v>4.6057170823667617</v>
      </c>
      <c r="Q38" s="37"/>
    </row>
    <row r="39" spans="1:17">
      <c r="A39" s="39">
        <v>31958</v>
      </c>
      <c r="B39" s="37">
        <f>LN(RBA!D52)</f>
        <v>12.143904645818564</v>
      </c>
      <c r="C39" s="37">
        <f>LN(RBA!L52)</f>
        <v>11.482888848593689</v>
      </c>
      <c r="D39" s="37">
        <f>LN(RBA!G52)</f>
        <v>3.9608131695975781</v>
      </c>
      <c r="E39" s="37">
        <f>RBA!B52</f>
        <v>14.082666666666668</v>
      </c>
      <c r="F39" s="37">
        <f>RBA!C52</f>
        <v>14.299999999999999</v>
      </c>
      <c r="G39" s="37">
        <f>RBA!F52/RBA!F48*100-100</f>
        <v>7.118624980323446</v>
      </c>
      <c r="H39" s="37">
        <f>RBA!H52/RBA!H48*100-100</f>
        <v>9.2636579572446465</v>
      </c>
      <c r="I39" s="37">
        <f>LN(RBA!F52/RBA!F51)*400</f>
        <v>8.5271213368578938</v>
      </c>
      <c r="J39" s="37">
        <f>LN(RBA!H52/RBA!H51)*400</f>
        <v>6.1337456000426966</v>
      </c>
      <c r="K39" s="10">
        <f>RBA!B52</f>
        <v>14.082666666666668</v>
      </c>
      <c r="L39" s="10">
        <f>RBA!C52</f>
        <v>14.299999999999999</v>
      </c>
      <c r="M39" s="38">
        <f>RBA!I52</f>
        <v>6.75</v>
      </c>
      <c r="N39" s="37">
        <f>LN(RBA!J52)</f>
        <v>4.4691900834333467</v>
      </c>
      <c r="O39" s="37">
        <f>LN(RBA!K52)</f>
        <v>6.0097390466271099</v>
      </c>
      <c r="P39" s="37">
        <f>LN(RBA!N52)</f>
        <v>4.6390876399713266</v>
      </c>
      <c r="Q39" s="37"/>
    </row>
    <row r="40" spans="1:17">
      <c r="A40" s="39">
        <v>32050</v>
      </c>
      <c r="B40" s="37">
        <f>LN(RBA!D53)</f>
        <v>12.161854264814584</v>
      </c>
      <c r="C40" s="37">
        <f>LN(RBA!L53)</f>
        <v>11.497750911599281</v>
      </c>
      <c r="D40" s="37">
        <f>LN(RBA!G53)</f>
        <v>3.9871304779149512</v>
      </c>
      <c r="E40" s="37">
        <f>RBA!B53</f>
        <v>12.130666666666665</v>
      </c>
      <c r="F40" s="37">
        <f>RBA!C53</f>
        <v>12.410000000000002</v>
      </c>
      <c r="G40" s="37">
        <f>RBA!F53/RBA!F49*100-100</f>
        <v>6.9362588740645066</v>
      </c>
      <c r="H40" s="37">
        <f>RBA!H53/RBA!H49*100-100</f>
        <v>8.3333333333333286</v>
      </c>
      <c r="I40" s="37">
        <f>LN(RBA!F53/RBA!F52)*400</f>
        <v>5.5506350732168874</v>
      </c>
      <c r="J40" s="37">
        <f>LN(RBA!H53/RBA!H52)*400</f>
        <v>6.8967225738023812</v>
      </c>
      <c r="K40" s="10">
        <f>RBA!B53</f>
        <v>12.130666666666665</v>
      </c>
      <c r="L40" s="10">
        <f>RBA!C53</f>
        <v>12.410000000000002</v>
      </c>
      <c r="M40" s="38">
        <f>RBA!I53</f>
        <v>6.916666666666667</v>
      </c>
      <c r="N40" s="37">
        <f>LN(RBA!J53)</f>
        <v>4.5193835132873685</v>
      </c>
      <c r="O40" s="37">
        <f>LN(RBA!K53)</f>
        <v>6.0456425517152415</v>
      </c>
      <c r="P40" s="37">
        <f>LN(RBA!N53)</f>
        <v>4.6558514499464323</v>
      </c>
      <c r="Q40" s="37"/>
    </row>
    <row r="41" spans="1:17">
      <c r="A41" s="39">
        <v>32142</v>
      </c>
      <c r="B41" s="37">
        <f>LN(RBA!D54)</f>
        <v>12.181836303832405</v>
      </c>
      <c r="C41" s="37">
        <f>LN(RBA!L54)</f>
        <v>11.507862670627766</v>
      </c>
      <c r="D41" s="37">
        <f>LN(RBA!G54)</f>
        <v>3.9889840465642745</v>
      </c>
      <c r="E41" s="37">
        <f>RBA!B54</f>
        <v>11.432333333333332</v>
      </c>
      <c r="F41" s="37">
        <f>RBA!C54</f>
        <v>11.966666666666667</v>
      </c>
      <c r="G41" s="37">
        <f>RBA!F54/RBA!F50*100-100</f>
        <v>6.1834702074809798</v>
      </c>
      <c r="H41" s="37">
        <f>RBA!H54/RBA!H50*100-100</f>
        <v>7.2072072072072189</v>
      </c>
      <c r="I41" s="37">
        <f>LN(RBA!F54/RBA!F53)*400</f>
        <v>3.8336148652672626</v>
      </c>
      <c r="J41" s="37">
        <f>LN(RBA!H54/RBA!H53)*400</f>
        <v>6.7798233255093692</v>
      </c>
      <c r="K41" s="10">
        <f>RBA!B54</f>
        <v>11.432333333333332</v>
      </c>
      <c r="L41" s="10">
        <f>RBA!C54</f>
        <v>11.966666666666667</v>
      </c>
      <c r="M41" s="38">
        <f>RBA!I54</f>
        <v>6.875</v>
      </c>
      <c r="N41" s="37">
        <f>LN(RBA!J54)</f>
        <v>4.5787029997729203</v>
      </c>
      <c r="O41" s="37">
        <f>LN(RBA!K54)</f>
        <v>6.0788021208896525</v>
      </c>
      <c r="P41" s="37">
        <f>LN(RBA!N54)</f>
        <v>4.6078556775999173</v>
      </c>
      <c r="Q41" s="37"/>
    </row>
    <row r="42" spans="1:17">
      <c r="A42" s="39">
        <v>32233</v>
      </c>
      <c r="B42" s="37">
        <f>LN(RBA!D55)</f>
        <v>12.186170913323265</v>
      </c>
      <c r="C42" s="37">
        <f>LN(RBA!L55)</f>
        <v>11.516718263208924</v>
      </c>
      <c r="D42" s="37">
        <f>LN(RBA!G55)</f>
        <v>4.0377742107337067</v>
      </c>
      <c r="E42" s="37">
        <f>RBA!B55</f>
        <v>10.715333333333334</v>
      </c>
      <c r="F42" s="37">
        <f>RBA!C55</f>
        <v>10.983333333333334</v>
      </c>
      <c r="G42" s="37">
        <f>RBA!F55/RBA!F51*100-100</f>
        <v>7.9065093965966753</v>
      </c>
      <c r="H42" s="37">
        <f>RBA!H55/RBA!H51*100-100</f>
        <v>6.8432671081677796</v>
      </c>
      <c r="I42" s="37">
        <f>LN(RBA!F55/RBA!F54)*400</f>
        <v>12.526633727197753</v>
      </c>
      <c r="J42" s="37">
        <f>LN(RBA!H55/RBA!H54)*400</f>
        <v>6.6668209940846577</v>
      </c>
      <c r="K42" s="10">
        <f>RBA!B55</f>
        <v>10.715333333333334</v>
      </c>
      <c r="L42" s="10">
        <f>RBA!C55</f>
        <v>10.983333333333334</v>
      </c>
      <c r="M42" s="38">
        <f>RBA!I55</f>
        <v>6.833333333333333</v>
      </c>
      <c r="N42" s="37">
        <f>LN(RBA!J55)</f>
        <v>4.6025868520524877</v>
      </c>
      <c r="O42" s="37">
        <f>LN(RBA!K55)</f>
        <v>6.099168065789252</v>
      </c>
      <c r="P42" s="37">
        <f>LN(RBA!N55)</f>
        <v>4.6099283312163131</v>
      </c>
      <c r="Q42" s="37"/>
    </row>
    <row r="43" spans="1:17">
      <c r="A43" s="39">
        <v>32324</v>
      </c>
      <c r="B43" s="37">
        <f>LN(RBA!D56)</f>
        <v>12.186900019741364</v>
      </c>
      <c r="C43" s="37">
        <f>LN(RBA!L56)</f>
        <v>11.515462244622199</v>
      </c>
      <c r="D43" s="37">
        <f>LN(RBA!G56)</f>
        <v>4.0809215418899605</v>
      </c>
      <c r="E43" s="37">
        <f>RBA!B56</f>
        <v>12.316666666666665</v>
      </c>
      <c r="F43" s="37">
        <f>RBA!C56</f>
        <v>12.256666666666668</v>
      </c>
      <c r="G43" s="37">
        <f>RBA!F56/RBA!F52*100-100</f>
        <v>8.1543411095624521</v>
      </c>
      <c r="H43" s="37">
        <f>RBA!H56/RBA!H52*100-100</f>
        <v>7.173913043478251</v>
      </c>
      <c r="I43" s="37">
        <f>LN(RBA!F56/RBA!F55)*400</f>
        <v>9.4447584602042021</v>
      </c>
      <c r="J43" s="37">
        <f>LN(RBA!H56/RBA!H55)*400</f>
        <v>7.3697069304233143</v>
      </c>
      <c r="K43" s="10">
        <f>RBA!B56</f>
        <v>12.316666666666665</v>
      </c>
      <c r="L43" s="10">
        <f>RBA!C56</f>
        <v>12.256666666666668</v>
      </c>
      <c r="M43" s="38">
        <f>RBA!I56</f>
        <v>7.5</v>
      </c>
      <c r="N43" s="37">
        <f>LN(RBA!J56)</f>
        <v>4.6480764069985492</v>
      </c>
      <c r="O43" s="37">
        <f>LN(RBA!K56)</f>
        <v>6.1300692984566636</v>
      </c>
      <c r="P43" s="37">
        <f>LN(RBA!N56)</f>
        <v>4.6868267455419375</v>
      </c>
      <c r="Q43" s="37"/>
    </row>
    <row r="44" spans="1:17">
      <c r="A44" s="39">
        <v>32416</v>
      </c>
      <c r="B44" s="37">
        <f>LN(RBA!D57)</f>
        <v>12.19500664254624</v>
      </c>
      <c r="C44" s="37">
        <f>LN(RBA!L57)</f>
        <v>11.529566236118352</v>
      </c>
      <c r="D44" s="37">
        <f>LN(RBA!G57)</f>
        <v>4.133565275375382</v>
      </c>
      <c r="E44" s="37">
        <f>RBA!B57</f>
        <v>12.897333333333334</v>
      </c>
      <c r="F44" s="37">
        <f>RBA!C57</f>
        <v>13.346666666666666</v>
      </c>
      <c r="G44" s="37">
        <f>RBA!F57/RBA!F53*100-100</f>
        <v>9.586594127138909</v>
      </c>
      <c r="H44" s="37">
        <f>RBA!H57/RBA!H53*100-100</f>
        <v>7.2649572649572889</v>
      </c>
      <c r="I44" s="37">
        <f>LN(RBA!F57/RBA!F56)*400</f>
        <v>10.812938821869315</v>
      </c>
      <c r="J44" s="37">
        <f>LN(RBA!H57/RBA!H56)*400</f>
        <v>7.2363782596157051</v>
      </c>
      <c r="K44" s="10">
        <f>RBA!B57</f>
        <v>12.897333333333334</v>
      </c>
      <c r="L44" s="10">
        <f>RBA!C57</f>
        <v>13.346666666666666</v>
      </c>
      <c r="M44" s="38">
        <f>RBA!I57</f>
        <v>8.0833333333333339</v>
      </c>
      <c r="N44" s="37">
        <f>LN(RBA!J57)</f>
        <v>4.6846281073228067</v>
      </c>
      <c r="O44" s="37">
        <f>LN(RBA!K57)</f>
        <v>6.1624196666766053</v>
      </c>
      <c r="P44" s="37">
        <f>LN(RBA!N57)</f>
        <v>4.7550447524038981</v>
      </c>
      <c r="Q44" s="37"/>
    </row>
    <row r="45" spans="1:17">
      <c r="A45" s="39">
        <v>32508</v>
      </c>
      <c r="B45" s="37">
        <f>LN(RBA!D58)</f>
        <v>12.210637212027754</v>
      </c>
      <c r="C45" s="37">
        <f>LN(RBA!L58)</f>
        <v>11.545218390166491</v>
      </c>
      <c r="D45" s="37">
        <f>LN(RBA!G58)</f>
        <v>4.1399550734741526</v>
      </c>
      <c r="E45" s="37">
        <f>RBA!B58</f>
        <v>14.11</v>
      </c>
      <c r="F45" s="37">
        <f>RBA!C58</f>
        <v>14.613333333333335</v>
      </c>
      <c r="G45" s="37">
        <f>RBA!F58/RBA!F54*100-100</f>
        <v>10.302707638607771</v>
      </c>
      <c r="H45" s="37">
        <f>RBA!H58/RBA!H54*100-100</f>
        <v>7.5630252100840352</v>
      </c>
      <c r="I45" s="37">
        <f>LN(RBA!F58/RBA!F57)*400</f>
        <v>6.4389841577511309</v>
      </c>
      <c r="J45" s="37">
        <f>LN(RBA!H58/RBA!H57)*400</f>
        <v>7.8898021391114295</v>
      </c>
      <c r="K45" s="10">
        <f>RBA!B58</f>
        <v>14.11</v>
      </c>
      <c r="L45" s="10">
        <f>RBA!C58</f>
        <v>14.613333333333335</v>
      </c>
      <c r="M45" s="38">
        <f>RBA!I58</f>
        <v>8.4583333333333339</v>
      </c>
      <c r="N45" s="37">
        <f>LN(RBA!J58)</f>
        <v>4.7312828779776854</v>
      </c>
      <c r="O45" s="37">
        <f>LN(RBA!K58)</f>
        <v>6.2190462353068012</v>
      </c>
      <c r="P45" s="37">
        <f>LN(RBA!N58)</f>
        <v>4.7768381544797487</v>
      </c>
      <c r="Q45" s="37"/>
    </row>
    <row r="46" spans="1:17">
      <c r="A46" s="39">
        <v>32598</v>
      </c>
      <c r="B46" s="37">
        <f>LN(RBA!D59)</f>
        <v>12.220818390676014</v>
      </c>
      <c r="C46" s="37">
        <f>LN(RBA!L59)</f>
        <v>11.567271594710341</v>
      </c>
      <c r="D46" s="37">
        <f>LN(RBA!G59)</f>
        <v>4.1850989254905651</v>
      </c>
      <c r="E46" s="37">
        <f>RBA!B59</f>
        <v>15.698</v>
      </c>
      <c r="F46" s="37">
        <f>RBA!C59</f>
        <v>16.45</v>
      </c>
      <c r="G46" s="37">
        <f>RBA!F59/RBA!F55*100-100</f>
        <v>8.9531208605177568</v>
      </c>
      <c r="H46" s="37">
        <f>RBA!H59/RBA!H55*100-100</f>
        <v>6.8181818181818414</v>
      </c>
      <c r="I46" s="37">
        <f>LN(RBA!F59/RBA!F58)*400</f>
        <v>7.6023265121779637</v>
      </c>
      <c r="J46" s="37">
        <f>LN(RBA!H59/RBA!H58)*400</f>
        <v>3.8872997875685384</v>
      </c>
      <c r="K46" s="10">
        <f>RBA!B59</f>
        <v>15.698</v>
      </c>
      <c r="L46" s="10">
        <f>RBA!C59</f>
        <v>16.45</v>
      </c>
      <c r="M46" s="38">
        <f>RBA!I59</f>
        <v>9.625</v>
      </c>
      <c r="N46" s="37">
        <f>LN(RBA!J59)</f>
        <v>4.8050041678666773</v>
      </c>
      <c r="O46" s="37">
        <f>LN(RBA!K59)</f>
        <v>6.2843337680136822</v>
      </c>
      <c r="P46" s="37">
        <f>LN(RBA!N59)</f>
        <v>4.7986425051196724</v>
      </c>
      <c r="Q46" s="37"/>
    </row>
    <row r="47" spans="1:17">
      <c r="A47" s="39">
        <v>32689</v>
      </c>
      <c r="B47" s="37">
        <f>LN(RBA!D60)</f>
        <v>12.241681072997542</v>
      </c>
      <c r="C47" s="37">
        <f>LN(RBA!L60)</f>
        <v>11.576106815568354</v>
      </c>
      <c r="D47" s="37">
        <f>LN(RBA!G60)</f>
        <v>4.1789920362823851</v>
      </c>
      <c r="E47" s="37">
        <f>RBA!B60</f>
        <v>17.243333333333332</v>
      </c>
      <c r="F47" s="37">
        <f>RBA!C60</f>
        <v>17.783333333333335</v>
      </c>
      <c r="G47" s="37">
        <f>RBA!F60/RBA!F56*100-100</f>
        <v>8.1785619595382713</v>
      </c>
      <c r="H47" s="37">
        <f>RBA!H60/RBA!H56*100-100</f>
        <v>7.5050709939148135</v>
      </c>
      <c r="I47" s="37">
        <f>LN(RBA!F60/RBA!F59)*400</f>
        <v>6.5909614411749127</v>
      </c>
      <c r="J47" s="37">
        <f>LN(RBA!H60/RBA!H59)*400</f>
        <v>9.9336528150953569</v>
      </c>
      <c r="K47" s="10">
        <f>RBA!B60</f>
        <v>17.243333333333332</v>
      </c>
      <c r="L47" s="10">
        <f>RBA!C60</f>
        <v>17.783333333333335</v>
      </c>
      <c r="M47" s="38">
        <f>RBA!I60</f>
        <v>9.7083333333333339</v>
      </c>
      <c r="N47" s="37">
        <f>LN(RBA!J60)</f>
        <v>4.8031107945156233</v>
      </c>
      <c r="O47" s="37">
        <f>LN(RBA!K60)</f>
        <v>6.3385993785424928</v>
      </c>
      <c r="P47" s="37">
        <f>LN(RBA!N60)</f>
        <v>4.747714318745845</v>
      </c>
      <c r="Q47" s="37"/>
    </row>
    <row r="48" spans="1:17">
      <c r="A48" s="39">
        <v>32781</v>
      </c>
      <c r="B48" s="37">
        <f>LN(RBA!D61)</f>
        <v>12.250046467818787</v>
      </c>
      <c r="C48" s="37">
        <f>LN(RBA!L61)</f>
        <v>11.58490188125773</v>
      </c>
      <c r="D48" s="37">
        <f>LN(RBA!G61)</f>
        <v>4.1620032106959153</v>
      </c>
      <c r="E48" s="37">
        <f>RBA!B61</f>
        <v>17.947333333333333</v>
      </c>
      <c r="F48" s="37">
        <f>RBA!C61</f>
        <v>18.046666666666667</v>
      </c>
      <c r="G48" s="37">
        <f>RBA!F61/RBA!F57*100-100</f>
        <v>6.3999261235558009</v>
      </c>
      <c r="H48" s="37">
        <f>RBA!H61/RBA!H57*100-100</f>
        <v>7.9681274900398336</v>
      </c>
      <c r="I48" s="37">
        <f>LN(RBA!F61/RBA!F60)*400</f>
        <v>4.1816065255873927</v>
      </c>
      <c r="J48" s="37">
        <f>LN(RBA!H61/RBA!H60)*400</f>
        <v>8.9555979573914737</v>
      </c>
      <c r="K48" s="10">
        <f>RBA!B61</f>
        <v>17.947333333333333</v>
      </c>
      <c r="L48" s="10">
        <f>RBA!C61</f>
        <v>18.046666666666667</v>
      </c>
      <c r="M48" s="38">
        <f>RBA!I61</f>
        <v>8.25</v>
      </c>
      <c r="N48" s="37">
        <f>LN(RBA!J61)</f>
        <v>4.8056999624307153</v>
      </c>
      <c r="O48" s="37">
        <f>LN(RBA!K61)</f>
        <v>6.3904403115645909</v>
      </c>
      <c r="P48" s="37">
        <f>LN(RBA!N61)</f>
        <v>4.747093143919872</v>
      </c>
      <c r="Q48" s="37"/>
    </row>
    <row r="49" spans="1:17">
      <c r="A49" s="39">
        <v>32873</v>
      </c>
      <c r="B49" s="37">
        <f>LN(RBA!D62)</f>
        <v>12.247300957492316</v>
      </c>
      <c r="C49" s="37">
        <f>LN(RBA!L62)</f>
        <v>11.592272546136353</v>
      </c>
      <c r="D49" s="37">
        <f>LN(RBA!G62)</f>
        <v>4.165113633110308</v>
      </c>
      <c r="E49" s="37">
        <f>RBA!B62</f>
        <v>18.129333333333332</v>
      </c>
      <c r="F49" s="37">
        <f>RBA!C62</f>
        <v>18.166666666666668</v>
      </c>
      <c r="G49" s="37">
        <f>RBA!F62/RBA!F58*100-100</f>
        <v>6.8385134058677579</v>
      </c>
      <c r="H49" s="37">
        <f>RBA!H62/RBA!H58*100-100</f>
        <v>7.8125</v>
      </c>
      <c r="I49" s="37">
        <f>LN(RBA!F62/RBA!F61)*400</f>
        <v>8.0844207000460617</v>
      </c>
      <c r="J49" s="37">
        <f>LN(RBA!H62/RBA!H61)*400</f>
        <v>7.3128179349796287</v>
      </c>
      <c r="K49" s="10">
        <f>RBA!B62</f>
        <v>18.129333333333332</v>
      </c>
      <c r="L49" s="10">
        <f>RBA!C62</f>
        <v>18.166666666666668</v>
      </c>
      <c r="M49" s="38">
        <f>RBA!I62</f>
        <v>8.25</v>
      </c>
      <c r="N49" s="37">
        <f>LN(RBA!J62)</f>
        <v>4.8158362157911885</v>
      </c>
      <c r="O49" s="37">
        <f>LN(RBA!K62)</f>
        <v>6.4145321515799729</v>
      </c>
      <c r="P49" s="37">
        <f>LN(RBA!N62)</f>
        <v>4.776197475701208</v>
      </c>
      <c r="Q49" s="37"/>
    </row>
    <row r="50" spans="1:17">
      <c r="A50" s="39">
        <v>32963</v>
      </c>
      <c r="B50" s="37">
        <f>LN(RBA!D63)</f>
        <v>12.25527700962126</v>
      </c>
      <c r="C50" s="37">
        <f>LN(RBA!L63)</f>
        <v>11.602382183008215</v>
      </c>
      <c r="D50" s="37">
        <f>LN(RBA!G63)</f>
        <v>4.1620032106959153</v>
      </c>
      <c r="E50" s="37">
        <f>RBA!B63</f>
        <v>17.010999999999999</v>
      </c>
      <c r="F50" s="37">
        <f>RBA!C63</f>
        <v>16.456666666666667</v>
      </c>
      <c r="G50" s="37">
        <f>RBA!F63/RBA!F59*100-100</f>
        <v>5.9151456237292308</v>
      </c>
      <c r="H50" s="37">
        <f>RBA!H63/RBA!H59*100-100</f>
        <v>8.7040618955512628</v>
      </c>
      <c r="I50" s="37">
        <f>LN(RBA!F63/RBA!F62)*400</f>
        <v>4.1302411566608326</v>
      </c>
      <c r="J50" s="37">
        <f>LN(RBA!H63/RBA!H62)*400</f>
        <v>7.1815214466383379</v>
      </c>
      <c r="K50" s="10">
        <f>RBA!B63</f>
        <v>17.010999999999999</v>
      </c>
      <c r="L50" s="10">
        <f>RBA!C63</f>
        <v>16.456666666666667</v>
      </c>
      <c r="M50" s="38">
        <f>RBA!I63</f>
        <v>8.25</v>
      </c>
      <c r="N50" s="37">
        <f>LN(RBA!J63)</f>
        <v>4.7998895711177418</v>
      </c>
      <c r="O50" s="37">
        <f>LN(RBA!K63)</f>
        <v>6.4428140143187713</v>
      </c>
      <c r="P50" s="37">
        <f>LN(RBA!N63)</f>
        <v>4.7732288611467153</v>
      </c>
      <c r="Q50" s="37"/>
    </row>
    <row r="51" spans="1:17">
      <c r="A51" s="39">
        <v>33054</v>
      </c>
      <c r="B51" s="37">
        <f>LN(RBA!D64)</f>
        <v>12.256532842988825</v>
      </c>
      <c r="C51" s="37">
        <f>LN(RBA!L64)</f>
        <v>11.607862848021751</v>
      </c>
      <c r="D51" s="37">
        <f>LN(RBA!G64)</f>
        <v>4.1682144107885559</v>
      </c>
      <c r="E51" s="37">
        <f>RBA!B64</f>
        <v>15.079666666666666</v>
      </c>
      <c r="F51" s="37">
        <f>RBA!C64</f>
        <v>15.07</v>
      </c>
      <c r="G51" s="37">
        <f>RBA!F64/RBA!F60*100-100</f>
        <v>6.0270740979452739</v>
      </c>
      <c r="H51" s="37">
        <f>RBA!H64/RBA!H60*100-100</f>
        <v>7.735849056603783</v>
      </c>
      <c r="I51" s="37">
        <f>LN(RBA!F64/RBA!F63)*400</f>
        <v>7.0134482293894616</v>
      </c>
      <c r="J51" s="37">
        <f>LN(RBA!H64/RBA!H63)*400</f>
        <v>6.3549439049276586</v>
      </c>
      <c r="K51" s="10">
        <f>RBA!B64</f>
        <v>15.079666666666666</v>
      </c>
      <c r="L51" s="10">
        <f>RBA!C64</f>
        <v>15.07</v>
      </c>
      <c r="M51" s="38">
        <f>RBA!I64</f>
        <v>8.25</v>
      </c>
      <c r="N51" s="37">
        <f>LN(RBA!J64)</f>
        <v>4.8382640681554694</v>
      </c>
      <c r="O51" s="37">
        <f>LN(RBA!K64)</f>
        <v>6.4707948598089704</v>
      </c>
      <c r="P51" s="37">
        <f>LN(RBA!N64)</f>
        <v>4.7971545621700296</v>
      </c>
      <c r="Q51" s="37"/>
    </row>
    <row r="52" spans="1:17">
      <c r="A52" s="39">
        <v>33146</v>
      </c>
      <c r="B52" s="37">
        <f>LN(RBA!D65)</f>
        <v>12.250778288914026</v>
      </c>
      <c r="C52" s="37">
        <f>LN(RBA!L65)</f>
        <v>11.609235145107636</v>
      </c>
      <c r="D52" s="37">
        <f>LN(RBA!G65)</f>
        <v>4.1573193613834887</v>
      </c>
      <c r="E52" s="37">
        <f>RBA!B65</f>
        <v>14.379</v>
      </c>
      <c r="F52" s="37">
        <f>RBA!C65</f>
        <v>14.089999999999998</v>
      </c>
      <c r="G52" s="37">
        <f>RBA!F65/RBA!F61*100-100</f>
        <v>4.8964787860028594</v>
      </c>
      <c r="H52" s="37">
        <f>RBA!H65/RBA!H61*100-100</f>
        <v>6.0885608856088567</v>
      </c>
      <c r="I52" s="37">
        <f>LN(RBA!F65/RBA!F64)*400</f>
        <v>-0.10660548190936442</v>
      </c>
      <c r="J52" s="37">
        <f>LN(RBA!H65/RBA!H64)*400</f>
        <v>2.7923324565360561</v>
      </c>
      <c r="K52" s="10">
        <f>RBA!B65</f>
        <v>14.379</v>
      </c>
      <c r="L52" s="10">
        <f>RBA!C65</f>
        <v>14.089999999999998</v>
      </c>
      <c r="M52" s="38">
        <f>RBA!I65</f>
        <v>8</v>
      </c>
      <c r="N52" s="37">
        <f>LN(RBA!J65)</f>
        <v>4.8566912595830507</v>
      </c>
      <c r="O52" s="37">
        <f>LN(RBA!K65)</f>
        <v>6.4886226949893322</v>
      </c>
      <c r="P52" s="37">
        <f>LN(RBA!N65)</f>
        <v>4.81503397683427</v>
      </c>
      <c r="Q52" s="37"/>
    </row>
    <row r="53" spans="1:17">
      <c r="A53" s="39">
        <v>33238</v>
      </c>
      <c r="B53" s="37">
        <f>LN(RBA!D66)</f>
        <v>12.256684958102232</v>
      </c>
      <c r="C53" s="37">
        <f>LN(RBA!L66)</f>
        <v>11.602967245644887</v>
      </c>
      <c r="D53" s="37">
        <f>LN(RBA!G66)</f>
        <v>4.1075897889721213</v>
      </c>
      <c r="E53" s="37">
        <f>RBA!B66</f>
        <v>13.064</v>
      </c>
      <c r="F53" s="37">
        <f>RBA!C66</f>
        <v>12.556666666666667</v>
      </c>
      <c r="G53" s="37">
        <f>RBA!F66/RBA!F62*100-100</f>
        <v>3.4414267346434286</v>
      </c>
      <c r="H53" s="37">
        <f>RBA!H66/RBA!H62*100-100</f>
        <v>6.8840579710144851</v>
      </c>
      <c r="I53" s="37">
        <f>LN(RBA!F66/RBA!F65)*400</f>
        <v>2.4970525966748838</v>
      </c>
      <c r="J53" s="37">
        <f>LN(RBA!H66/RBA!H65)*400</f>
        <v>10.300998440965905</v>
      </c>
      <c r="K53" s="10">
        <f>RBA!B66</f>
        <v>13.064</v>
      </c>
      <c r="L53" s="10">
        <f>RBA!C66</f>
        <v>12.556666666666667</v>
      </c>
      <c r="M53" s="38">
        <f>RBA!I66</f>
        <v>7.416666666666667</v>
      </c>
      <c r="N53" s="37">
        <f>LN(RBA!J66)</f>
        <v>4.8818772527867464</v>
      </c>
      <c r="O53" s="37">
        <f>LN(RBA!K66)</f>
        <v>6.515236997844049</v>
      </c>
      <c r="P53" s="37">
        <f>LN(RBA!N66)</f>
        <v>4.7483897170382212</v>
      </c>
      <c r="Q53" s="37"/>
    </row>
    <row r="54" spans="1:17">
      <c r="A54" s="39">
        <v>33328</v>
      </c>
      <c r="B54" s="37">
        <f>LN(RBA!D67)</f>
        <v>12.243724821479596</v>
      </c>
      <c r="C54" s="37">
        <f>LN(RBA!L67)</f>
        <v>11.605139948958039</v>
      </c>
      <c r="D54" s="37">
        <f>LN(RBA!G67)</f>
        <v>4.0943445622221004</v>
      </c>
      <c r="E54" s="37">
        <f>RBA!B67</f>
        <v>12.018333333333333</v>
      </c>
      <c r="F54" s="37">
        <f>RBA!C67</f>
        <v>11.68</v>
      </c>
      <c r="G54" s="37">
        <f>RBA!F67/RBA!F63*100-100</f>
        <v>2.3143534166310218</v>
      </c>
      <c r="H54" s="37">
        <f>RBA!H67/RBA!H63*100-100</f>
        <v>4.804270462633454</v>
      </c>
      <c r="I54" s="37">
        <f>LN(RBA!F67/RBA!F66)*400</f>
        <v>-0.25198165203049172</v>
      </c>
      <c r="J54" s="37">
        <f>LN(RBA!H67/RBA!H66)*400</f>
        <v>-0.67854129927136075</v>
      </c>
      <c r="K54" s="10">
        <f>RBA!B67</f>
        <v>12.018333333333333</v>
      </c>
      <c r="L54" s="10">
        <f>RBA!C67</f>
        <v>11.68</v>
      </c>
      <c r="M54" s="38">
        <f>RBA!I67</f>
        <v>6.333333333333333</v>
      </c>
      <c r="N54" s="37">
        <f>LN(RBA!J67)</f>
        <v>4.8827110093629802</v>
      </c>
      <c r="O54" s="37">
        <f>LN(RBA!K67)</f>
        <v>6.5153421223685868</v>
      </c>
      <c r="P54" s="37">
        <f>LN(RBA!N67)</f>
        <v>4.7530651412560987</v>
      </c>
      <c r="Q54" s="37"/>
    </row>
    <row r="55" spans="1:17">
      <c r="A55" s="39">
        <v>33419</v>
      </c>
      <c r="B55" s="37">
        <f>LN(RBA!D68)</f>
        <v>12.242067005753549</v>
      </c>
      <c r="C55" s="37">
        <f>LN(RBA!L68)</f>
        <v>11.609271471756871</v>
      </c>
      <c r="D55" s="37">
        <f>LN(RBA!G68)</f>
        <v>4.0842942263685993</v>
      </c>
      <c r="E55" s="37">
        <f>RBA!B68</f>
        <v>11.037666666666667</v>
      </c>
      <c r="F55" s="37">
        <f>RBA!C68</f>
        <v>10.823333333333332</v>
      </c>
      <c r="G55" s="37">
        <f>RBA!F68/RBA!F64*100-100</f>
        <v>0.7788652359821242</v>
      </c>
      <c r="H55" s="37">
        <f>RBA!H68/RBA!H64*100-100</f>
        <v>3.327495621716281</v>
      </c>
      <c r="I55" s="37">
        <f>LN(RBA!F68/RBA!F67)*400</f>
        <v>0.96492549219939927</v>
      </c>
      <c r="J55" s="37">
        <f>LN(RBA!H68/RBA!H67)*400</f>
        <v>0.67854129927142215</v>
      </c>
      <c r="K55" s="10">
        <f>RBA!B68</f>
        <v>11.037666666666667</v>
      </c>
      <c r="L55" s="10">
        <f>RBA!C68</f>
        <v>10.823333333333332</v>
      </c>
      <c r="M55" s="38">
        <f>RBA!I68</f>
        <v>5.75</v>
      </c>
      <c r="N55" s="37">
        <f>LN(RBA!J68)</f>
        <v>4.902923869067064</v>
      </c>
      <c r="O55" s="37">
        <f>LN(RBA!K68)</f>
        <v>6.5243769522088551</v>
      </c>
      <c r="P55" s="37">
        <f>LN(RBA!N68)</f>
        <v>4.7792668407056356</v>
      </c>
      <c r="Q55" s="37"/>
    </row>
    <row r="56" spans="1:17">
      <c r="A56" s="39">
        <v>33511</v>
      </c>
      <c r="B56" s="37">
        <f>LN(RBA!D69)</f>
        <v>12.24638891219165</v>
      </c>
      <c r="C56" s="37">
        <f>LN(RBA!L69)</f>
        <v>11.621026222732928</v>
      </c>
      <c r="D56" s="37">
        <f>LN(RBA!G69)</f>
        <v>4.0893320203985564</v>
      </c>
      <c r="E56" s="37">
        <f>RBA!B69</f>
        <v>10.199666666666666</v>
      </c>
      <c r="F56" s="37">
        <f>RBA!C69</f>
        <v>10.016666666666666</v>
      </c>
      <c r="G56" s="37">
        <f>RBA!F69/RBA!F65*100-100</f>
        <v>1.1415938770803962</v>
      </c>
      <c r="H56" s="37">
        <f>RBA!H69/RBA!H65*100-100</f>
        <v>3.1304347826086882</v>
      </c>
      <c r="I56" s="37">
        <f>LN(RBA!F69/RBA!F68)*400</f>
        <v>1.3305110257337449</v>
      </c>
      <c r="J56" s="37">
        <f>LN(RBA!H69/RBA!H68)*400</f>
        <v>2.0287448391841396</v>
      </c>
      <c r="K56" s="10">
        <f>RBA!B69</f>
        <v>10.199666666666666</v>
      </c>
      <c r="L56" s="10">
        <f>RBA!C69</f>
        <v>10.016666666666666</v>
      </c>
      <c r="M56" s="38">
        <f>RBA!I69</f>
        <v>5.5</v>
      </c>
      <c r="N56" s="37">
        <f>LN(RBA!J69)</f>
        <v>4.94118517523051</v>
      </c>
      <c r="O56" s="37">
        <f>LN(RBA!K69)</f>
        <v>6.5362436712002996</v>
      </c>
      <c r="P56" s="37">
        <f>LN(RBA!N69)</f>
        <v>4.7939056321969629</v>
      </c>
      <c r="Q56" s="37"/>
    </row>
    <row r="57" spans="1:17">
      <c r="A57" s="39">
        <v>33603</v>
      </c>
      <c r="B57" s="37">
        <f>LN(RBA!D70)</f>
        <v>12.247008233598438</v>
      </c>
      <c r="C57" s="37">
        <f>LN(RBA!L70)</f>
        <v>11.622658407621808</v>
      </c>
      <c r="D57" s="37">
        <f>LN(RBA!G70)</f>
        <v>4.0792309244120526</v>
      </c>
      <c r="E57" s="37">
        <f>RBA!B70</f>
        <v>8.8830000000000009</v>
      </c>
      <c r="F57" s="37">
        <f>RBA!C70</f>
        <v>8.3833333333333346</v>
      </c>
      <c r="G57" s="37">
        <f>RBA!F70/RBA!F66*100-100</f>
        <v>1.4041925692570345</v>
      </c>
      <c r="H57" s="37">
        <f>RBA!H70/RBA!H66*100-100</f>
        <v>1.5254237288135499</v>
      </c>
      <c r="I57" s="37">
        <f>LN(RBA!F70/RBA!F69)*400</f>
        <v>3.5342455945328677</v>
      </c>
      <c r="J57" s="37">
        <f>LN(RBA!H70/RBA!H69)*400</f>
        <v>4.0268796470895758</v>
      </c>
      <c r="K57" s="10">
        <f>RBA!B70</f>
        <v>8.8830000000000009</v>
      </c>
      <c r="L57" s="10">
        <f>RBA!C70</f>
        <v>8.3833333333333346</v>
      </c>
      <c r="M57" s="38">
        <f>RBA!I70</f>
        <v>4.583333333333333</v>
      </c>
      <c r="N57" s="37">
        <f>LN(RBA!J70)</f>
        <v>4.9712844391415638</v>
      </c>
      <c r="O57" s="37">
        <f>LN(RBA!K70)</f>
        <v>6.5402909093914978</v>
      </c>
      <c r="P57" s="37">
        <f>LN(RBA!N70)</f>
        <v>4.7679940732913924</v>
      </c>
      <c r="Q57" s="37"/>
    </row>
    <row r="58" spans="1:17">
      <c r="A58" s="39">
        <v>33694</v>
      </c>
      <c r="B58" s="37">
        <f>LN(RBA!D71)</f>
        <v>12.25462468611234</v>
      </c>
      <c r="C58" s="37">
        <f>LN(RBA!L71)</f>
        <v>11.633052418171065</v>
      </c>
      <c r="D58" s="37">
        <f>LN(RBA!G71)</f>
        <v>4.0826093060036799</v>
      </c>
      <c r="E58" s="37">
        <f>RBA!B71</f>
        <v>7.6019999999999994</v>
      </c>
      <c r="F58" s="37">
        <f>RBA!C71</f>
        <v>7.4933333333333323</v>
      </c>
      <c r="G58" s="37">
        <f>RBA!F71/RBA!F67*100-100</f>
        <v>2.1655582672366336</v>
      </c>
      <c r="H58" s="37">
        <f>RBA!H71/RBA!H67*100-100</f>
        <v>1.6977928692699464</v>
      </c>
      <c r="I58" s="37">
        <f>LN(RBA!F71/RBA!F70)*400</f>
        <v>2.7400905783949345</v>
      </c>
      <c r="J58" s="37">
        <f>LN(RBA!H71/RBA!H70)*400</f>
        <v>0</v>
      </c>
      <c r="K58" s="10">
        <f>RBA!B71</f>
        <v>7.6019999999999994</v>
      </c>
      <c r="L58" s="10">
        <f>RBA!C71</f>
        <v>7.4933333333333323</v>
      </c>
      <c r="M58" s="38">
        <f>RBA!I71</f>
        <v>4</v>
      </c>
      <c r="N58" s="37">
        <f>LN(RBA!J71)</f>
        <v>5.0077979392760952</v>
      </c>
      <c r="O58" s="37">
        <f>LN(RBA!K71)</f>
        <v>6.5456800655147314</v>
      </c>
      <c r="P58" s="37">
        <f>LN(RBA!N71)</f>
        <v>4.721355750531699</v>
      </c>
      <c r="Q58" s="37"/>
    </row>
    <row r="59" spans="1:17">
      <c r="A59" s="39">
        <v>33785</v>
      </c>
      <c r="B59" s="37">
        <f>LN(RBA!D72)</f>
        <v>12.261758030551231</v>
      </c>
      <c r="C59" s="37">
        <f>LN(RBA!L72)</f>
        <v>11.642065981793319</v>
      </c>
      <c r="D59" s="37">
        <f>LN(RBA!G72)</f>
        <v>4.0724397268340509</v>
      </c>
      <c r="E59" s="37">
        <f>RBA!B72</f>
        <v>6.9219999999999997</v>
      </c>
      <c r="F59" s="37">
        <f>RBA!C72</f>
        <v>6.7199999999999989</v>
      </c>
      <c r="G59" s="37">
        <f>RBA!F72/RBA!F68*100-100</f>
        <v>1.5685067188580888</v>
      </c>
      <c r="H59" s="37">
        <f>RBA!H72/RBA!H68*100-100</f>
        <v>1.1864406779661181</v>
      </c>
      <c r="I59" s="37">
        <f>LN(RBA!F72/RBA!F71)*400</f>
        <v>-1.3795160526337809</v>
      </c>
      <c r="J59" s="37">
        <f>LN(RBA!H72/RBA!H71)*400</f>
        <v>-1.3377938891388548</v>
      </c>
      <c r="K59" s="10">
        <f>RBA!B72</f>
        <v>6.9219999999999997</v>
      </c>
      <c r="L59" s="10">
        <f>RBA!C72</f>
        <v>6.7199999999999989</v>
      </c>
      <c r="M59" s="38">
        <f>RBA!I72</f>
        <v>3.75</v>
      </c>
      <c r="N59" s="37">
        <f>LN(RBA!J72)</f>
        <v>5.0422050180625497</v>
      </c>
      <c r="O59" s="37">
        <f>LN(RBA!K72)</f>
        <v>6.5556356580726503</v>
      </c>
      <c r="P59" s="37">
        <f>LN(RBA!N72)</f>
        <v>4.7313590329140611</v>
      </c>
      <c r="Q59" s="37"/>
    </row>
    <row r="60" spans="1:17">
      <c r="A60" s="39">
        <v>33877</v>
      </c>
      <c r="B60" s="37">
        <f>LN(RBA!D73)</f>
        <v>12.271574764757949</v>
      </c>
      <c r="C60" s="37">
        <f>LN(RBA!L73)</f>
        <v>11.64408529766825</v>
      </c>
      <c r="D60" s="37">
        <f>LN(RBA!G73)</f>
        <v>4.0552571735140539</v>
      </c>
      <c r="E60" s="37">
        <f>RBA!B73</f>
        <v>5.8456666666666663</v>
      </c>
      <c r="F60" s="37">
        <f>RBA!C73</f>
        <v>5.7700000000000005</v>
      </c>
      <c r="G60" s="37">
        <f>RBA!F73/RBA!F69*100-100</f>
        <v>1.2079746922574657</v>
      </c>
      <c r="H60" s="37">
        <f>RBA!H73/RBA!H69*100-100</f>
        <v>0.84317032040472384</v>
      </c>
      <c r="I60" s="37">
        <f>LN(RBA!F73/RBA!F72)*400</f>
        <v>-9.1872493291751567E-2</v>
      </c>
      <c r="J60" s="37">
        <f>LN(RBA!H73/RBA!H72)*400</f>
        <v>0.66945622321178877</v>
      </c>
      <c r="K60" s="10">
        <f>RBA!B73</f>
        <v>5.8456666666666663</v>
      </c>
      <c r="L60" s="10">
        <f>RBA!C73</f>
        <v>5.7700000000000005</v>
      </c>
      <c r="M60" s="38">
        <f>RBA!I73</f>
        <v>3.1666666666666665</v>
      </c>
      <c r="N60" s="37">
        <f>LN(RBA!J73)</f>
        <v>5.1452710766576502</v>
      </c>
      <c r="O60" s="37">
        <f>LN(RBA!K73)</f>
        <v>6.5713016421879464</v>
      </c>
      <c r="P60" s="37">
        <f>LN(RBA!N73)</f>
        <v>4.6643727556975216</v>
      </c>
      <c r="Q60" s="37"/>
    </row>
    <row r="61" spans="1:17">
      <c r="A61" s="39">
        <v>33969</v>
      </c>
      <c r="B61" s="37">
        <f>LN(RBA!D74)</f>
        <v>12.292089778422906</v>
      </c>
      <c r="C61" s="37">
        <f>LN(RBA!L74)</f>
        <v>11.647368941519719</v>
      </c>
      <c r="D61" s="37">
        <f>LN(RBA!G74)</f>
        <v>4.0412953411322849</v>
      </c>
      <c r="E61" s="37">
        <f>RBA!B74</f>
        <v>5.7676666666666669</v>
      </c>
      <c r="F61" s="37">
        <f>RBA!C74</f>
        <v>5.88</v>
      </c>
      <c r="G61" s="37">
        <f>RBA!F74/RBA!F70*100-100</f>
        <v>0.25147332680602119</v>
      </c>
      <c r="H61" s="37">
        <f>RBA!H74/RBA!H70*100-100</f>
        <v>0.33388981636059611</v>
      </c>
      <c r="I61" s="37">
        <f>LN(RBA!F74/RBA!F73)*400</f>
        <v>-0.26407138553434339</v>
      </c>
      <c r="J61" s="37">
        <f>LN(RBA!H74/RBA!H73)*400</f>
        <v>2.0016722338303801</v>
      </c>
      <c r="K61" s="10">
        <f>RBA!B74</f>
        <v>5.7676666666666669</v>
      </c>
      <c r="L61" s="10">
        <f>RBA!C74</f>
        <v>5.88</v>
      </c>
      <c r="M61" s="38">
        <f>RBA!I74</f>
        <v>3</v>
      </c>
      <c r="N61" s="37">
        <f>LN(RBA!J74)</f>
        <v>5.1627954226616506</v>
      </c>
      <c r="O61" s="37">
        <f>LN(RBA!K74)</f>
        <v>6.5789483883858777</v>
      </c>
      <c r="P61" s="37">
        <f>LN(RBA!N74)</f>
        <v>4.6344002862362315</v>
      </c>
      <c r="Q61" s="37"/>
    </row>
    <row r="62" spans="1:17">
      <c r="A62" s="39">
        <v>34059</v>
      </c>
      <c r="B62" s="37">
        <f>LN(RBA!D75)</f>
        <v>12.299139401649459</v>
      </c>
      <c r="C62" s="37">
        <f>LN(RBA!L75)</f>
        <v>11.646931744817962</v>
      </c>
      <c r="D62" s="37">
        <f>LN(RBA!G75)</f>
        <v>4.0430512678345503</v>
      </c>
      <c r="E62" s="37">
        <f>RBA!B75</f>
        <v>5.7023333333333328</v>
      </c>
      <c r="F62" s="37">
        <f>RBA!C75</f>
        <v>5.6933333333333325</v>
      </c>
      <c r="G62" s="37">
        <f>RBA!F75/RBA!F71*100-100</f>
        <v>0.54961288924857854</v>
      </c>
      <c r="H62" s="37">
        <f>RBA!H75/RBA!H71*100-100</f>
        <v>1.1686143572621006</v>
      </c>
      <c r="I62" s="37">
        <f>LN(RBA!F75/RBA!F74)*400</f>
        <v>3.9278920475699461</v>
      </c>
      <c r="J62" s="37">
        <f>LN(RBA!H75/RBA!H74)*400</f>
        <v>3.3140206136427457</v>
      </c>
      <c r="K62" s="10">
        <f>RBA!B75</f>
        <v>5.7023333333333328</v>
      </c>
      <c r="L62" s="10">
        <f>RBA!C75</f>
        <v>5.6933333333333325</v>
      </c>
      <c r="M62" s="38">
        <f>RBA!I75</f>
        <v>3</v>
      </c>
      <c r="N62" s="37">
        <f>LN(RBA!J75)</f>
        <v>5.1995958748298534</v>
      </c>
      <c r="O62" s="37">
        <f>LN(RBA!K75)</f>
        <v>6.5972984869402049</v>
      </c>
      <c r="P62" s="37">
        <f>LN(RBA!N75)</f>
        <v>4.6273445602197256</v>
      </c>
      <c r="Q62" s="37"/>
    </row>
    <row r="63" spans="1:17">
      <c r="A63" s="39">
        <v>34150</v>
      </c>
      <c r="B63" s="37">
        <f>LN(RBA!D76)</f>
        <v>12.304962773303497</v>
      </c>
      <c r="C63" s="37">
        <f>LN(RBA!L76)</f>
        <v>11.65486763761084</v>
      </c>
      <c r="D63" s="37">
        <f>LN(RBA!G76)</f>
        <v>4.0127729085282891</v>
      </c>
      <c r="E63" s="37">
        <f>RBA!B76</f>
        <v>5.2593333333333341</v>
      </c>
      <c r="F63" s="37">
        <f>RBA!C76</f>
        <v>5.2133333333333338</v>
      </c>
      <c r="G63" s="37">
        <f>RBA!F76/RBA!F72*100-100</f>
        <v>1.3132787296152628</v>
      </c>
      <c r="H63" s="37">
        <f>RBA!H76/RBA!H72*100-100</f>
        <v>1.842546063651568</v>
      </c>
      <c r="I63" s="37">
        <f>LN(RBA!F76/RBA!F75)*400</f>
        <v>1.6469717873595036</v>
      </c>
      <c r="J63" s="37">
        <f>LN(RBA!H76/RBA!H75)*400</f>
        <v>1.3179583587409938</v>
      </c>
      <c r="K63" s="10">
        <f>RBA!B76</f>
        <v>5.2593333333333341</v>
      </c>
      <c r="L63" s="10">
        <f>RBA!C76</f>
        <v>5.2133333333333338</v>
      </c>
      <c r="M63" s="38">
        <f>RBA!I76</f>
        <v>3</v>
      </c>
      <c r="N63" s="37">
        <f>LN(RBA!J76)</f>
        <v>5.2473503347205419</v>
      </c>
      <c r="O63" s="37">
        <f>LN(RBA!K76)</f>
        <v>6.6098046650535576</v>
      </c>
      <c r="P63" s="37">
        <f>LN(RBA!N76)</f>
        <v>4.5978963116066325</v>
      </c>
      <c r="Q63" s="37"/>
    </row>
    <row r="64" spans="1:17">
      <c r="A64" s="39">
        <v>34242</v>
      </c>
      <c r="B64" s="37">
        <f>LN(RBA!D77)</f>
        <v>12.306180389506549</v>
      </c>
      <c r="C64" s="37">
        <f>LN(RBA!L77)</f>
        <v>11.652652624131763</v>
      </c>
      <c r="D64" s="37">
        <f>LN(RBA!G77)</f>
        <v>4.0073331852324712</v>
      </c>
      <c r="E64" s="37">
        <f>RBA!B77</f>
        <v>4.9113333333333324</v>
      </c>
      <c r="F64" s="37">
        <f>RBA!C77</f>
        <v>4.8966666666666674</v>
      </c>
      <c r="G64" s="37">
        <f>RBA!F77/RBA!F73*100-100</f>
        <v>1.110531629876931</v>
      </c>
      <c r="H64" s="37">
        <f>RBA!H77/RBA!H73*100-100</f>
        <v>2.1739130434782652</v>
      </c>
      <c r="I64" s="37">
        <f>LN(RBA!F77/RBA!F76)*400</f>
        <v>-0.89315043456441867</v>
      </c>
      <c r="J64" s="37">
        <f>LN(RBA!H77/RBA!H76)*400</f>
        <v>1.968830882171382</v>
      </c>
      <c r="K64" s="10">
        <f>RBA!B77</f>
        <v>4.9113333333333324</v>
      </c>
      <c r="L64" s="10">
        <f>RBA!C77</f>
        <v>4.8966666666666674</v>
      </c>
      <c r="M64" s="38">
        <f>RBA!I77</f>
        <v>3</v>
      </c>
      <c r="N64" s="37">
        <f>LN(RBA!J77)</f>
        <v>5.2649311992803716</v>
      </c>
      <c r="O64" s="37">
        <f>LN(RBA!K77)</f>
        <v>6.6241568570679394</v>
      </c>
      <c r="P64" s="37">
        <f>LN(RBA!N77)</f>
        <v>4.5541560704253392</v>
      </c>
      <c r="Q64" s="37"/>
    </row>
    <row r="65" spans="1:17">
      <c r="A65" s="39">
        <v>34334</v>
      </c>
      <c r="B65" s="37">
        <f>LN(RBA!D78)</f>
        <v>12.324402198485435</v>
      </c>
      <c r="C65" s="37">
        <f>LN(RBA!L78)</f>
        <v>11.669390607218956</v>
      </c>
      <c r="D65" s="37">
        <f>LN(RBA!G78)</f>
        <v>4.00369019395397</v>
      </c>
      <c r="E65" s="37">
        <f>RBA!B78</f>
        <v>4.7080000000000002</v>
      </c>
      <c r="F65" s="37">
        <f>RBA!C78</f>
        <v>4.8033333333333337</v>
      </c>
      <c r="G65" s="37">
        <f>RBA!F78/RBA!F74*100-100</f>
        <v>1.4538418447752548</v>
      </c>
      <c r="H65" s="37">
        <f>RBA!H78/RBA!H74*100-100</f>
        <v>1.8302828618968334</v>
      </c>
      <c r="I65" s="37">
        <f>LN(RBA!F78/RBA!F77)*400</f>
        <v>1.0917861632334567</v>
      </c>
      <c r="J65" s="37">
        <f>LN(RBA!H78/RBA!H77)*400</f>
        <v>0.65412933629233516</v>
      </c>
      <c r="K65" s="10">
        <f>RBA!B78</f>
        <v>4.7080000000000002</v>
      </c>
      <c r="L65" s="10">
        <f>RBA!C78</f>
        <v>4.8033333333333337</v>
      </c>
      <c r="M65" s="38">
        <f>RBA!I78</f>
        <v>3</v>
      </c>
      <c r="N65" s="37">
        <f>LN(RBA!J78)</f>
        <v>5.3092325782885421</v>
      </c>
      <c r="O65" s="37">
        <f>LN(RBA!K78)</f>
        <v>6.6380859977309941</v>
      </c>
      <c r="P65" s="37">
        <f>LN(RBA!N78)</f>
        <v>4.5553779769791989</v>
      </c>
      <c r="Q65" s="37"/>
    </row>
    <row r="66" spans="1:17">
      <c r="A66" s="39">
        <v>34424</v>
      </c>
      <c r="B66" s="37">
        <f>LN(RBA!D79)</f>
        <v>12.340581685102142</v>
      </c>
      <c r="C66" s="37">
        <f>LN(RBA!L79)</f>
        <v>11.674950772656802</v>
      </c>
      <c r="D66" s="37">
        <f>LN(RBA!G79)</f>
        <v>4.014579593753238</v>
      </c>
      <c r="E66" s="37">
        <f>RBA!B79</f>
        <v>4.713000000000001</v>
      </c>
      <c r="F66" s="37">
        <f>RBA!C79</f>
        <v>4.8299999999999992</v>
      </c>
      <c r="G66" s="37">
        <f>RBA!F79/RBA!F75*100-100</f>
        <v>0.81410436410396869</v>
      </c>
      <c r="H66" s="37">
        <f>RBA!H79/RBA!H75*100-100</f>
        <v>1.4851485148514882</v>
      </c>
      <c r="I66" s="37">
        <f>LN(RBA!F79/RBA!F78)*400</f>
        <v>1.3976261270737176</v>
      </c>
      <c r="J66" s="37">
        <f>LN(RBA!H79/RBA!H78)*400</f>
        <v>1.9559941176767082</v>
      </c>
      <c r="K66" s="10">
        <f>RBA!B79</f>
        <v>4.713000000000001</v>
      </c>
      <c r="L66" s="10">
        <f>RBA!C79</f>
        <v>4.8299999999999992</v>
      </c>
      <c r="M66" s="38">
        <f>RBA!I79</f>
        <v>3.25</v>
      </c>
      <c r="N66" s="37">
        <f>LN(RBA!J79)</f>
        <v>5.361963301949455</v>
      </c>
      <c r="O66" s="37">
        <f>LN(RBA!K79)</f>
        <v>6.6610180735014826</v>
      </c>
      <c r="P66" s="37">
        <f>LN(RBA!N79)</f>
        <v>4.6266509699723413</v>
      </c>
      <c r="Q66" s="37"/>
    </row>
    <row r="67" spans="1:17">
      <c r="A67" s="39">
        <v>34515</v>
      </c>
      <c r="B67" s="37">
        <f>LN(RBA!D80)</f>
        <v>12.352503604842212</v>
      </c>
      <c r="C67" s="37">
        <f>LN(RBA!L80)</f>
        <v>11.681021314500201</v>
      </c>
      <c r="D67" s="37">
        <f>LN(RBA!G80)</f>
        <v>4.01096295328305</v>
      </c>
      <c r="E67" s="37">
        <f>RBA!B80</f>
        <v>4.6813333333333338</v>
      </c>
      <c r="F67" s="37">
        <f>RBA!C80</f>
        <v>4.9633333333333338</v>
      </c>
      <c r="G67" s="37">
        <f>RBA!F80/RBA!F76*100-100</f>
        <v>0.52178238259725163</v>
      </c>
      <c r="H67" s="37">
        <f>RBA!H80/RBA!H76*100-100</f>
        <v>1.8092105263157947</v>
      </c>
      <c r="I67" s="37">
        <f>LN(RBA!F80/RBA!F79)*400</f>
        <v>0.48544140491214982</v>
      </c>
      <c r="J67" s="37">
        <f>LN(RBA!H80/RBA!H79)*400</f>
        <v>2.5932019512313249</v>
      </c>
      <c r="K67" s="10">
        <f>RBA!B80</f>
        <v>4.6813333333333338</v>
      </c>
      <c r="L67" s="10">
        <f>RBA!C80</f>
        <v>4.9633333333333338</v>
      </c>
      <c r="M67" s="38">
        <f>RBA!I80</f>
        <v>4.083333333333333</v>
      </c>
      <c r="N67" s="37">
        <f>LN(RBA!J80)</f>
        <v>5.3958387362327738</v>
      </c>
      <c r="O67" s="37">
        <f>LN(RBA!K80)</f>
        <v>6.684097845653179</v>
      </c>
      <c r="P67" s="37">
        <f>LN(RBA!N80)</f>
        <v>4.6277701841293828</v>
      </c>
      <c r="Q67" s="37"/>
    </row>
    <row r="68" spans="1:17">
      <c r="A68" s="39">
        <v>34607</v>
      </c>
      <c r="B68" s="37">
        <f>LN(RBA!D81)</f>
        <v>12.360179038662505</v>
      </c>
      <c r="C68" s="37">
        <f>LN(RBA!L81)</f>
        <v>11.699703742481125</v>
      </c>
      <c r="D68" s="37">
        <f>LN(RBA!G81)</f>
        <v>4.0181832012565364</v>
      </c>
      <c r="E68" s="37">
        <f>RBA!B81</f>
        <v>5.035333333333333</v>
      </c>
      <c r="F68" s="37">
        <f>RBA!C81</f>
        <v>5.6466666666666656</v>
      </c>
      <c r="G68" s="37">
        <f>RBA!F81/RBA!F77*100-100</f>
        <v>2.9235648877691744</v>
      </c>
      <c r="H68" s="37">
        <f>RBA!H81/RBA!H77*100-100</f>
        <v>1.963993453355144</v>
      </c>
      <c r="I68" s="37">
        <f>LN(RBA!F81/RBA!F80)*400</f>
        <v>8.5517216205163589</v>
      </c>
      <c r="J68" s="37">
        <f>LN(RBA!H81/RBA!H80)*400</f>
        <v>2.5764984411428298</v>
      </c>
      <c r="K68" s="10">
        <f>RBA!B81</f>
        <v>5.035333333333333</v>
      </c>
      <c r="L68" s="10">
        <f>RBA!C81</f>
        <v>5.6466666666666656</v>
      </c>
      <c r="M68" s="38">
        <f>RBA!I81</f>
        <v>4.583333333333333</v>
      </c>
      <c r="N68" s="37">
        <f>LN(RBA!J81)</f>
        <v>5.4164425658819741</v>
      </c>
      <c r="O68" s="37">
        <f>LN(RBA!K81)</f>
        <v>6.6989681788845461</v>
      </c>
      <c r="P68" s="37">
        <f>LN(RBA!N81)</f>
        <v>4.6199315370288208</v>
      </c>
      <c r="Q68" s="37"/>
    </row>
    <row r="69" spans="1:17">
      <c r="A69" s="39">
        <v>34699</v>
      </c>
      <c r="B69" s="37">
        <f>LN(RBA!D82)</f>
        <v>12.370595066697513</v>
      </c>
      <c r="C69" s="37">
        <f>LN(RBA!L82)</f>
        <v>11.705189101758231</v>
      </c>
      <c r="D69" s="37">
        <f>LN(RBA!G82)</f>
        <v>4.0535225677018456</v>
      </c>
      <c r="E69" s="37">
        <f>RBA!B82</f>
        <v>6.3663333333333334</v>
      </c>
      <c r="F69" s="37">
        <f>RBA!C82</f>
        <v>7.1866666666666665</v>
      </c>
      <c r="G69" s="37">
        <f>RBA!F82/RBA!F78*100-100</f>
        <v>1.0128546588197338</v>
      </c>
      <c r="H69" s="37">
        <f>RBA!H82/RBA!H78*100-100</f>
        <v>2.614379084967311</v>
      </c>
      <c r="I69" s="37">
        <f>LN(RBA!F82/RBA!F81)*400</f>
        <v>-6.4037505108066082</v>
      </c>
      <c r="J69" s="37">
        <f>LN(RBA!H82/RBA!H81)*400</f>
        <v>3.1974590722982339</v>
      </c>
      <c r="K69" s="10">
        <f>RBA!B82</f>
        <v>6.3663333333333334</v>
      </c>
      <c r="L69" s="10">
        <f>RBA!C82</f>
        <v>7.1866666666666665</v>
      </c>
      <c r="M69" s="38">
        <f>RBA!I82</f>
        <v>5.25</v>
      </c>
      <c r="N69" s="37">
        <f>LN(RBA!J82)</f>
        <v>5.4293719443976602</v>
      </c>
      <c r="O69" s="37">
        <f>LN(RBA!K82)</f>
        <v>6.7257284787432008</v>
      </c>
      <c r="P69" s="37">
        <f>LN(RBA!N82)</f>
        <v>4.6322817125412161</v>
      </c>
      <c r="Q69" s="37"/>
    </row>
    <row r="70" spans="1:17">
      <c r="A70" s="39">
        <v>34789</v>
      </c>
      <c r="B70" s="37">
        <f>LN(RBA!D83)</f>
        <v>12.370972488402893</v>
      </c>
      <c r="C70" s="37">
        <f>LN(RBA!L83)</f>
        <v>11.716551788258013</v>
      </c>
      <c r="D70" s="37">
        <f>LN(RBA!G83)</f>
        <v>4.0587173845789497</v>
      </c>
      <c r="E70" s="37">
        <f>RBA!B83</f>
        <v>7.4890000000000008</v>
      </c>
      <c r="F70" s="37">
        <f>RBA!C83</f>
        <v>8.1933333333333334</v>
      </c>
      <c r="G70" s="37">
        <f>RBA!F83/RBA!F79*100-100</f>
        <v>2.4465366564665061</v>
      </c>
      <c r="H70" s="37">
        <f>RBA!H83/RBA!H79*100-100</f>
        <v>3.7398373983739788</v>
      </c>
      <c r="I70" s="37">
        <f>LN(RBA!F83/RBA!F82)*400</f>
        <v>7.0349406524433906</v>
      </c>
      <c r="J70" s="37">
        <f>LN(RBA!H83/RBA!H82)*400</f>
        <v>6.3192467506365242</v>
      </c>
      <c r="K70" s="10">
        <f>RBA!B83</f>
        <v>7.4890000000000008</v>
      </c>
      <c r="L70" s="10">
        <f>RBA!C83</f>
        <v>8.1933333333333334</v>
      </c>
      <c r="M70" s="38">
        <f>RBA!I83</f>
        <v>5.833333333333333</v>
      </c>
      <c r="N70" s="37">
        <f>LN(RBA!J83)</f>
        <v>5.4256282015595012</v>
      </c>
      <c r="O70" s="37">
        <f>LN(RBA!K83)</f>
        <v>6.7419261710013076</v>
      </c>
      <c r="P70" s="37">
        <f>LN(RBA!N83)</f>
        <v>4.6051701859880918</v>
      </c>
      <c r="Q70" s="37"/>
    </row>
    <row r="71" spans="1:17">
      <c r="A71" s="39">
        <v>34880</v>
      </c>
      <c r="B71" s="37">
        <f>LN(RBA!D84)</f>
        <v>12.374992296633938</v>
      </c>
      <c r="C71" s="37">
        <f>LN(RBA!L84)</f>
        <v>11.728939662730653</v>
      </c>
      <c r="D71" s="37">
        <f>LN(RBA!G84)</f>
        <v>4.0448041166619646</v>
      </c>
      <c r="E71" s="37">
        <f>RBA!B84</f>
        <v>7.5049999999999999</v>
      </c>
      <c r="F71" s="37">
        <f>RBA!C84</f>
        <v>7.7133333333333338</v>
      </c>
      <c r="G71" s="37">
        <f>RBA!F84/RBA!F80*100-100</f>
        <v>3.2532107045514067</v>
      </c>
      <c r="H71" s="37">
        <f>RBA!H84/RBA!H80*100-100</f>
        <v>4.5234248788368348</v>
      </c>
      <c r="I71" s="37">
        <f>LN(RBA!F84/RBA!F83)*400</f>
        <v>3.6227449505218208</v>
      </c>
      <c r="J71" s="37">
        <f>LN(RBA!H84/RBA!H83)*400</f>
        <v>5.6032044624442809</v>
      </c>
      <c r="K71" s="10">
        <f>RBA!B84</f>
        <v>7.5049999999999999</v>
      </c>
      <c r="L71" s="10">
        <f>RBA!C84</f>
        <v>7.7133333333333338</v>
      </c>
      <c r="M71" s="38">
        <f>RBA!I84</f>
        <v>6</v>
      </c>
      <c r="N71" s="37">
        <f>LN(RBA!J84)</f>
        <v>5.429284223560396</v>
      </c>
      <c r="O71" s="37">
        <f>LN(RBA!K84)</f>
        <v>6.7600971435674229</v>
      </c>
      <c r="P71" s="37">
        <f>LN(RBA!N84)</f>
        <v>4.5276247439504846</v>
      </c>
      <c r="Q71" s="37"/>
    </row>
    <row r="72" spans="1:17">
      <c r="A72" s="39">
        <v>34972</v>
      </c>
      <c r="B72" s="37">
        <f>LN(RBA!D85)</f>
        <v>12.397291999259739</v>
      </c>
      <c r="C72" s="37">
        <f>LN(RBA!L85)</f>
        <v>11.73153073384143</v>
      </c>
      <c r="D72" s="37">
        <f>LN(RBA!G85)</f>
        <v>4.0500443033255209</v>
      </c>
      <c r="E72" s="37">
        <f>RBA!B85</f>
        <v>7.5036666666666676</v>
      </c>
      <c r="F72" s="37">
        <f>RBA!C85</f>
        <v>7.5433333333333339</v>
      </c>
      <c r="G72" s="37">
        <f>RBA!F85/RBA!F81*100-100</f>
        <v>0.94465904706746073</v>
      </c>
      <c r="H72" s="37">
        <f>RBA!H85/RBA!H81*100-100</f>
        <v>5.1364365971107588</v>
      </c>
      <c r="I72" s="37">
        <f>LN(RBA!F85/RBA!F84)*400</f>
        <v>-0.4930349091629313</v>
      </c>
      <c r="J72" s="37">
        <f>LN(RBA!H85/RBA!H84)*400</f>
        <v>4.9155764537405258</v>
      </c>
      <c r="K72" s="10">
        <f>RBA!B85</f>
        <v>7.5036666666666676</v>
      </c>
      <c r="L72" s="10">
        <f>RBA!C85</f>
        <v>7.5433333333333339</v>
      </c>
      <c r="M72" s="38">
        <f>RBA!I85</f>
        <v>5.75</v>
      </c>
      <c r="N72" s="37">
        <f>LN(RBA!J85)</f>
        <v>5.4464959632192906</v>
      </c>
      <c r="O72" s="37">
        <f>LN(RBA!K85)</f>
        <v>6.7794274670749246</v>
      </c>
      <c r="P72" s="37">
        <f>LN(RBA!N85)</f>
        <v>4.583835977176502</v>
      </c>
      <c r="Q72" s="37"/>
    </row>
    <row r="73" spans="1:17">
      <c r="A73" s="39">
        <v>35064</v>
      </c>
      <c r="B73" s="37">
        <f>LN(RBA!D86)</f>
        <v>12.397056575402781</v>
      </c>
      <c r="C73" s="37">
        <f>LN(RBA!L86)</f>
        <v>11.742512214231297</v>
      </c>
      <c r="D73" s="37">
        <f>LN(RBA!G86)</f>
        <v>4.0621656638578658</v>
      </c>
      <c r="E73" s="37">
        <f>RBA!B86</f>
        <v>7.498333333333334</v>
      </c>
      <c r="F73" s="37">
        <f>RBA!C86</f>
        <v>7.4533333333333331</v>
      </c>
      <c r="G73" s="37">
        <f>RBA!F86/RBA!F82*100-100</f>
        <v>4.6371731305620614</v>
      </c>
      <c r="H73" s="37">
        <f>RBA!H86/RBA!H82*100-100</f>
        <v>5.0955414012738913</v>
      </c>
      <c r="I73" s="37">
        <f>LN(RBA!F86/RBA!F85)*400</f>
        <v>7.9668237727167819</v>
      </c>
      <c r="J73" s="37">
        <f>LN(RBA!H86/RBA!H85)*400</f>
        <v>3.0418397540876851</v>
      </c>
      <c r="K73" s="10">
        <f>RBA!B86</f>
        <v>7.498333333333334</v>
      </c>
      <c r="L73" s="10">
        <f>RBA!C86</f>
        <v>7.4533333333333331</v>
      </c>
      <c r="M73" s="38">
        <f>RBA!I86</f>
        <v>5.666666666666667</v>
      </c>
      <c r="N73" s="37">
        <f>LN(RBA!J86)</f>
        <v>5.4774714120706465</v>
      </c>
      <c r="O73" s="37">
        <f>LN(RBA!K86)</f>
        <v>6.8098954515870505</v>
      </c>
      <c r="P73" s="37">
        <f>LN(RBA!N86)</f>
        <v>4.6184922845146881</v>
      </c>
      <c r="Q73" s="37"/>
    </row>
    <row r="74" spans="1:17">
      <c r="A74" s="39">
        <v>35155</v>
      </c>
      <c r="B74" s="37">
        <f>LN(RBA!D87)</f>
        <v>12.413342879688093</v>
      </c>
      <c r="C74" s="37">
        <f>LN(RBA!L87)</f>
        <v>11.751170414019576</v>
      </c>
      <c r="D74" s="37">
        <f>LN(RBA!G87)</f>
        <v>4.0758410906575406</v>
      </c>
      <c r="E74" s="37">
        <f>RBA!B87</f>
        <v>7.5073333333333325</v>
      </c>
      <c r="F74" s="37">
        <f>RBA!C87</f>
        <v>7.4866666666666672</v>
      </c>
      <c r="G74" s="37">
        <f>RBA!F87/RBA!F83*100-100</f>
        <v>2.4606940552764058</v>
      </c>
      <c r="H74" s="37">
        <f>RBA!H87/RBA!H83*100-100</f>
        <v>3.7617554858934312</v>
      </c>
      <c r="I74" s="37">
        <f>LN(RBA!F87/RBA!F86)*400</f>
        <v>-1.3729072482796656</v>
      </c>
      <c r="J74" s="37">
        <f>LN(RBA!H87/RBA!H86)*400</f>
        <v>1.2102883666148445</v>
      </c>
      <c r="K74" s="10">
        <f>RBA!B87</f>
        <v>7.5073333333333325</v>
      </c>
      <c r="L74" s="10">
        <f>RBA!C87</f>
        <v>7.4866666666666672</v>
      </c>
      <c r="M74" s="38">
        <f>RBA!I87</f>
        <v>5.25</v>
      </c>
      <c r="N74" s="37">
        <f>LN(RBA!J87)</f>
        <v>5.5182638125632755</v>
      </c>
      <c r="O74" s="37">
        <f>LN(RBA!K87)</f>
        <v>6.8320463336467983</v>
      </c>
      <c r="P74" s="37">
        <f>LN(RBA!N87)</f>
        <v>4.6400207551011299</v>
      </c>
      <c r="Q74" s="37"/>
    </row>
    <row r="75" spans="1:17">
      <c r="A75" s="39">
        <v>35246</v>
      </c>
      <c r="B75" s="37">
        <f>LN(RBA!D88)</f>
        <v>12.420187561099748</v>
      </c>
      <c r="C75" s="37">
        <f>LN(RBA!L88)</f>
        <v>11.757305908648204</v>
      </c>
      <c r="D75" s="37">
        <f>LN(RBA!G88)</f>
        <v>4.0960098415411617</v>
      </c>
      <c r="E75" s="37">
        <f>RBA!B88</f>
        <v>7.5056666666666665</v>
      </c>
      <c r="F75" s="37">
        <f>RBA!C88</f>
        <v>7.5633333333333335</v>
      </c>
      <c r="G75" s="37">
        <f>RBA!F88/RBA!F84*100-100</f>
        <v>2.4201543735240278</v>
      </c>
      <c r="H75" s="37">
        <f>RBA!H88/RBA!H84*100-100</f>
        <v>3.091190108191654</v>
      </c>
      <c r="I75" s="37">
        <f>LN(RBA!F88/RBA!F87)*400</f>
        <v>3.4644493066201232</v>
      </c>
      <c r="J75" s="37">
        <f>LN(RBA!H88/RBA!H87)*400</f>
        <v>3.0097959914462002</v>
      </c>
      <c r="K75" s="10">
        <f>RBA!B88</f>
        <v>7.5056666666666665</v>
      </c>
      <c r="L75" s="10">
        <f>RBA!C88</f>
        <v>7.5633333333333335</v>
      </c>
      <c r="M75" s="38">
        <f>RBA!I88</f>
        <v>5.25</v>
      </c>
      <c r="N75" s="37">
        <f>LN(RBA!J88)</f>
        <v>5.5479898920884994</v>
      </c>
      <c r="O75" s="37">
        <f>LN(RBA!K88)</f>
        <v>6.8472491501451316</v>
      </c>
      <c r="P75" s="37">
        <f>LN(RBA!N88)</f>
        <v>4.6897529309496804</v>
      </c>
      <c r="Q75" s="37"/>
    </row>
    <row r="76" spans="1:17">
      <c r="A76" s="39">
        <v>35338</v>
      </c>
      <c r="B76" s="37">
        <f>LN(RBA!D89)</f>
        <v>12.427895324876967</v>
      </c>
      <c r="C76" s="37">
        <f>LN(RBA!L89)</f>
        <v>11.759199433673292</v>
      </c>
      <c r="D76" s="37">
        <f>LN(RBA!G89)</f>
        <v>4.0993321037331398</v>
      </c>
      <c r="E76" s="37">
        <f>RBA!B89</f>
        <v>7.1726666666666672</v>
      </c>
      <c r="F76" s="37">
        <f>RBA!C89</f>
        <v>7.13</v>
      </c>
      <c r="G76" s="37">
        <f>RBA!F89/RBA!F85*100-100</f>
        <v>2.3101096419838143</v>
      </c>
      <c r="H76" s="37">
        <f>RBA!H89/RBA!H85*100-100</f>
        <v>2.1374045801526762</v>
      </c>
      <c r="I76" s="37">
        <f>LN(RBA!F89/RBA!F88)*400</f>
        <v>-0.92304360442779876</v>
      </c>
      <c r="J76" s="37">
        <f>LN(RBA!H89/RBA!H88)*400</f>
        <v>1.1976056850418799</v>
      </c>
      <c r="K76" s="10">
        <f>RBA!B89</f>
        <v>7.1726666666666672</v>
      </c>
      <c r="L76" s="10">
        <f>RBA!C89</f>
        <v>7.13</v>
      </c>
      <c r="M76" s="38">
        <f>RBA!I89</f>
        <v>5.25</v>
      </c>
      <c r="N76" s="37">
        <f>LN(RBA!J89)</f>
        <v>5.566759278489533</v>
      </c>
      <c r="O76" s="37">
        <f>LN(RBA!K89)</f>
        <v>6.8677506586538968</v>
      </c>
      <c r="P76" s="37">
        <f>LN(RBA!N89)</f>
        <v>4.68947528693284</v>
      </c>
      <c r="Q76" s="37"/>
    </row>
    <row r="77" spans="1:17">
      <c r="A77" s="39">
        <v>35430</v>
      </c>
      <c r="B77" s="37">
        <f>LN(RBA!D90)</f>
        <v>12.43711293537099</v>
      </c>
      <c r="C77" s="37">
        <f>LN(RBA!L90)</f>
        <v>11.766768914800736</v>
      </c>
      <c r="D77" s="37">
        <f>LN(RBA!G90)</f>
        <v>4.1009891049407692</v>
      </c>
      <c r="E77" s="37">
        <f>RBA!B90</f>
        <v>6.6023333333333332</v>
      </c>
      <c r="F77" s="37">
        <f>RBA!C90</f>
        <v>6.4266666666666667</v>
      </c>
      <c r="G77" s="37">
        <f>RBA!F90/RBA!F86*100-100</f>
        <v>0.79583188041209496</v>
      </c>
      <c r="H77" s="37">
        <f>RBA!H90/RBA!H86*100-100</f>
        <v>1.5151515151515156</v>
      </c>
      <c r="I77" s="37">
        <f>LN(RBA!F90/RBA!F89)*400</f>
        <v>2.0022289066828369</v>
      </c>
      <c r="J77" s="37">
        <f>LN(RBA!H90/RBA!H89)*400</f>
        <v>0.59746090271326002</v>
      </c>
      <c r="K77" s="10">
        <f>RBA!B90</f>
        <v>6.6023333333333332</v>
      </c>
      <c r="L77" s="10">
        <f>RBA!C90</f>
        <v>6.4266666666666667</v>
      </c>
      <c r="M77" s="38">
        <f>RBA!I90</f>
        <v>5.25</v>
      </c>
      <c r="N77" s="37">
        <f>LN(RBA!J90)</f>
        <v>5.6135221893111353</v>
      </c>
      <c r="O77" s="37">
        <f>LN(RBA!K90)</f>
        <v>6.8969015902240542</v>
      </c>
      <c r="P77" s="37">
        <f>LN(RBA!N90)</f>
        <v>4.7072850707073881</v>
      </c>
      <c r="Q77" s="37"/>
    </row>
    <row r="78" spans="1:17">
      <c r="A78" s="39">
        <v>35520</v>
      </c>
      <c r="B78" s="37">
        <f>LN(RBA!D91)</f>
        <v>12.443284768763254</v>
      </c>
      <c r="C78" s="37">
        <f>LN(RBA!L91)</f>
        <v>11.776489010013201</v>
      </c>
      <c r="D78" s="37">
        <f>LN(RBA!G91)</f>
        <v>4.1026433650367959</v>
      </c>
      <c r="E78" s="37">
        <f>RBA!B91</f>
        <v>6.0270000000000001</v>
      </c>
      <c r="F78" s="37">
        <f>RBA!C91</f>
        <v>5.9266666666666667</v>
      </c>
      <c r="G78" s="37">
        <f>RBA!F91/RBA!F87*100-100</f>
        <v>1.4198066027825291</v>
      </c>
      <c r="H78" s="37">
        <f>RBA!H91/RBA!H87*100-100</f>
        <v>1.3595166163141954</v>
      </c>
      <c r="I78" s="37">
        <f>LN(RBA!F91/RBA!F90)*400</f>
        <v>1.0956523841998576</v>
      </c>
      <c r="J78" s="37">
        <f>LN(RBA!H91/RBA!H90)*400</f>
        <v>0.59656983466795932</v>
      </c>
      <c r="K78" s="10">
        <f>RBA!B91</f>
        <v>6.0270000000000001</v>
      </c>
      <c r="L78" s="10">
        <f>RBA!C91</f>
        <v>5.9266666666666667</v>
      </c>
      <c r="M78" s="38">
        <f>RBA!I91</f>
        <v>5.333333333333333</v>
      </c>
      <c r="N78" s="37">
        <f>LN(RBA!J91)</f>
        <v>5.6387496091283511</v>
      </c>
      <c r="O78" s="37">
        <f>LN(RBA!K91)</f>
        <v>6.9168735806266648</v>
      </c>
      <c r="P78" s="37">
        <f>LN(RBA!N91)</f>
        <v>4.7173291144295115</v>
      </c>
      <c r="Q78" s="37"/>
    </row>
    <row r="79" spans="1:17">
      <c r="A79" s="39">
        <v>35611</v>
      </c>
      <c r="B79" s="37">
        <f>LN(RBA!D92)</f>
        <v>12.472585982985422</v>
      </c>
      <c r="C79" s="37">
        <f>LN(RBA!L92)</f>
        <v>11.79257788588286</v>
      </c>
      <c r="D79" s="37">
        <f>LN(RBA!G92)</f>
        <v>4.1108738641733114</v>
      </c>
      <c r="E79" s="37">
        <f>RBA!B92</f>
        <v>5.844666666666666</v>
      </c>
      <c r="F79" s="37">
        <f>RBA!C92</f>
        <v>5.753333333333333</v>
      </c>
      <c r="G79" s="37">
        <f>RBA!F92/RBA!F88*100-100</f>
        <v>0.11694616328510676</v>
      </c>
      <c r="H79" s="37">
        <f>RBA!H92/RBA!H88*100-100</f>
        <v>0.29985007496252081</v>
      </c>
      <c r="I79" s="37">
        <f>LN(RBA!F92/RBA!F91)*400</f>
        <v>-1.7073263483496748</v>
      </c>
      <c r="J79" s="37">
        <f>LN(RBA!H92/RBA!H91)*400</f>
        <v>-1.1940307373812697</v>
      </c>
      <c r="K79" s="10">
        <f>RBA!B92</f>
        <v>5.844666666666666</v>
      </c>
      <c r="L79" s="10">
        <f>RBA!C92</f>
        <v>5.753333333333333</v>
      </c>
      <c r="M79" s="38">
        <f>RBA!I92</f>
        <v>5.5</v>
      </c>
      <c r="N79" s="37">
        <f>LN(RBA!J92)</f>
        <v>5.6744291846289086</v>
      </c>
      <c r="O79" s="37">
        <f>LN(RBA!K92)</f>
        <v>6.9368780638518235</v>
      </c>
      <c r="P79" s="37">
        <f>LN(RBA!N92)</f>
        <v>4.7080166610016247</v>
      </c>
      <c r="Q79" s="37"/>
    </row>
    <row r="80" spans="1:17">
      <c r="A80" s="39">
        <v>35703</v>
      </c>
      <c r="B80" s="37">
        <f>LN(RBA!D93)</f>
        <v>12.47399451478586</v>
      </c>
      <c r="C80" s="37">
        <f>LN(RBA!L93)</f>
        <v>11.807183369170861</v>
      </c>
      <c r="D80" s="37">
        <f>LN(RBA!G93)</f>
        <v>4.1108738641733114</v>
      </c>
      <c r="E80" s="37">
        <f>RBA!B93</f>
        <v>5.1339999999999995</v>
      </c>
      <c r="F80" s="37">
        <f>RBA!C93</f>
        <v>4.9533333333333331</v>
      </c>
      <c r="G80" s="37">
        <f>RBA!F93/RBA!F89*100-100</f>
        <v>0.89764616878495929</v>
      </c>
      <c r="H80" s="37">
        <f>RBA!H93/RBA!H89*100-100</f>
        <v>-0.44843049327354834</v>
      </c>
      <c r="I80" s="37">
        <f>LN(RBA!F93/RBA!F92)*400</f>
        <v>2.1840101544364106</v>
      </c>
      <c r="J80" s="37">
        <f>LN(RBA!H93/RBA!H92)*400</f>
        <v>-1.7977558351357752</v>
      </c>
      <c r="K80" s="10">
        <f>RBA!B93</f>
        <v>5.1339999999999995</v>
      </c>
      <c r="L80" s="10">
        <f>RBA!C93</f>
        <v>4.9533333333333331</v>
      </c>
      <c r="M80" s="38">
        <f>RBA!I93</f>
        <v>5.5</v>
      </c>
      <c r="N80" s="37">
        <f>LN(RBA!J93)</f>
        <v>5.7139077077048377</v>
      </c>
      <c r="O80" s="37">
        <f>LN(RBA!K93)</f>
        <v>6.9478217881952204</v>
      </c>
      <c r="P80" s="37">
        <f>LN(RBA!N93)</f>
        <v>4.6850571532976808</v>
      </c>
      <c r="Q80" s="37"/>
    </row>
    <row r="81" spans="1:17">
      <c r="A81" s="39">
        <v>35795</v>
      </c>
      <c r="B81" s="37">
        <f>LN(RBA!D94)</f>
        <v>12.488363963941667</v>
      </c>
      <c r="C81" s="37">
        <f>LN(RBA!L94)</f>
        <v>11.820910039759839</v>
      </c>
      <c r="D81" s="37">
        <f>LN(RBA!G94)</f>
        <v>4.1042948930752692</v>
      </c>
      <c r="E81" s="37">
        <f>RBA!B94</f>
        <v>5.0039999999999996</v>
      </c>
      <c r="F81" s="37">
        <f>RBA!C94</f>
        <v>4.95</v>
      </c>
      <c r="G81" s="37">
        <f>RBA!F94/RBA!F90*100-100</f>
        <v>1.593964916191652</v>
      </c>
      <c r="H81" s="37">
        <f>RBA!H94/RBA!H90*100-100</f>
        <v>-0.29850746268657247</v>
      </c>
      <c r="I81" s="37">
        <f>LN(RBA!F94/RBA!F93)*400</f>
        <v>4.7532425940454219</v>
      </c>
      <c r="J81" s="37">
        <f>LN(RBA!H94/RBA!H93)*400</f>
        <v>1.1994011985026531</v>
      </c>
      <c r="K81" s="10">
        <f>RBA!B94</f>
        <v>5.0039999999999996</v>
      </c>
      <c r="L81" s="10">
        <f>RBA!C94</f>
        <v>4.95</v>
      </c>
      <c r="M81" s="38">
        <f>RBA!I94</f>
        <v>5.5</v>
      </c>
      <c r="N81" s="37">
        <f>LN(RBA!J94)</f>
        <v>5.7495076290180096</v>
      </c>
      <c r="O81" s="37">
        <f>LN(RBA!K94)</f>
        <v>6.962660990726266</v>
      </c>
      <c r="P81" s="37">
        <f>LN(RBA!N94)</f>
        <v>4.7112109378762348</v>
      </c>
      <c r="Q81" s="37"/>
    </row>
    <row r="82" spans="1:17">
      <c r="A82" s="39">
        <v>35885</v>
      </c>
      <c r="B82" s="37">
        <f>LN(RBA!D95)</f>
        <v>12.495063860680583</v>
      </c>
      <c r="C82" s="37">
        <f>LN(RBA!L95)</f>
        <v>11.823838106137158</v>
      </c>
      <c r="D82" s="37">
        <f>LN(RBA!G95)</f>
        <v>4.0876555740713041</v>
      </c>
      <c r="E82" s="37">
        <f>RBA!B95</f>
        <v>4.9933333333333332</v>
      </c>
      <c r="F82" s="37">
        <f>RBA!C95</f>
        <v>4.9733333333333336</v>
      </c>
      <c r="G82" s="37">
        <f>RBA!F95/RBA!F91*100-100</f>
        <v>1.3405944833451571</v>
      </c>
      <c r="H82" s="37">
        <f>RBA!H95/RBA!H91*100-100</f>
        <v>-0.14903129657226089</v>
      </c>
      <c r="I82" s="37">
        <f>LN(RBA!F95/RBA!F94)*400</f>
        <v>9.682570726340696E-2</v>
      </c>
      <c r="J82" s="37">
        <f>LN(RBA!H95/RBA!H94)*400</f>
        <v>1.1958155393463943</v>
      </c>
      <c r="K82" s="10">
        <f>RBA!B95</f>
        <v>4.9933333333333332</v>
      </c>
      <c r="L82" s="10">
        <f>RBA!C95</f>
        <v>4.9733333333333336</v>
      </c>
      <c r="M82" s="38">
        <f>RBA!I95</f>
        <v>5.5</v>
      </c>
      <c r="N82" s="37">
        <f>LN(RBA!J95)</f>
        <v>5.7577465327105983</v>
      </c>
      <c r="O82" s="37">
        <f>LN(RBA!K95)</f>
        <v>6.9767616170450806</v>
      </c>
      <c r="P82" s="37">
        <f>LN(RBA!N95)</f>
        <v>4.763571730257067</v>
      </c>
      <c r="Q82" s="37"/>
    </row>
    <row r="83" spans="1:17">
      <c r="A83" s="39">
        <v>35976</v>
      </c>
      <c r="B83" s="37">
        <f>LN(RBA!D96)</f>
        <v>12.50420121285411</v>
      </c>
      <c r="C83" s="37">
        <f>LN(RBA!L96)</f>
        <v>11.839470013339071</v>
      </c>
      <c r="D83" s="37">
        <f>LN(RBA!G96)</f>
        <v>4.0842942263685993</v>
      </c>
      <c r="E83" s="37">
        <f>RBA!B96</f>
        <v>5.0173333333333332</v>
      </c>
      <c r="F83" s="37">
        <f>RBA!C96</f>
        <v>5.0666666666666664</v>
      </c>
      <c r="G83" s="37">
        <f>RBA!F96/RBA!F92*100-100</f>
        <v>1.6587908235651696</v>
      </c>
      <c r="H83" s="37">
        <f>RBA!H96/RBA!H92*100-100</f>
        <v>0.74738415545590442</v>
      </c>
      <c r="I83" s="37">
        <f>LN(RBA!F96/RBA!F95)*400</f>
        <v>-0.45334579923791168</v>
      </c>
      <c r="J83" s="37">
        <f>LN(RBA!H96/RBA!H95)*400</f>
        <v>2.3809594109181407</v>
      </c>
      <c r="K83" s="10">
        <f>RBA!B96</f>
        <v>5.0173333333333332</v>
      </c>
      <c r="L83" s="10">
        <f>RBA!C96</f>
        <v>5.0666666666666664</v>
      </c>
      <c r="M83" s="38">
        <f>RBA!I96</f>
        <v>5.5</v>
      </c>
      <c r="N83" s="37">
        <f>LN(RBA!J96)</f>
        <v>5.7813020017852992</v>
      </c>
      <c r="O83" s="37">
        <f>LN(RBA!K96)</f>
        <v>6.9940137059093344</v>
      </c>
      <c r="P83" s="37">
        <f>LN(RBA!N96)</f>
        <v>4.7080847824136338</v>
      </c>
      <c r="Q83" s="37"/>
    </row>
    <row r="84" spans="1:17">
      <c r="A84" s="39">
        <v>36068</v>
      </c>
      <c r="B84" s="37">
        <f>LN(RBA!D97)</f>
        <v>12.522914168648612</v>
      </c>
      <c r="C84" s="37">
        <f>LN(RBA!L97)</f>
        <v>11.858845784698588</v>
      </c>
      <c r="D84" s="37">
        <f>LN(RBA!G97)</f>
        <v>4.0517849478033048</v>
      </c>
      <c r="E84" s="37">
        <f>RBA!B97</f>
        <v>4.9733333333333327</v>
      </c>
      <c r="F84" s="37">
        <f>RBA!C97</f>
        <v>5.13</v>
      </c>
      <c r="G84" s="37">
        <f>RBA!F97/RBA!F93*100-100</f>
        <v>0.98607097356958207</v>
      </c>
      <c r="H84" s="37">
        <f>RBA!H97/RBA!H93*100-100</f>
        <v>1.3513513513513544</v>
      </c>
      <c r="I84" s="37">
        <f>LN(RBA!F97/RBA!F96)*400</f>
        <v>-0.47175842616130026</v>
      </c>
      <c r="J84" s="37">
        <f>LN(RBA!H97/RBA!H96)*400</f>
        <v>0.59303198408906976</v>
      </c>
      <c r="K84" s="10">
        <f>RBA!B97</f>
        <v>4.9733333333333327</v>
      </c>
      <c r="L84" s="10">
        <f>RBA!C97</f>
        <v>5.13</v>
      </c>
      <c r="M84" s="38">
        <f>RBA!I97</f>
        <v>5.416666666666667</v>
      </c>
      <c r="N84" s="37">
        <f>LN(RBA!J97)</f>
        <v>5.8014051301415872</v>
      </c>
      <c r="O84" s="37">
        <f>LN(RBA!K97)</f>
        <v>7.0221583868904061</v>
      </c>
      <c r="P84" s="37">
        <f>LN(RBA!N97)</f>
        <v>4.6756978533135065</v>
      </c>
      <c r="Q84" s="37"/>
    </row>
    <row r="85" spans="1:17">
      <c r="A85" s="39">
        <v>36160</v>
      </c>
      <c r="B85" s="37">
        <f>LN(RBA!D98)</f>
        <v>12.537826625808414</v>
      </c>
      <c r="C85" s="37">
        <f>LN(RBA!L98)</f>
        <v>11.868296559266325</v>
      </c>
      <c r="D85" s="37">
        <f>LN(RBA!G98)</f>
        <v>4.0395363257271057</v>
      </c>
      <c r="E85" s="37">
        <f>RBA!B98</f>
        <v>4.9003333333333332</v>
      </c>
      <c r="F85" s="37">
        <f>RBA!C98</f>
        <v>4.8366666666666669</v>
      </c>
      <c r="G85" s="37">
        <f>RBA!F98/RBA!F94*100-100</f>
        <v>0.15071492361602168</v>
      </c>
      <c r="H85" s="37">
        <f>RBA!H98/RBA!H94*100-100</f>
        <v>1.4970059880239575</v>
      </c>
      <c r="I85" s="37">
        <f>LN(RBA!F98/RBA!F97)*400</f>
        <v>1.4306843687855686</v>
      </c>
      <c r="J85" s="37">
        <f>LN(RBA!H98/RBA!H97)*400</f>
        <v>1.7738388271463099</v>
      </c>
      <c r="K85" s="10">
        <f>RBA!B98</f>
        <v>4.9003333333333332</v>
      </c>
      <c r="L85" s="10">
        <f>RBA!C98</f>
        <v>4.8366666666666669</v>
      </c>
      <c r="M85" s="38">
        <f>RBA!I98</f>
        <v>4.833333333333333</v>
      </c>
      <c r="N85" s="37">
        <f>LN(RBA!J98)</f>
        <v>5.8130672802061811</v>
      </c>
      <c r="O85" s="37">
        <f>LN(RBA!K98)</f>
        <v>7.037588968521276</v>
      </c>
      <c r="P85" s="37">
        <f>LN(RBA!N98)</f>
        <v>4.6400348657055979</v>
      </c>
      <c r="Q85" s="37"/>
    </row>
    <row r="86" spans="1:17">
      <c r="A86" s="39">
        <v>36250</v>
      </c>
      <c r="B86" s="37">
        <f>LN(RBA!D99)</f>
        <v>12.545234120050397</v>
      </c>
      <c r="C86" s="37">
        <f>LN(RBA!L99)</f>
        <v>11.886308055611538</v>
      </c>
      <c r="D86" s="37">
        <f>LN(RBA!G99)</f>
        <v>4.0517849478033048</v>
      </c>
      <c r="E86" s="37">
        <f>RBA!B99</f>
        <v>4.7256666666666662</v>
      </c>
      <c r="F86" s="37">
        <f>RBA!C99</f>
        <v>4.7899999999999991</v>
      </c>
      <c r="G86" s="37">
        <f>RBA!F99/RBA!F95*100-100</f>
        <v>0.27994546890933236</v>
      </c>
      <c r="H86" s="37">
        <f>RBA!H99/RBA!H95*100-100</f>
        <v>1.1940298507462614</v>
      </c>
      <c r="I86" s="37">
        <f>LN(RBA!F99/RBA!F98)*400</f>
        <v>0.61263726203522217</v>
      </c>
      <c r="J86" s="37">
        <f>LN(RBA!H99/RBA!H98)*400</f>
        <v>0</v>
      </c>
      <c r="K86" s="10">
        <f>RBA!B99</f>
        <v>4.7256666666666662</v>
      </c>
      <c r="L86" s="10">
        <f>RBA!C99</f>
        <v>4.7899999999999991</v>
      </c>
      <c r="M86" s="38">
        <f>RBA!I99</f>
        <v>4.75</v>
      </c>
      <c r="N86" s="37">
        <f>LN(RBA!J99)</f>
        <v>5.8419024900966345</v>
      </c>
      <c r="O86" s="37">
        <f>LN(RBA!K99)</f>
        <v>7.059720715761193</v>
      </c>
      <c r="P86" s="37">
        <f>LN(RBA!N99)</f>
        <v>4.6583021129584781</v>
      </c>
      <c r="Q86" s="37"/>
    </row>
    <row r="87" spans="1:17">
      <c r="A87" s="39">
        <v>36341</v>
      </c>
      <c r="B87" s="37">
        <f>LN(RBA!D100)</f>
        <v>12.54844884796705</v>
      </c>
      <c r="C87" s="37">
        <f>LN(RBA!L100)</f>
        <v>11.892833420214085</v>
      </c>
      <c r="D87" s="37">
        <f>LN(RBA!G100)</f>
        <v>4.0448041166619646</v>
      </c>
      <c r="E87" s="37">
        <f>RBA!B100</f>
        <v>4.75</v>
      </c>
      <c r="F87" s="37">
        <f>RBA!C100</f>
        <v>4.8500000000000005</v>
      </c>
      <c r="G87" s="37">
        <f>RBA!F100/RBA!F96*100-100</f>
        <v>0.6512991323064341</v>
      </c>
      <c r="H87" s="37">
        <f>RBA!H100/RBA!H96*100-100</f>
        <v>1.0385756676557776</v>
      </c>
      <c r="I87" s="37">
        <f>LN(RBA!F100/RBA!F99)*400</f>
        <v>1.0251861710253705</v>
      </c>
      <c r="J87" s="37">
        <f>LN(RBA!H100/RBA!H99)*400</f>
        <v>1.7660072836466774</v>
      </c>
      <c r="K87" s="10">
        <f>RBA!B100</f>
        <v>4.75</v>
      </c>
      <c r="L87" s="10">
        <f>RBA!C100</f>
        <v>4.8500000000000005</v>
      </c>
      <c r="M87" s="38">
        <f>RBA!I100</f>
        <v>4.833333333333333</v>
      </c>
      <c r="N87" s="37">
        <f>LN(RBA!J100)</f>
        <v>5.8546076310548827</v>
      </c>
      <c r="O87" s="37">
        <f>LN(RBA!K100)</f>
        <v>7.0890546468522908</v>
      </c>
      <c r="P87" s="37">
        <f>LN(RBA!N100)</f>
        <v>4.7046655751738999</v>
      </c>
      <c r="Q87" s="37"/>
    </row>
    <row r="88" spans="1:17">
      <c r="A88" s="39">
        <v>36433</v>
      </c>
      <c r="B88" s="37">
        <f>LN(RBA!D101)</f>
        <v>12.559949678965243</v>
      </c>
      <c r="C88" s="37">
        <f>LN(RBA!L101)</f>
        <v>11.904203747607847</v>
      </c>
      <c r="D88" s="37">
        <f>LN(RBA!G101)</f>
        <v>4.0587173845789497</v>
      </c>
      <c r="E88" s="37">
        <f>RBA!B101</f>
        <v>4.74</v>
      </c>
      <c r="F88" s="37">
        <f>RBA!C101</f>
        <v>4.9399999999999995</v>
      </c>
      <c r="G88" s="37">
        <f>RBA!F101/RBA!F97*100-100</f>
        <v>1.4938707980867889</v>
      </c>
      <c r="H88" s="37">
        <f>RBA!H101/RBA!H97*100-100</f>
        <v>1.7777777777777857</v>
      </c>
      <c r="I88" s="37">
        <f>LN(RBA!F101/RBA!F100)*400</f>
        <v>2.8627819760270783</v>
      </c>
      <c r="J88" s="37">
        <f>LN(RBA!H101/RBA!H100)*400</f>
        <v>3.5087944291348165</v>
      </c>
      <c r="K88" s="10">
        <f>RBA!B101</f>
        <v>4.74</v>
      </c>
      <c r="L88" s="10">
        <f>RBA!C101</f>
        <v>4.9399999999999995</v>
      </c>
      <c r="M88" s="38">
        <f>RBA!I101</f>
        <v>5.166666666666667</v>
      </c>
      <c r="N88" s="37">
        <f>LN(RBA!J101)</f>
        <v>5.8704826505471983</v>
      </c>
      <c r="O88" s="37">
        <f>LN(RBA!K101)</f>
        <v>7.1102176411777274</v>
      </c>
      <c r="P88" s="37">
        <f>LN(RBA!N101)</f>
        <v>4.6948624771916156</v>
      </c>
      <c r="Q88" s="37"/>
    </row>
    <row r="89" spans="1:17">
      <c r="A89" s="39">
        <v>36525</v>
      </c>
      <c r="B89" s="37">
        <f>LN(RBA!D102)</f>
        <v>12.576863489704317</v>
      </c>
      <c r="C89" s="37">
        <f>LN(RBA!L102)</f>
        <v>11.917997162369213</v>
      </c>
      <c r="D89" s="37">
        <f>LN(RBA!G102)</f>
        <v>4.0775374439057197</v>
      </c>
      <c r="E89" s="37">
        <f>RBA!B102</f>
        <v>4.8999999999999995</v>
      </c>
      <c r="F89" s="37">
        <f>RBA!C102</f>
        <v>5.4666666666666659</v>
      </c>
      <c r="G89" s="37">
        <f>RBA!F102/RBA!F98*100-100</f>
        <v>1.1822866702068069</v>
      </c>
      <c r="H89" s="37">
        <f>RBA!H102/RBA!H98*100-100</f>
        <v>1.9174041297935105</v>
      </c>
      <c r="I89" s="37">
        <f>LN(RBA!F102/RBA!F101)*400</f>
        <v>0.200803647765365</v>
      </c>
      <c r="J89" s="37">
        <f>LN(RBA!H102/RBA!H101)*400</f>
        <v>2.3222126181281983</v>
      </c>
      <c r="K89" s="10">
        <f>RBA!B102</f>
        <v>4.8999999999999995</v>
      </c>
      <c r="L89" s="10">
        <f>RBA!C102</f>
        <v>5.4666666666666659</v>
      </c>
      <c r="M89" s="38">
        <f>RBA!I102</f>
        <v>5.416666666666667</v>
      </c>
      <c r="N89" s="37">
        <f>LN(RBA!J102)</f>
        <v>5.8966812284879255</v>
      </c>
      <c r="O89" s="37">
        <f>LN(RBA!K102)</f>
        <v>7.1310548181296118</v>
      </c>
      <c r="P89" s="37">
        <f>LN(RBA!N102)</f>
        <v>4.6678458604864099</v>
      </c>
      <c r="Q89" s="37"/>
    </row>
    <row r="90" spans="1:17">
      <c r="A90" s="39">
        <v>36616</v>
      </c>
      <c r="B90" s="37">
        <f>LN(RBA!D103)</f>
        <v>12.580855153505755</v>
      </c>
      <c r="C90" s="37">
        <f>LN(RBA!L103)</f>
        <v>11.920980549525268</v>
      </c>
      <c r="D90" s="37">
        <f>LN(RBA!G103)</f>
        <v>4.1092331747158513</v>
      </c>
      <c r="E90" s="37">
        <f>RBA!B103</f>
        <v>5.3100000000000005</v>
      </c>
      <c r="F90" s="37">
        <f>RBA!C103</f>
        <v>5.7833333333333341</v>
      </c>
      <c r="G90" s="37">
        <f>RBA!F103/RBA!F99*100-100</f>
        <v>3.6828065968399954</v>
      </c>
      <c r="H90" s="37">
        <f>RBA!H103/RBA!H99*100-100</f>
        <v>2.8023598820059021</v>
      </c>
      <c r="I90" s="37">
        <f>LN(RBA!F103/RBA!F102)*400</f>
        <v>10.377674624886593</v>
      </c>
      <c r="J90" s="37">
        <f>LN(RBA!H103/RBA!H102)*400</f>
        <v>3.4582347971416127</v>
      </c>
      <c r="K90" s="10">
        <f>RBA!B103</f>
        <v>5.3100000000000005</v>
      </c>
      <c r="L90" s="10">
        <f>RBA!C103</f>
        <v>5.7833333333333341</v>
      </c>
      <c r="M90" s="38">
        <f>RBA!I103</f>
        <v>5.75</v>
      </c>
      <c r="N90" s="37">
        <f>LN(RBA!J103)</f>
        <v>5.9233302355244053</v>
      </c>
      <c r="O90" s="37">
        <f>LN(RBA!K103)</f>
        <v>7.1405774410686398</v>
      </c>
      <c r="P90" s="37">
        <f>LN(RBA!N103)</f>
        <v>4.6622508730144192</v>
      </c>
      <c r="Q90" s="37"/>
    </row>
    <row r="91" spans="1:17">
      <c r="A91" s="39">
        <v>36707</v>
      </c>
      <c r="B91" s="37">
        <f>LN(RBA!D104)</f>
        <v>12.590218777265772</v>
      </c>
      <c r="C91" s="37">
        <f>LN(RBA!L104)</f>
        <v>11.929548095774269</v>
      </c>
      <c r="D91" s="37">
        <f>LN(RBA!G104)</f>
        <v>4.0926765051214034</v>
      </c>
      <c r="E91" s="37">
        <f>RBA!B104</f>
        <v>5.8999999999999995</v>
      </c>
      <c r="F91" s="37">
        <f>RBA!C104</f>
        <v>6.1933333333333325</v>
      </c>
      <c r="G91" s="37">
        <f>RBA!F104/RBA!F100*100-100</f>
        <v>3.6950983919626736</v>
      </c>
      <c r="H91" s="37">
        <f>RBA!H104/RBA!H100*100-100</f>
        <v>3.0837004405286308</v>
      </c>
      <c r="I91" s="37">
        <f>LN(RBA!F104/RBA!F103)*400</f>
        <v>1.0726041257500851</v>
      </c>
      <c r="J91" s="37">
        <f>LN(RBA!H104/RBA!H103)*400</f>
        <v>2.8591973061148601</v>
      </c>
      <c r="K91" s="10">
        <f>RBA!B104</f>
        <v>5.8999999999999995</v>
      </c>
      <c r="L91" s="10">
        <f>RBA!C104</f>
        <v>6.1933333333333325</v>
      </c>
      <c r="M91" s="38">
        <f>RBA!I104</f>
        <v>6.333333333333333</v>
      </c>
      <c r="N91" s="37">
        <f>LN(RBA!J104)</f>
        <v>5.9419328580769326</v>
      </c>
      <c r="O91" s="37">
        <f>LN(RBA!K104)</f>
        <v>7.1607340991718385</v>
      </c>
      <c r="P91" s="37">
        <f>LN(RBA!N104)</f>
        <v>4.6096653972130186</v>
      </c>
      <c r="Q91" s="37"/>
    </row>
    <row r="92" spans="1:17">
      <c r="A92" s="39">
        <v>36799</v>
      </c>
      <c r="B92" s="37">
        <f>LN(RBA!D105)</f>
        <v>12.59269806257022</v>
      </c>
      <c r="C92" s="37">
        <f>LN(RBA!L105)</f>
        <v>11.9400020209881</v>
      </c>
      <c r="D92" s="37">
        <f>LN(RBA!G105)</f>
        <v>4.1075897889721213</v>
      </c>
      <c r="E92" s="37">
        <f>RBA!B105</f>
        <v>6.1566666666666663</v>
      </c>
      <c r="F92" s="37">
        <f>RBA!C105</f>
        <v>6.4200000000000008</v>
      </c>
      <c r="G92" s="37">
        <f>RBA!F105/RBA!F101*100-100</f>
        <v>5.2504145669052917</v>
      </c>
      <c r="H92" s="37">
        <f>RBA!H105/RBA!H101*100-100</f>
        <v>6.1135371179039453</v>
      </c>
      <c r="I92" s="37">
        <f>LN(RBA!F105/RBA!F104)*400</f>
        <v>8.8178077794387555</v>
      </c>
      <c r="J92" s="37">
        <f>LN(RBA!H105/RBA!H104)*400</f>
        <v>15.096131193138845</v>
      </c>
      <c r="K92" s="10">
        <f>RBA!B105</f>
        <v>6.1566666666666663</v>
      </c>
      <c r="L92" s="10">
        <f>RBA!C105</f>
        <v>6.4200000000000008</v>
      </c>
      <c r="M92" s="38">
        <f>RBA!I105</f>
        <v>6.5</v>
      </c>
      <c r="N92" s="37">
        <f>LN(RBA!J105)</f>
        <v>5.9660441697610711</v>
      </c>
      <c r="O92" s="37">
        <f>LN(RBA!K105)</f>
        <v>7.1802054325172602</v>
      </c>
      <c r="P92" s="37">
        <f>LN(RBA!N105)</f>
        <v>4.6055374865698315</v>
      </c>
      <c r="Q92" s="37"/>
    </row>
    <row r="93" spans="1:17">
      <c r="A93" s="39">
        <v>36891</v>
      </c>
      <c r="B93" s="37">
        <f>LN(RBA!D106)</f>
        <v>12.589063761421997</v>
      </c>
      <c r="C93" s="37">
        <f>LN(RBA!L106)</f>
        <v>11.946764207266233</v>
      </c>
      <c r="D93" s="37">
        <f>LN(RBA!G106)</f>
        <v>4.1009891049407692</v>
      </c>
      <c r="E93" s="37">
        <f>RBA!B106</f>
        <v>6.2266666666666666</v>
      </c>
      <c r="F93" s="37">
        <f>RBA!C106</f>
        <v>6.3133333333333335</v>
      </c>
      <c r="G93" s="37">
        <f>RBA!F106/RBA!F102*100-100</f>
        <v>5.013495936207164</v>
      </c>
      <c r="H93" s="37">
        <f>RBA!H106/RBA!H102*100-100</f>
        <v>5.7887120115774167</v>
      </c>
      <c r="I93" s="37">
        <f>LN(RBA!F106/RBA!F105)*400</f>
        <v>-0.70061107583886217</v>
      </c>
      <c r="J93" s="37">
        <f>LN(RBA!H106/RBA!H105)*400</f>
        <v>1.0958910964481077</v>
      </c>
      <c r="K93" s="10">
        <f>RBA!B106</f>
        <v>6.2266666666666666</v>
      </c>
      <c r="L93" s="10">
        <f>RBA!C106</f>
        <v>6.3133333333333335</v>
      </c>
      <c r="M93" s="38">
        <f>RBA!I106</f>
        <v>6.5</v>
      </c>
      <c r="N93" s="37">
        <f>LN(RBA!J106)</f>
        <v>5.9954615484448004</v>
      </c>
      <c r="O93" s="37">
        <f>LN(RBA!K106)</f>
        <v>7.1833781810408972</v>
      </c>
      <c r="P93" s="37">
        <f>LN(RBA!N106)</f>
        <v>4.5598017745639661</v>
      </c>
      <c r="Q93" s="37"/>
    </row>
    <row r="94" spans="1:17">
      <c r="A94" s="39">
        <v>36981</v>
      </c>
      <c r="B94" s="37">
        <f>LN(RBA!D107)</f>
        <v>12.599421311793083</v>
      </c>
      <c r="C94" s="37">
        <f>LN(RBA!L107)</f>
        <v>11.955853331678226</v>
      </c>
      <c r="D94" s="37">
        <f>LN(RBA!G107)</f>
        <v>4.1009891049407692</v>
      </c>
      <c r="E94" s="37">
        <f>RBA!B107</f>
        <v>5.873333333333334</v>
      </c>
      <c r="F94" s="37">
        <f>RBA!C107</f>
        <v>5.5466666666666669</v>
      </c>
      <c r="G94" s="37">
        <f>RBA!F107/RBA!F103*100-100</f>
        <v>4.1716626226747593</v>
      </c>
      <c r="H94" s="37">
        <f>RBA!H107/RBA!H103*100-100</f>
        <v>6.0258249641319992</v>
      </c>
      <c r="I94" s="37">
        <f>LN(RBA!F107/RBA!F106)*400</f>
        <v>7.1581809897829061</v>
      </c>
      <c r="J94" s="37">
        <f>LN(RBA!H107/RBA!H106)*400</f>
        <v>4.3537844793693523</v>
      </c>
      <c r="K94" s="10">
        <f>RBA!B107</f>
        <v>5.873333333333334</v>
      </c>
      <c r="L94" s="10">
        <f>RBA!C107</f>
        <v>5.5466666666666669</v>
      </c>
      <c r="M94" s="38">
        <f>RBA!I107</f>
        <v>5.333333333333333</v>
      </c>
      <c r="N94" s="37">
        <f>LN(RBA!J107)</f>
        <v>6.0337119252861156</v>
      </c>
      <c r="O94" s="37">
        <f>LN(RBA!K107)</f>
        <v>7.2045521848414271</v>
      </c>
      <c r="P94" s="37">
        <f>LN(RBA!N107)</f>
        <v>4.5819985799470837</v>
      </c>
      <c r="Q94" s="37"/>
    </row>
    <row r="95" spans="1:17">
      <c r="A95" s="39">
        <v>37072</v>
      </c>
      <c r="B95" s="37">
        <f>LN(RBA!D108)</f>
        <v>12.607556505644101</v>
      </c>
      <c r="C95" s="37">
        <f>LN(RBA!L108)</f>
        <v>11.962311760136322</v>
      </c>
      <c r="D95" s="37">
        <f>LN(RBA!G108)</f>
        <v>4.0960098415411617</v>
      </c>
      <c r="E95" s="37">
        <f>RBA!B108</f>
        <v>5.0133333333333328</v>
      </c>
      <c r="F95" s="37">
        <f>RBA!C108</f>
        <v>4.9066666666666663</v>
      </c>
      <c r="G95" s="37">
        <f>RBA!F108/RBA!F104*100-100</f>
        <v>4.0607855810321354</v>
      </c>
      <c r="H95" s="37">
        <f>RBA!H108/RBA!H104*100-100</f>
        <v>6.1253561253561202</v>
      </c>
      <c r="I95" s="37">
        <f>LN(RBA!F108/RBA!F107)*400</f>
        <v>0.64662996820536833</v>
      </c>
      <c r="J95" s="37">
        <f>LN(RBA!H108/RBA!H107)*400</f>
        <v>3.2345189725430483</v>
      </c>
      <c r="K95" s="10">
        <f>RBA!B108</f>
        <v>5.0133333333333328</v>
      </c>
      <c r="L95" s="10">
        <f>RBA!C108</f>
        <v>4.9066666666666663</v>
      </c>
      <c r="M95" s="38">
        <f>RBA!I108</f>
        <v>4.083333333333333</v>
      </c>
      <c r="N95" s="37">
        <f>LN(RBA!J108)</f>
        <v>6.0739634665912936</v>
      </c>
      <c r="O95" s="37">
        <f>LN(RBA!K108)</f>
        <v>7.2369856421372347</v>
      </c>
      <c r="P95" s="37">
        <f>LN(RBA!N108)</f>
        <v>4.5788029191862467</v>
      </c>
      <c r="Q95" s="37"/>
    </row>
    <row r="96" spans="1:17">
      <c r="A96" s="39">
        <v>37164</v>
      </c>
      <c r="B96" s="37">
        <f>LN(RBA!D109)</f>
        <v>12.619416633587022</v>
      </c>
      <c r="C96" s="37">
        <f>LN(RBA!L109)</f>
        <v>11.965166010635784</v>
      </c>
      <c r="D96" s="37">
        <f>LN(RBA!G109)</f>
        <v>4.1092331747158513</v>
      </c>
      <c r="E96" s="37">
        <f>RBA!B109</f>
        <v>4.9133333333333331</v>
      </c>
      <c r="F96" s="37">
        <f>RBA!C109</f>
        <v>4.8466666666666667</v>
      </c>
      <c r="G96" s="37">
        <f>RBA!F109/RBA!F105*100-100</f>
        <v>2.7065596020028977</v>
      </c>
      <c r="H96" s="37">
        <f>RBA!H109/RBA!H105*100-100</f>
        <v>2.4691358024691255</v>
      </c>
      <c r="I96" s="37">
        <f>LN(RBA!F109/RBA!F108)*400</f>
        <v>3.578120276462101</v>
      </c>
      <c r="J96" s="37">
        <f>LN(RBA!H109/RBA!H108)*400</f>
        <v>1.072386701303097</v>
      </c>
      <c r="K96" s="10">
        <f>RBA!B109</f>
        <v>4.9133333333333331</v>
      </c>
      <c r="L96" s="10">
        <f>RBA!C109</f>
        <v>4.8466666666666667</v>
      </c>
      <c r="M96" s="38">
        <f>RBA!I109</f>
        <v>3.4166666666666665</v>
      </c>
      <c r="N96" s="37">
        <f>LN(RBA!J109)</f>
        <v>6.1181126164246864</v>
      </c>
      <c r="O96" s="37">
        <f>LN(RBA!K109)</f>
        <v>7.2599032918125701</v>
      </c>
      <c r="P96" s="37">
        <f>LN(RBA!N109)</f>
        <v>4.5771169147955018</v>
      </c>
      <c r="Q96" s="37"/>
    </row>
    <row r="97" spans="1:17">
      <c r="A97" s="39">
        <v>37256</v>
      </c>
      <c r="B97" s="37">
        <f>LN(RBA!D110)</f>
        <v>12.631441682992833</v>
      </c>
      <c r="C97" s="37">
        <f>LN(RBA!L110)</f>
        <v>11.973087069997421</v>
      </c>
      <c r="D97" s="37">
        <f>LN(RBA!G110)</f>
        <v>4.1075897889721213</v>
      </c>
      <c r="E97" s="37">
        <f>RBA!B110</f>
        <v>4.4233333333333329</v>
      </c>
      <c r="F97" s="37">
        <f>RBA!C110</f>
        <v>4.2966666666666669</v>
      </c>
      <c r="G97" s="37">
        <f>RBA!F110/RBA!F106*100-100</f>
        <v>3.099754414576438</v>
      </c>
      <c r="H97" s="37">
        <f>RBA!H110/RBA!H106*100-100</f>
        <v>3.146374829001374</v>
      </c>
      <c r="I97" s="37">
        <f>LN(RBA!F110/RBA!F109)*400</f>
        <v>0.82779797359695784</v>
      </c>
      <c r="J97" s="37">
        <f>LN(RBA!H110/RBA!H109)*400</f>
        <v>3.7308731500555528</v>
      </c>
      <c r="K97" s="10">
        <f>RBA!B110</f>
        <v>4.4233333333333329</v>
      </c>
      <c r="L97" s="10">
        <f>RBA!C110</f>
        <v>4.2966666666666669</v>
      </c>
      <c r="M97" s="38">
        <f>RBA!I110</f>
        <v>2.0833333333333335</v>
      </c>
      <c r="N97" s="37">
        <f>LN(RBA!J110)</f>
        <v>6.175526255625976</v>
      </c>
      <c r="O97" s="37">
        <f>LN(RBA!K110)</f>
        <v>7.3004977970752396</v>
      </c>
      <c r="P97" s="37">
        <f>LN(RBA!N110)</f>
        <v>4.5885654851277211</v>
      </c>
      <c r="Q97" s="37"/>
    </row>
    <row r="98" spans="1:17">
      <c r="A98" s="39">
        <v>37346</v>
      </c>
      <c r="B98" s="37">
        <f>LN(RBA!D111)</f>
        <v>12.639032939414186</v>
      </c>
      <c r="C98" s="37">
        <f>LN(RBA!L111)</f>
        <v>11.985438443164746</v>
      </c>
      <c r="D98" s="37">
        <f>LN(RBA!G111)</f>
        <v>4.1287459889394329</v>
      </c>
      <c r="E98" s="37">
        <f>RBA!B111</f>
        <v>4.2366666666666672</v>
      </c>
      <c r="F98" s="37">
        <f>RBA!C111</f>
        <v>4.3433333333333337</v>
      </c>
      <c r="G98" s="37">
        <f>RBA!F111/RBA!F107*100-100</f>
        <v>2.7089477518337048</v>
      </c>
      <c r="H98" s="37">
        <f>RBA!H111/RBA!H107*100-100</f>
        <v>2.976995940460057</v>
      </c>
      <c r="I98" s="37">
        <f>LN(RBA!F111/RBA!F110)*400</f>
        <v>5.6390726980618142</v>
      </c>
      <c r="J98" s="37">
        <f>LN(RBA!H111/RBA!H110)*400</f>
        <v>3.6963959414918617</v>
      </c>
      <c r="K98" s="10">
        <f>RBA!B111</f>
        <v>4.2366666666666672</v>
      </c>
      <c r="L98" s="10">
        <f>RBA!C111</f>
        <v>4.3433333333333337</v>
      </c>
      <c r="M98" s="38">
        <f>RBA!I111</f>
        <v>1.75</v>
      </c>
      <c r="N98" s="37">
        <f>LN(RBA!J111)</f>
        <v>6.2224909469713099</v>
      </c>
      <c r="O98" s="37">
        <f>LN(RBA!K111)</f>
        <v>7.3284209377899812</v>
      </c>
      <c r="P98" s="37">
        <f>LN(RBA!N111)</f>
        <v>4.6254441054275324</v>
      </c>
      <c r="Q98" s="37"/>
    </row>
    <row r="99" spans="1:17">
      <c r="A99" s="39">
        <v>37437</v>
      </c>
      <c r="B99" s="37">
        <f>LN(RBA!D112)</f>
        <v>12.656032993524889</v>
      </c>
      <c r="C99" s="37">
        <f>LN(RBA!L112)</f>
        <v>12.00106980207306</v>
      </c>
      <c r="D99" s="37">
        <f>LN(RBA!G112)</f>
        <v>4.1174098351530963</v>
      </c>
      <c r="E99" s="37">
        <f>RBA!B112</f>
        <v>4.4666666666666659</v>
      </c>
      <c r="F99" s="37">
        <f>RBA!C112</f>
        <v>4.833333333333333</v>
      </c>
      <c r="G99" s="37">
        <f>RBA!F112/RBA!F108*100-100</f>
        <v>2.548339858836755</v>
      </c>
      <c r="H99" s="37">
        <f>RBA!H112/RBA!H108*100-100</f>
        <v>2.8187919463087212</v>
      </c>
      <c r="I99" s="37">
        <f>LN(RBA!F112/RBA!F111)*400</f>
        <v>2.0652970673991234E-2</v>
      </c>
      <c r="J99" s="37">
        <f>LN(RBA!H112/RBA!H111)*400</f>
        <v>2.6195247515621847</v>
      </c>
      <c r="K99" s="10">
        <f>RBA!B112</f>
        <v>4.4666666666666659</v>
      </c>
      <c r="L99" s="10">
        <f>RBA!C112</f>
        <v>4.833333333333333</v>
      </c>
      <c r="M99" s="38">
        <f>RBA!I112</f>
        <v>1.75</v>
      </c>
      <c r="N99" s="37">
        <f>LN(RBA!J112)</f>
        <v>6.4095036040779929</v>
      </c>
      <c r="O99" s="37">
        <f>LN(RBA!K112)</f>
        <v>7.3121151098297021</v>
      </c>
      <c r="P99" s="37">
        <f>LN(RBA!N112)</f>
        <v>4.659656237964021</v>
      </c>
      <c r="Q99" s="37"/>
    </row>
    <row r="100" spans="1:17">
      <c r="A100" s="39">
        <v>37529</v>
      </c>
      <c r="B100" s="37">
        <f>LN(RBA!D113)</f>
        <v>12.659044554967315</v>
      </c>
      <c r="C100" s="37">
        <f>LN(RBA!L113)</f>
        <v>12.014451985788121</v>
      </c>
      <c r="D100" s="37">
        <f>LN(RBA!G113)</f>
        <v>4.1206618705394744</v>
      </c>
      <c r="E100" s="37">
        <f>RBA!B113</f>
        <v>4.75</v>
      </c>
      <c r="F100" s="37">
        <f>RBA!C113</f>
        <v>4.953333333333334</v>
      </c>
      <c r="G100" s="37">
        <f>RBA!F113/RBA!F109*100-100</f>
        <v>2.8039779582687885</v>
      </c>
      <c r="H100" s="37">
        <f>RBA!H113/RBA!H109*100-100</f>
        <v>3.2128514056224873</v>
      </c>
      <c r="I100" s="37">
        <f>LN(RBA!F113/RBA!F112)*400</f>
        <v>4.5740213082304475</v>
      </c>
      <c r="J100" s="37">
        <f>LN(RBA!H113/RBA!H112)*400</f>
        <v>2.6024815290953112</v>
      </c>
      <c r="K100" s="10">
        <f>RBA!B113</f>
        <v>4.75</v>
      </c>
      <c r="L100" s="10">
        <f>RBA!C113</f>
        <v>4.953333333333334</v>
      </c>
      <c r="M100" s="38">
        <f>RBA!I113</f>
        <v>1.75</v>
      </c>
      <c r="N100" s="37">
        <f>LN(RBA!J113)</f>
        <v>6.4152033364920511</v>
      </c>
      <c r="O100" s="37">
        <f>LN(RBA!K113)</f>
        <v>7.336478475307457</v>
      </c>
      <c r="P100" s="37">
        <f>LN(RBA!N113)</f>
        <v>4.6256634547337701</v>
      </c>
      <c r="Q100" s="37"/>
    </row>
    <row r="101" spans="1:17">
      <c r="A101" s="39">
        <v>37621</v>
      </c>
      <c r="B101" s="37">
        <f>LN(RBA!D114)</f>
        <v>12.667177422175678</v>
      </c>
      <c r="C101" s="37">
        <f>LN(RBA!L114)</f>
        <v>12.019152531560962</v>
      </c>
      <c r="D101" s="37">
        <f>LN(RBA!G114)</f>
        <v>4.1287459889394329</v>
      </c>
      <c r="E101" s="37">
        <f>RBA!B114</f>
        <v>4.75</v>
      </c>
      <c r="F101" s="37">
        <f>RBA!C114</f>
        <v>4.8566666666666665</v>
      </c>
      <c r="G101" s="37">
        <f>RBA!F114/RBA!F110*100-100</f>
        <v>3.4479955106460096</v>
      </c>
      <c r="H101" s="37">
        <f>RBA!H114/RBA!H110*100-100</f>
        <v>2.917771883289106</v>
      </c>
      <c r="I101" s="37">
        <f>LN(RBA!F114/RBA!F113)*400</f>
        <v>3.3257896663353583</v>
      </c>
      <c r="J101" s="37">
        <f>LN(RBA!H114/RBA!H113)*400</f>
        <v>2.5856586479556949</v>
      </c>
      <c r="K101" s="10">
        <f>RBA!B114</f>
        <v>4.75</v>
      </c>
      <c r="L101" s="10">
        <f>RBA!C114</f>
        <v>4.8566666666666665</v>
      </c>
      <c r="M101" s="38">
        <f>RBA!I114</f>
        <v>1.4166666666666667</v>
      </c>
      <c r="N101" s="37">
        <f>LN(RBA!J114)</f>
        <v>6.4407710866452783</v>
      </c>
      <c r="O101" s="37">
        <f>LN(RBA!K114)</f>
        <v>7.3633670910608853</v>
      </c>
      <c r="P101" s="37">
        <f>LN(RBA!N114)</f>
        <v>4.6516971850873166</v>
      </c>
      <c r="Q101" s="37"/>
    </row>
    <row r="102" spans="1:17">
      <c r="A102" s="39">
        <v>37711</v>
      </c>
      <c r="B102" s="37">
        <f>LN(RBA!D115)</f>
        <v>12.669142919521581</v>
      </c>
      <c r="C102" s="37">
        <f>LN(RBA!L115)</f>
        <v>12.025138126354641</v>
      </c>
      <c r="D102" s="37">
        <f>LN(RBA!G115)</f>
        <v>4.138361447638875</v>
      </c>
      <c r="E102" s="37">
        <f>RBA!B115</f>
        <v>4.75</v>
      </c>
      <c r="F102" s="37">
        <f>RBA!C115</f>
        <v>4.7700000000000005</v>
      </c>
      <c r="G102" s="37">
        <f>RBA!F115/RBA!F111*100-100</f>
        <v>2.9051326237984085</v>
      </c>
      <c r="H102" s="37">
        <f>RBA!H115/RBA!H111*100-100</f>
        <v>3.2851511169513827</v>
      </c>
      <c r="I102" s="37">
        <f>LN(RBA!F115/RBA!F114)*400</f>
        <v>3.5344701883171723</v>
      </c>
      <c r="J102" s="37">
        <f>LN(RBA!H115/RBA!H114)*400</f>
        <v>5.1217088983950996</v>
      </c>
      <c r="K102" s="10">
        <f>RBA!B115</f>
        <v>4.75</v>
      </c>
      <c r="L102" s="10">
        <f>RBA!C115</f>
        <v>4.7700000000000005</v>
      </c>
      <c r="M102" s="38">
        <f>RBA!I115</f>
        <v>1.25</v>
      </c>
      <c r="N102" s="37">
        <f>LN(RBA!J115)</f>
        <v>6.4620914195972929</v>
      </c>
      <c r="O102" s="37">
        <f>LN(RBA!K115)</f>
        <v>7.3936623996464155</v>
      </c>
      <c r="P102" s="37">
        <f>LN(RBA!N115)</f>
        <v>4.690686758965505</v>
      </c>
      <c r="Q102" s="37"/>
    </row>
    <row r="103" spans="1:17">
      <c r="A103" s="39">
        <v>37802</v>
      </c>
      <c r="B103" s="37">
        <f>LN(RBA!D116)</f>
        <v>12.673378890102644</v>
      </c>
      <c r="C103" s="37">
        <f>LN(RBA!L116)</f>
        <v>12.033051703619174</v>
      </c>
      <c r="D103" s="37">
        <f>LN(RBA!G116)</f>
        <v>4.1415461637063951</v>
      </c>
      <c r="E103" s="37">
        <f>RBA!B116</f>
        <v>4.75</v>
      </c>
      <c r="F103" s="37">
        <f>RBA!C116</f>
        <v>4.746666666666667</v>
      </c>
      <c r="G103" s="37">
        <f>RBA!F116/RBA!F112*100-100</f>
        <v>3.4689364923047776</v>
      </c>
      <c r="H103" s="37">
        <f>RBA!H116/RBA!H112*100-100</f>
        <v>2.6109660574412459</v>
      </c>
      <c r="I103" s="37">
        <f>LN(RBA!F116/RBA!F115)*400</f>
        <v>2.2062193011268905</v>
      </c>
      <c r="J103" s="37">
        <f>LN(RBA!H116/RBA!H115)*400</f>
        <v>0</v>
      </c>
      <c r="K103" s="10">
        <f>RBA!B116</f>
        <v>4.75</v>
      </c>
      <c r="L103" s="10">
        <f>RBA!C116</f>
        <v>4.746666666666667</v>
      </c>
      <c r="M103" s="38">
        <f>RBA!I116</f>
        <v>1.1666666666666667</v>
      </c>
      <c r="N103" s="37">
        <f>LN(RBA!J116)</f>
        <v>6.4735650260435058</v>
      </c>
      <c r="O103" s="37">
        <f>LN(RBA!K116)</f>
        <v>7.4272125427283715</v>
      </c>
      <c r="P103" s="37">
        <f>LN(RBA!N116)</f>
        <v>4.7568427667764182</v>
      </c>
      <c r="Q103" s="37"/>
    </row>
    <row r="104" spans="1:17">
      <c r="A104" s="39">
        <v>37894</v>
      </c>
      <c r="B104" s="37">
        <f>LN(RBA!D117)</f>
        <v>12.690573800953159</v>
      </c>
      <c r="C104" s="37">
        <f>LN(RBA!L117)</f>
        <v>12.046314607144971</v>
      </c>
      <c r="D104" s="37">
        <f>LN(RBA!G117)</f>
        <v>4.1620032106959153</v>
      </c>
      <c r="E104" s="37">
        <f>RBA!B117</f>
        <v>4.75</v>
      </c>
      <c r="F104" s="37">
        <f>RBA!C117</f>
        <v>4.8166666666666664</v>
      </c>
      <c r="G104" s="37">
        <f>RBA!F117/RBA!F113*100-100</f>
        <v>2.9175710575932072</v>
      </c>
      <c r="H104" s="37">
        <f>RBA!H117/RBA!H113*100-100</f>
        <v>2.5940337224383825</v>
      </c>
      <c r="I104" s="37">
        <f>LN(RBA!F117/RBA!F116)*400</f>
        <v>2.4368011848282842</v>
      </c>
      <c r="J104" s="37">
        <f>LN(RBA!H117/RBA!H116)*400</f>
        <v>2.5364701353788988</v>
      </c>
      <c r="K104" s="10">
        <f>RBA!B117</f>
        <v>4.75</v>
      </c>
      <c r="L104" s="10">
        <f>RBA!C117</f>
        <v>4.8166666666666664</v>
      </c>
      <c r="M104" s="38">
        <f>RBA!I117</f>
        <v>1</v>
      </c>
      <c r="N104" s="37">
        <f>LN(RBA!J117)</f>
        <v>6.5100291475937899</v>
      </c>
      <c r="O104" s="37">
        <f>LN(RBA!K117)</f>
        <v>7.4421845323678175</v>
      </c>
      <c r="P104" s="37">
        <f>LN(RBA!N117)</f>
        <v>4.7815734965722312</v>
      </c>
      <c r="Q104" s="37"/>
    </row>
    <row r="105" spans="1:17">
      <c r="A105" s="39">
        <v>37986</v>
      </c>
      <c r="B105" s="37">
        <f>LN(RBA!D118)</f>
        <v>12.706829751459189</v>
      </c>
      <c r="C105" s="37">
        <f>LN(RBA!L118)</f>
        <v>12.069055183620819</v>
      </c>
      <c r="D105" s="37">
        <f>LN(RBA!G118)</f>
        <v>4.1820501426412067</v>
      </c>
      <c r="E105" s="37">
        <f>RBA!B118</f>
        <v>4.9866666666666672</v>
      </c>
      <c r="F105" s="37">
        <f>RBA!C118</f>
        <v>5.25</v>
      </c>
      <c r="G105" s="37">
        <f>RBA!F118/RBA!F114*100-100</f>
        <v>2.9448578410998181</v>
      </c>
      <c r="H105" s="37">
        <f>RBA!H118/RBA!H114*100-100</f>
        <v>2.4484536082474335</v>
      </c>
      <c r="I105" s="37">
        <f>LN(RBA!F118/RBA!F117)*400</f>
        <v>3.431828573239998</v>
      </c>
      <c r="J105" s="37">
        <f>LN(RBA!H118/RBA!H117)*400</f>
        <v>2.017658754671201</v>
      </c>
      <c r="K105" s="10">
        <f>RBA!B118</f>
        <v>4.9866666666666672</v>
      </c>
      <c r="L105" s="10">
        <f>RBA!C118</f>
        <v>5.25</v>
      </c>
      <c r="M105" s="38">
        <f>RBA!I118</f>
        <v>1</v>
      </c>
      <c r="N105" s="37">
        <f>LN(RBA!J118)</f>
        <v>6.5390077538091358</v>
      </c>
      <c r="O105" s="37">
        <f>LN(RBA!K118)</f>
        <v>7.4752734747672891</v>
      </c>
      <c r="P105" s="37">
        <f>LN(RBA!N118)</f>
        <v>4.8358475470011832</v>
      </c>
      <c r="Q105" s="37"/>
    </row>
    <row r="106" spans="1:17">
      <c r="A106" s="39">
        <v>38077</v>
      </c>
      <c r="B106" s="37">
        <f>LN(RBA!D119)</f>
        <v>12.71459662253829</v>
      </c>
      <c r="C106" s="37">
        <f>LN(RBA!L119)</f>
        <v>12.088437098996735</v>
      </c>
      <c r="D106" s="37">
        <f>LN(RBA!G119)</f>
        <v>4.2180360345646504</v>
      </c>
      <c r="E106" s="37">
        <f>RBA!B119</f>
        <v>5.25</v>
      </c>
      <c r="F106" s="37">
        <f>RBA!C119</f>
        <v>5.5433333333333339</v>
      </c>
      <c r="G106" s="37">
        <f>RBA!F119/RBA!F115*100-100</f>
        <v>3.1858334389808647</v>
      </c>
      <c r="H106" s="37">
        <f>RBA!H119/RBA!H115*100-100</f>
        <v>2.0356234096692276</v>
      </c>
      <c r="I106" s="37">
        <f>LN(RBA!F119/RBA!F118)*400</f>
        <v>4.4697048442026661</v>
      </c>
      <c r="J106" s="37">
        <f>LN(RBA!H119/RBA!H118)*400</f>
        <v>3.5065972848730373</v>
      </c>
      <c r="K106" s="10">
        <f>RBA!B119</f>
        <v>5.25</v>
      </c>
      <c r="L106" s="10">
        <f>RBA!C119</f>
        <v>5.5433333333333339</v>
      </c>
      <c r="M106" s="38">
        <f>RBA!I119</f>
        <v>1</v>
      </c>
      <c r="N106" s="37">
        <f>LN(RBA!J119)</f>
        <v>6.5589989002877003</v>
      </c>
      <c r="O106" s="37">
        <f>LN(RBA!K119)</f>
        <v>7.5008843146415902</v>
      </c>
      <c r="P106" s="37">
        <f>LN(RBA!N119)</f>
        <v>4.8845965733290182</v>
      </c>
      <c r="Q106" s="37"/>
    </row>
    <row r="107" spans="1:17">
      <c r="A107" s="39">
        <v>38168</v>
      </c>
      <c r="B107" s="37">
        <f>LN(RBA!D120)</f>
        <v>12.72131549895658</v>
      </c>
      <c r="C107" s="37">
        <f>LN(RBA!L120)</f>
        <v>12.094157360901674</v>
      </c>
      <c r="D107" s="37">
        <f>LN(RBA!G120)</f>
        <v>4.2456340097683265</v>
      </c>
      <c r="E107" s="37">
        <f>RBA!B120</f>
        <v>5.25</v>
      </c>
      <c r="F107" s="37">
        <f>RBA!C120</f>
        <v>5.5133333333333328</v>
      </c>
      <c r="G107" s="37">
        <f>RBA!F120/RBA!F116*100-100</f>
        <v>3.4576683154782302</v>
      </c>
      <c r="H107" s="37">
        <f>RBA!H120/RBA!H116*100-100</f>
        <v>2.544529262086499</v>
      </c>
      <c r="I107" s="37">
        <f>LN(RBA!F120/RBA!F119)*400</f>
        <v>3.2586019059173772</v>
      </c>
      <c r="J107" s="37">
        <f>LN(RBA!H120/RBA!H119)*400</f>
        <v>1.990053856045483</v>
      </c>
      <c r="K107" s="10">
        <f>RBA!B120</f>
        <v>5.25</v>
      </c>
      <c r="L107" s="10">
        <f>RBA!C120</f>
        <v>5.5133333333333328</v>
      </c>
      <c r="M107" s="38">
        <f>RBA!I120</f>
        <v>1.0833333333333333</v>
      </c>
      <c r="N107" s="37">
        <f>LN(RBA!J120)</f>
        <v>6.559136369313098</v>
      </c>
      <c r="O107" s="37">
        <f>LN(RBA!K120)</f>
        <v>7.5251104548165353</v>
      </c>
      <c r="P107" s="37">
        <f>LN(RBA!N120)</f>
        <v>4.8353443169184089</v>
      </c>
      <c r="Q107" s="37"/>
    </row>
    <row r="108" spans="1:17">
      <c r="A108" s="39">
        <v>38260</v>
      </c>
      <c r="B108" s="37">
        <f>LN(RBA!D121)</f>
        <v>12.728971098530403</v>
      </c>
      <c r="C108" s="37">
        <f>LN(RBA!L121)</f>
        <v>12.105600163945123</v>
      </c>
      <c r="D108" s="37">
        <f>LN(RBA!G121)</f>
        <v>4.255612709818223</v>
      </c>
      <c r="E108" s="37">
        <f>RBA!B121</f>
        <v>5.25</v>
      </c>
      <c r="F108" s="37">
        <f>RBA!C121</f>
        <v>5.44</v>
      </c>
      <c r="G108" s="37">
        <f>RBA!F121/RBA!F117*100-100</f>
        <v>3.5457618810786897</v>
      </c>
      <c r="H108" s="37">
        <f>RBA!H121/RBA!H117*100-100</f>
        <v>2.2756005056890274</v>
      </c>
      <c r="I108" s="37">
        <f>LN(RBA!F121/RBA!F120)*400</f>
        <v>2.7772537882848778</v>
      </c>
      <c r="J108" s="37">
        <f>LN(RBA!H121/RBA!H120)*400</f>
        <v>1.4860698207454397</v>
      </c>
      <c r="K108" s="10">
        <f>RBA!B121</f>
        <v>5.25</v>
      </c>
      <c r="L108" s="10">
        <f>RBA!C121</f>
        <v>5.44</v>
      </c>
      <c r="M108" s="38">
        <f>RBA!I121</f>
        <v>1.5</v>
      </c>
      <c r="N108" s="37">
        <f>LN(RBA!J121)</f>
        <v>6.5774454158745703</v>
      </c>
      <c r="O108" s="37">
        <f>LN(RBA!K121)</f>
        <v>7.5453569795188651</v>
      </c>
      <c r="P108" s="37">
        <f>LN(RBA!N121)</f>
        <v>4.825949831171692</v>
      </c>
      <c r="Q108" s="37"/>
    </row>
    <row r="109" spans="1:17">
      <c r="A109" s="39">
        <v>38352</v>
      </c>
      <c r="B109" s="37">
        <f>LN(RBA!D122)</f>
        <v>12.736439097620101</v>
      </c>
      <c r="C109" s="37">
        <f>LN(RBA!L122)</f>
        <v>12.119064904897568</v>
      </c>
      <c r="D109" s="37">
        <f>LN(RBA!G122)</f>
        <v>4.26689632742025</v>
      </c>
      <c r="E109" s="37">
        <f>RBA!B122</f>
        <v>5.25</v>
      </c>
      <c r="F109" s="37">
        <f>RBA!C122</f>
        <v>5.416666666666667</v>
      </c>
      <c r="G109" s="37">
        <f>RBA!F122/RBA!F118*100-100</f>
        <v>3.6459301478244015</v>
      </c>
      <c r="H109" s="37">
        <f>RBA!H122/RBA!H118*100-100</f>
        <v>2.5157232704402475</v>
      </c>
      <c r="I109" s="37">
        <f>LN(RBA!F122/RBA!F121)*400</f>
        <v>3.8185941759297277</v>
      </c>
      <c r="J109" s="37">
        <f>LN(RBA!H122/RBA!H121)*400</f>
        <v>2.9556784729483461</v>
      </c>
      <c r="K109" s="10">
        <f>RBA!B122</f>
        <v>5.25</v>
      </c>
      <c r="L109" s="10">
        <f>RBA!C122</f>
        <v>5.416666666666667</v>
      </c>
      <c r="M109" s="38">
        <f>RBA!I122</f>
        <v>2</v>
      </c>
      <c r="N109" s="37">
        <f>LN(RBA!J122)</f>
        <v>6.6031616759835465</v>
      </c>
      <c r="O109" s="37">
        <f>LN(RBA!K122)</f>
        <v>7.5638488764651939</v>
      </c>
      <c r="P109" s="37">
        <f>LN(RBA!N122)</f>
        <v>4.8653406390165443</v>
      </c>
      <c r="Q109" s="37"/>
    </row>
    <row r="110" spans="1:17">
      <c r="A110" s="39">
        <v>38442</v>
      </c>
      <c r="B110" s="37">
        <f>LN(RBA!D123)</f>
        <v>12.744000658966899</v>
      </c>
      <c r="C110" s="37">
        <f>LN(RBA!L123)</f>
        <v>12.115677367782787</v>
      </c>
      <c r="D110" s="37">
        <f>LN(RBA!G123)</f>
        <v>4.2931954209672663</v>
      </c>
      <c r="E110" s="37">
        <f>RBA!B123</f>
        <v>5.33</v>
      </c>
      <c r="F110" s="37">
        <f>RBA!C123</f>
        <v>5.62</v>
      </c>
      <c r="G110" s="37">
        <f>RBA!F123/RBA!F119*100-100</f>
        <v>3.5671557593905021</v>
      </c>
      <c r="H110" s="37">
        <f>RBA!H123/RBA!H119*100-100</f>
        <v>2.3690773067331463</v>
      </c>
      <c r="I110" s="37">
        <f>LN(RBA!F123/RBA!F122)*400</f>
        <v>4.1655758192083674</v>
      </c>
      <c r="J110" s="37">
        <f>LN(RBA!H123/RBA!H122)*400</f>
        <v>2.9339984846261884</v>
      </c>
      <c r="K110" s="10">
        <f>RBA!B123</f>
        <v>5.33</v>
      </c>
      <c r="L110" s="10">
        <f>RBA!C123</f>
        <v>5.62</v>
      </c>
      <c r="M110" s="38">
        <f>RBA!I123</f>
        <v>2.5</v>
      </c>
      <c r="N110" s="37">
        <f>LN(RBA!J123)</f>
        <v>6.6281511585130204</v>
      </c>
      <c r="O110" s="37">
        <f>LN(RBA!K123)</f>
        <v>7.5836260785968417</v>
      </c>
      <c r="P110" s="37">
        <f>LN(RBA!N123)</f>
        <v>4.8773802206629568</v>
      </c>
      <c r="Q110" s="37"/>
    </row>
    <row r="111" spans="1:17">
      <c r="A111" s="39">
        <v>38533</v>
      </c>
      <c r="B111" s="37">
        <f>LN(RBA!D124)</f>
        <v>12.748510302022428</v>
      </c>
      <c r="C111" s="37">
        <f>LN(RBA!L124)</f>
        <v>12.133475070613589</v>
      </c>
      <c r="D111" s="37">
        <f>LN(RBA!G124)</f>
        <v>4.3579900568456402</v>
      </c>
      <c r="E111" s="37">
        <f>RBA!B124</f>
        <v>5.5</v>
      </c>
      <c r="F111" s="37">
        <f>RBA!C124</f>
        <v>5.6966666666666663</v>
      </c>
      <c r="G111" s="37">
        <f>RBA!F124/RBA!F120*100-100</f>
        <v>4.4038837766223082</v>
      </c>
      <c r="H111" s="37">
        <f>RBA!H124/RBA!H120*100-100</f>
        <v>2.4813895781637711</v>
      </c>
      <c r="I111" s="37">
        <f>LN(RBA!F124/RBA!F123)*400</f>
        <v>6.4772520941813418</v>
      </c>
      <c r="J111" s="37">
        <f>LN(RBA!H124/RBA!H123)*400</f>
        <v>2.4286656274199094</v>
      </c>
      <c r="K111" s="10">
        <f>RBA!B124</f>
        <v>5.5</v>
      </c>
      <c r="L111" s="10">
        <f>RBA!C124</f>
        <v>5.6966666666666663</v>
      </c>
      <c r="M111" s="38">
        <f>RBA!I124</f>
        <v>3</v>
      </c>
      <c r="N111" s="37">
        <f>LN(RBA!J124)</f>
        <v>6.653157179635298</v>
      </c>
      <c r="O111" s="37">
        <f>LN(RBA!K124)</f>
        <v>7.6060949551729689</v>
      </c>
      <c r="P111" s="37">
        <f>LN(RBA!N124)</f>
        <v>4.8807526793511373</v>
      </c>
      <c r="Q111" s="37"/>
    </row>
    <row r="112" spans="1:17">
      <c r="A112" s="39">
        <v>38625</v>
      </c>
      <c r="B112" s="37">
        <f>LN(RBA!D125)</f>
        <v>12.759647365762103</v>
      </c>
      <c r="C112" s="37">
        <f>LN(RBA!L125)</f>
        <v>12.13926488494856</v>
      </c>
      <c r="D112" s="37">
        <f>LN(RBA!G125)</f>
        <v>4.3630986247883632</v>
      </c>
      <c r="E112" s="37">
        <f>RBA!B125</f>
        <v>5.5</v>
      </c>
      <c r="F112" s="37">
        <f>RBA!C125</f>
        <v>5.63</v>
      </c>
      <c r="G112" s="37">
        <f>RBA!F125/RBA!F121*100-100</f>
        <v>5.0074614559955251</v>
      </c>
      <c r="H112" s="37">
        <f>RBA!H125/RBA!H121*100-100</f>
        <v>3.0902348578492109</v>
      </c>
      <c r="I112" s="37">
        <f>LN(RBA!F125/RBA!F124)*400</f>
        <v>5.0830671628230029</v>
      </c>
      <c r="J112" s="37">
        <f>LN(RBA!H125/RBA!H124)*400</f>
        <v>3.8554515351075174</v>
      </c>
      <c r="K112" s="10">
        <f>RBA!B125</f>
        <v>5.5</v>
      </c>
      <c r="L112" s="10">
        <f>RBA!C125</f>
        <v>5.63</v>
      </c>
      <c r="M112" s="38">
        <f>RBA!I125</f>
        <v>3.5</v>
      </c>
      <c r="N112" s="37">
        <f>LN(RBA!J125)</f>
        <v>6.6799559061317337</v>
      </c>
      <c r="O112" s="37">
        <f>LN(RBA!K125)</f>
        <v>7.625458965309365</v>
      </c>
      <c r="P112" s="37">
        <f>LN(RBA!N125)</f>
        <v>4.8890994636699006</v>
      </c>
      <c r="Q112" s="37"/>
    </row>
    <row r="113" spans="1:17">
      <c r="A113" s="39">
        <v>38717</v>
      </c>
      <c r="B113" s="37">
        <f>LN(RBA!D126)</f>
        <v>12.767232954364582</v>
      </c>
      <c r="C113" s="37">
        <f>LN(RBA!L126)</f>
        <v>12.141544791002381</v>
      </c>
      <c r="D113" s="37">
        <f>LN(RBA!G126)</f>
        <v>4.3882571844245177</v>
      </c>
      <c r="E113" s="37">
        <f>RBA!B126</f>
        <v>5.5</v>
      </c>
      <c r="F113" s="37">
        <f>RBA!C126</f>
        <v>5.63</v>
      </c>
      <c r="G113" s="37">
        <f>RBA!F126/RBA!F122*100-100</f>
        <v>5.4140248480943853</v>
      </c>
      <c r="H113" s="37">
        <f>RBA!H126/RBA!H122*100-100</f>
        <v>2.8220858895705589</v>
      </c>
      <c r="I113" s="37">
        <f>LN(RBA!F126/RBA!F125)*400</f>
        <v>5.3643066605729794</v>
      </c>
      <c r="J113" s="37">
        <f>LN(RBA!H126/RBA!H125)*400</f>
        <v>1.9138792493345012</v>
      </c>
      <c r="K113" s="10">
        <f>RBA!B126</f>
        <v>5.5</v>
      </c>
      <c r="L113" s="10">
        <f>RBA!C126</f>
        <v>5.63</v>
      </c>
      <c r="M113" s="38">
        <f>RBA!I126</f>
        <v>4</v>
      </c>
      <c r="N113" s="37">
        <f>LN(RBA!J126)</f>
        <v>6.6977327690756887</v>
      </c>
      <c r="O113" s="37">
        <f>LN(RBA!K126)</f>
        <v>7.6403678542968407</v>
      </c>
      <c r="P113" s="37">
        <f>LN(RBA!N126)</f>
        <v>4.8865619308312693</v>
      </c>
      <c r="Q113" s="37"/>
    </row>
    <row r="114" spans="1:17">
      <c r="A114" s="39">
        <v>38807</v>
      </c>
      <c r="B114" s="37">
        <f>LN(RBA!D127)</f>
        <v>12.768225213117566</v>
      </c>
      <c r="C114" s="37">
        <f>LN(RBA!L127)</f>
        <v>12.152851177620786</v>
      </c>
      <c r="D114" s="37">
        <f>LN(RBA!G127)</f>
        <v>4.4127982933406349</v>
      </c>
      <c r="E114" s="37">
        <f>RBA!B127</f>
        <v>5.5</v>
      </c>
      <c r="F114" s="37">
        <f>RBA!C127</f>
        <v>5.6166666666666671</v>
      </c>
      <c r="G114" s="37">
        <f>RBA!F127/RBA!F123*100-100</f>
        <v>5.5362402842584544</v>
      </c>
      <c r="H114" s="37">
        <f>RBA!H127/RBA!H123*100-100</f>
        <v>2.9232643118148616</v>
      </c>
      <c r="I114" s="37">
        <f>LN(RBA!F127/RBA!F126)*400</f>
        <v>4.6290611805997761</v>
      </c>
      <c r="J114" s="37">
        <f>LN(RBA!H127/RBA!H126)*400</f>
        <v>3.3274107500363255</v>
      </c>
      <c r="K114" s="10">
        <f>RBA!B127</f>
        <v>5.5</v>
      </c>
      <c r="L114" s="10">
        <f>RBA!C127</f>
        <v>5.6166666666666671</v>
      </c>
      <c r="M114" s="38">
        <f>RBA!I127</f>
        <v>4.583333333333333</v>
      </c>
      <c r="N114" s="37">
        <f>LN(RBA!J127)</f>
        <v>6.727248474528607</v>
      </c>
      <c r="O114" s="37">
        <f>LN(RBA!K127)</f>
        <v>7.6690236178641555</v>
      </c>
      <c r="P114" s="37">
        <f>LN(RBA!N127)</f>
        <v>4.8732129983664105</v>
      </c>
      <c r="Q114" s="37"/>
    </row>
    <row r="115" spans="1:17">
      <c r="A115" s="39">
        <v>38898</v>
      </c>
      <c r="B115" s="37">
        <f>LN(RBA!D128)</f>
        <v>12.770511071544281</v>
      </c>
      <c r="C115" s="37">
        <f>LN(RBA!L128)</f>
        <v>12.16853691200107</v>
      </c>
      <c r="D115" s="37">
        <f>LN(RBA!G128)</f>
        <v>4.4164280613912137</v>
      </c>
      <c r="E115" s="37">
        <f>RBA!B128</f>
        <v>5.66</v>
      </c>
      <c r="F115" s="37">
        <f>RBA!C128</f>
        <v>5.84</v>
      </c>
      <c r="G115" s="37">
        <f>RBA!F128/RBA!F124*100-100</f>
        <v>4.8803001172334319</v>
      </c>
      <c r="H115" s="37">
        <f>RBA!H128/RBA!H124*100-100</f>
        <v>3.9951573849879054</v>
      </c>
      <c r="I115" s="37">
        <f>LN(RBA!F128/RBA!F127)*400</f>
        <v>3.9833709931820498</v>
      </c>
      <c r="J115" s="37">
        <f>LN(RBA!H128/RBA!H127)*400</f>
        <v>6.5729178508326598</v>
      </c>
      <c r="K115" s="10">
        <f>RBA!B128</f>
        <v>5.66</v>
      </c>
      <c r="L115" s="10">
        <f>RBA!C128</f>
        <v>5.84</v>
      </c>
      <c r="M115" s="38">
        <f>RBA!I128</f>
        <v>5</v>
      </c>
      <c r="N115" s="37">
        <f>LN(RBA!J128)</f>
        <v>6.7558143225834346</v>
      </c>
      <c r="O115" s="37">
        <f>LN(RBA!K128)</f>
        <v>7.7068522015719498</v>
      </c>
      <c r="P115" s="37">
        <f>LN(RBA!N128)</f>
        <v>4.8767179904309446</v>
      </c>
      <c r="Q115" s="37"/>
    </row>
    <row r="116" spans="1:17">
      <c r="A116" s="39">
        <v>38990</v>
      </c>
      <c r="B116" s="37">
        <f>LN(RBA!D129)</f>
        <v>12.78525293717451</v>
      </c>
      <c r="C116" s="37">
        <f>LN(RBA!L129)</f>
        <v>12.179641397388572</v>
      </c>
      <c r="D116" s="37">
        <f>LN(RBA!G129)</f>
        <v>4.4272389774954295</v>
      </c>
      <c r="E116" s="37">
        <f>RBA!B129</f>
        <v>5.913333333333334</v>
      </c>
      <c r="F116" s="37">
        <f>RBA!C129</f>
        <v>6.1499999999999995</v>
      </c>
      <c r="G116" s="37">
        <f>RBA!F129/RBA!F125*100-100</f>
        <v>5.0107626838962602</v>
      </c>
      <c r="H116" s="37">
        <f>RBA!H129/RBA!H125*100-100</f>
        <v>3.9568345323741028</v>
      </c>
      <c r="I116" s="37">
        <f>LN(RBA!F129/RBA!F128)*400</f>
        <v>5.5803254327969523</v>
      </c>
      <c r="J116" s="37">
        <f>LN(RBA!H129/RBA!H128)*400</f>
        <v>3.7080219185146044</v>
      </c>
      <c r="K116" s="10">
        <f>RBA!B129</f>
        <v>5.913333333333334</v>
      </c>
      <c r="L116" s="10">
        <f>RBA!C129</f>
        <v>6.1499999999999995</v>
      </c>
      <c r="M116" s="38">
        <f>RBA!I129</f>
        <v>5.25</v>
      </c>
      <c r="N116" s="37">
        <f>LN(RBA!J129)</f>
        <v>6.7780975170108357</v>
      </c>
      <c r="O116" s="37">
        <f>LN(RBA!K129)</f>
        <v>7.7326445022344368</v>
      </c>
      <c r="P116" s="37">
        <f>LN(RBA!N129)</f>
        <v>4.895857398569742</v>
      </c>
      <c r="Q116" s="37"/>
    </row>
    <row r="117" spans="1:17">
      <c r="A117" s="39">
        <v>39082</v>
      </c>
      <c r="B117" s="37">
        <f>LN(RBA!D130)</f>
        <v>12.79802285306911</v>
      </c>
      <c r="C117" s="37">
        <f>LN(RBA!L130)</f>
        <v>12.192435075156792</v>
      </c>
      <c r="D117" s="37">
        <f>LN(RBA!G130)</f>
        <v>4.4578295980893818</v>
      </c>
      <c r="E117" s="37">
        <f>RBA!B130</f>
        <v>6.1466666666666674</v>
      </c>
      <c r="F117" s="37">
        <f>RBA!C130</f>
        <v>6.3466666666666667</v>
      </c>
      <c r="G117" s="37">
        <f>RBA!F130/RBA!F126*100-100</f>
        <v>4.9875448371893754</v>
      </c>
      <c r="H117" s="37">
        <f>RBA!H130/RBA!H126*100-100</f>
        <v>3.3412887828162354</v>
      </c>
      <c r="I117" s="37">
        <f>LN(RBA!F130/RBA!F129)*400</f>
        <v>5.2758570075235811</v>
      </c>
      <c r="J117" s="37">
        <f>LN(RBA!H130/RBA!H129)*400</f>
        <v>-0.46162728724270025</v>
      </c>
      <c r="K117" s="10">
        <f>RBA!B130</f>
        <v>6.1466666666666674</v>
      </c>
      <c r="L117" s="10">
        <f>RBA!C130</f>
        <v>6.3466666666666667</v>
      </c>
      <c r="M117" s="38">
        <f>RBA!I130</f>
        <v>5.25</v>
      </c>
      <c r="N117" s="37">
        <f>LN(RBA!J130)</f>
        <v>6.8023158713235299</v>
      </c>
      <c r="O117" s="37">
        <f>LN(RBA!K130)</f>
        <v>7.7620208086849338</v>
      </c>
      <c r="P117" s="37">
        <f>LN(RBA!N130)</f>
        <v>4.9060787497609128</v>
      </c>
      <c r="Q117" s="37"/>
    </row>
    <row r="118" spans="1:17">
      <c r="A118" s="39">
        <v>39172</v>
      </c>
      <c r="B118" s="37">
        <f>LN(RBA!D131)</f>
        <v>12.811781085066215</v>
      </c>
      <c r="C118" s="37">
        <f>LN(RBA!L131)</f>
        <v>12.213336201918356</v>
      </c>
      <c r="D118" s="37">
        <f>LN(RBA!G131)</f>
        <v>4.4886363697321396</v>
      </c>
      <c r="E118" s="37">
        <f>RBA!B131</f>
        <v>6.25</v>
      </c>
      <c r="F118" s="37">
        <f>RBA!C131</f>
        <v>6.41</v>
      </c>
      <c r="G118" s="37">
        <f>RBA!F131/RBA!F127*100-100</f>
        <v>5.0495802978122555</v>
      </c>
      <c r="H118" s="37">
        <f>RBA!H131/RBA!H127*100-100</f>
        <v>2.4852071005917082</v>
      </c>
      <c r="I118" s="37">
        <f>LN(RBA!F131/RBA!F130)*400</f>
        <v>4.8653449799972002</v>
      </c>
      <c r="J118" s="37">
        <f>LN(RBA!H131/RBA!H130)*400</f>
        <v>0</v>
      </c>
      <c r="K118" s="10">
        <f>RBA!B131</f>
        <v>6.25</v>
      </c>
      <c r="L118" s="10">
        <f>RBA!C131</f>
        <v>6.41</v>
      </c>
      <c r="M118" s="38">
        <f>RBA!I131</f>
        <v>5.25</v>
      </c>
      <c r="N118" s="37">
        <f>LN(RBA!J131)</f>
        <v>6.8346564897396895</v>
      </c>
      <c r="O118" s="37">
        <f>LN(RBA!K131)</f>
        <v>7.7987511769670697</v>
      </c>
      <c r="P118" s="37">
        <f>LN(RBA!N131)</f>
        <v>4.9216918108879542</v>
      </c>
      <c r="Q118" s="37"/>
    </row>
    <row r="119" spans="1:17">
      <c r="A119" s="39">
        <v>39263</v>
      </c>
      <c r="B119" s="37">
        <f>LN(RBA!D132)</f>
        <v>12.818232088683283</v>
      </c>
      <c r="C119" s="37">
        <f>LN(RBA!L132)</f>
        <v>12.221547293168332</v>
      </c>
      <c r="D119" s="37">
        <f>LN(RBA!G132)</f>
        <v>4.478472532942134</v>
      </c>
      <c r="E119" s="37">
        <f>RBA!B132</f>
        <v>6.25</v>
      </c>
      <c r="F119" s="37">
        <f>RBA!C132</f>
        <v>6.4233333333333347</v>
      </c>
      <c r="G119" s="37">
        <f>RBA!F132/RBA!F128*100-100</f>
        <v>4.8067035819738209</v>
      </c>
      <c r="H119" s="37">
        <f>RBA!H132/RBA!H128*100-100</f>
        <v>2.0954598370198028</v>
      </c>
      <c r="I119" s="37">
        <f>LN(RBA!F132/RBA!F131)*400</f>
        <v>3.0574923116806172</v>
      </c>
      <c r="J119" s="37">
        <f>LN(RBA!H132/RBA!H131)*400</f>
        <v>5.0488335238991926</v>
      </c>
      <c r="K119" s="10">
        <f>RBA!B132</f>
        <v>6.25</v>
      </c>
      <c r="L119" s="10">
        <f>RBA!C132</f>
        <v>6.4233333333333347</v>
      </c>
      <c r="M119" s="38">
        <f>RBA!I132</f>
        <v>5.25</v>
      </c>
      <c r="N119" s="37">
        <f>LN(RBA!J132)</f>
        <v>6.8803008310331597</v>
      </c>
      <c r="O119" s="37">
        <f>LN(RBA!K132)</f>
        <v>7.8458548596377753</v>
      </c>
      <c r="P119" s="37">
        <f>LN(RBA!N132)</f>
        <v>4.968212377591823</v>
      </c>
      <c r="Q119" s="37"/>
    </row>
    <row r="120" spans="1:17">
      <c r="A120" s="39">
        <v>39355</v>
      </c>
      <c r="B120" s="37">
        <f>LN(RBA!D133)</f>
        <v>12.82956423505307</v>
      </c>
      <c r="C120" s="37">
        <f>LN(RBA!L133)</f>
        <v>12.238394616992299</v>
      </c>
      <c r="D120" s="37">
        <f>LN(RBA!G133)</f>
        <v>4.4704952826614894</v>
      </c>
      <c r="E120" s="37">
        <f>RBA!B133</f>
        <v>6.3999999999999995</v>
      </c>
      <c r="F120" s="37">
        <f>RBA!C133</f>
        <v>6.72</v>
      </c>
      <c r="G120" s="37">
        <f>RBA!F133/RBA!F129*100-100</f>
        <v>3.8073647043445931</v>
      </c>
      <c r="H120" s="37">
        <f>RBA!H133/RBA!H129*100-100</f>
        <v>1.8454440599769271</v>
      </c>
      <c r="I120" s="37">
        <f>LN(RBA!F133/RBA!F132)*400</f>
        <v>1.7479989550816681</v>
      </c>
      <c r="J120" s="37">
        <f>LN(RBA!H133/RBA!H132)*400</f>
        <v>2.7272832927107702</v>
      </c>
      <c r="K120" s="10">
        <f>RBA!B133</f>
        <v>6.3999999999999995</v>
      </c>
      <c r="L120" s="10">
        <f>RBA!C133</f>
        <v>6.72</v>
      </c>
      <c r="M120" s="38">
        <f>RBA!I133</f>
        <v>5.083333333333333</v>
      </c>
      <c r="N120" s="37">
        <f>LN(RBA!J133)</f>
        <v>6.919218326488461</v>
      </c>
      <c r="O120" s="37">
        <f>LN(RBA!K133)</f>
        <v>7.8981522401513526</v>
      </c>
      <c r="P120" s="37">
        <f>LN(RBA!N133)</f>
        <v>4.9795117269492781</v>
      </c>
      <c r="Q120" s="37"/>
    </row>
    <row r="121" spans="1:17">
      <c r="A121" s="39">
        <v>39447</v>
      </c>
      <c r="B121" s="37">
        <f>LN(RBA!D134)</f>
        <v>12.83358203430924</v>
      </c>
      <c r="C121" s="37">
        <f>LN(RBA!L134)</f>
        <v>12.250223493265462</v>
      </c>
      <c r="D121" s="37">
        <f>LN(RBA!G134)</f>
        <v>4.4886363697321396</v>
      </c>
      <c r="E121" s="37">
        <f>RBA!B134</f>
        <v>6.6499999999999995</v>
      </c>
      <c r="F121" s="37">
        <f>RBA!C134</f>
        <v>7.1166666666666671</v>
      </c>
      <c r="G121" s="37">
        <f>RBA!F134/RBA!F130*100-100</f>
        <v>4.0460586317005607</v>
      </c>
      <c r="H121" s="37">
        <f>RBA!H134/RBA!H130*100-100</f>
        <v>2.8868360277136276</v>
      </c>
      <c r="I121" s="37">
        <f>LN(RBA!F134/RBA!F133)*400</f>
        <v>6.1945583825687445</v>
      </c>
      <c r="J121" s="37">
        <f>LN(RBA!H134/RBA!H133)*400</f>
        <v>3.6076907467396948</v>
      </c>
      <c r="K121" s="10">
        <f>RBA!B134</f>
        <v>6.6499999999999995</v>
      </c>
      <c r="L121" s="10">
        <f>RBA!C134</f>
        <v>7.1166666666666671</v>
      </c>
      <c r="M121" s="38">
        <f>RBA!I134</f>
        <v>4.416666666666667</v>
      </c>
      <c r="N121" s="37">
        <f>LN(RBA!J134)</f>
        <v>6.9346990144296834</v>
      </c>
      <c r="O121" s="37">
        <f>LN(RBA!K134)</f>
        <v>7.9630396581683689</v>
      </c>
      <c r="P121" s="37">
        <f>LN(RBA!N134)</f>
        <v>5.0097696425806779</v>
      </c>
      <c r="Q121" s="37"/>
    </row>
    <row r="122" spans="1:17">
      <c r="A122" s="39">
        <v>39538</v>
      </c>
      <c r="B122" s="37">
        <f>LN(RBA!D135)</f>
        <v>12.844029474344868</v>
      </c>
      <c r="C122" s="37">
        <f>LN(RBA!L135)</f>
        <v>12.25506755064351</v>
      </c>
      <c r="D122" s="37">
        <f>LN(RBA!G135)</f>
        <v>4.516338972281476</v>
      </c>
      <c r="E122" s="37">
        <f>RBA!B135</f>
        <v>6.9766666666666666</v>
      </c>
      <c r="F122" s="37">
        <f>RBA!C135</f>
        <v>7.5900000000000007</v>
      </c>
      <c r="G122" s="37">
        <f>RBA!F135/RBA!F131*100-100</f>
        <v>4.3643048800256139</v>
      </c>
      <c r="H122" s="37">
        <f>RBA!H135/RBA!H131*100-100</f>
        <v>4.2725173210161671</v>
      </c>
      <c r="I122" s="37">
        <f>LN(RBA!F135/RBA!F134)*400</f>
        <v>6.08695983762032</v>
      </c>
      <c r="J122" s="37">
        <f>LN(RBA!H135/RBA!H134)*400</f>
        <v>5.3512503784704197</v>
      </c>
      <c r="K122" s="10">
        <f>RBA!B135</f>
        <v>6.9766666666666666</v>
      </c>
      <c r="L122" s="10">
        <f>RBA!C135</f>
        <v>7.5900000000000007</v>
      </c>
      <c r="M122" s="38">
        <f>RBA!I135</f>
        <v>2.75</v>
      </c>
      <c r="N122" s="37">
        <f>LN(RBA!J135)</f>
        <v>6.9376645052549009</v>
      </c>
      <c r="O122" s="37">
        <f>LN(RBA!K135)</f>
        <v>7.9988890061234494</v>
      </c>
      <c r="P122" s="37">
        <f>LN(RBA!N135)</f>
        <v>5.008731466089789</v>
      </c>
      <c r="Q122" s="37"/>
    </row>
    <row r="123" spans="1:17">
      <c r="A123" s="39">
        <v>39629</v>
      </c>
      <c r="B123" s="37">
        <f>LN(RBA!D136)</f>
        <v>12.846915494460831</v>
      </c>
      <c r="C123" s="37">
        <f>LN(RBA!L136)</f>
        <v>12.250610926097348</v>
      </c>
      <c r="D123" s="37">
        <f>LN(RBA!G136)</f>
        <v>4.5951198501345898</v>
      </c>
      <c r="E123" s="37">
        <f>RBA!B136</f>
        <v>7.25</v>
      </c>
      <c r="F123" s="37">
        <f>RBA!C136</f>
        <v>7.8</v>
      </c>
      <c r="G123" s="37">
        <f>RBA!F136/RBA!F132*100-100</f>
        <v>5.9325763406090886</v>
      </c>
      <c r="H123" s="37">
        <f>RBA!H136/RBA!H132*100-100</f>
        <v>4.4469783352337373</v>
      </c>
      <c r="I123" s="37">
        <f>LN(RBA!F136/RBA!F135)*400</f>
        <v>9.0235362190447148</v>
      </c>
      <c r="J123" s="37">
        <f>LN(RBA!H136/RBA!H135)*400</f>
        <v>5.7175245028579615</v>
      </c>
      <c r="K123" s="10">
        <f>RBA!B136</f>
        <v>7.25</v>
      </c>
      <c r="L123" s="10">
        <f>RBA!C136</f>
        <v>7.8</v>
      </c>
      <c r="M123" s="38">
        <f>RBA!I136</f>
        <v>2</v>
      </c>
      <c r="N123" s="37">
        <f>LN(RBA!J136)</f>
        <v>6.9339920645771231</v>
      </c>
      <c r="O123" s="37">
        <f>LN(RBA!K136)</f>
        <v>8.0276896282580577</v>
      </c>
      <c r="P123" s="37">
        <f>LN(RBA!N136)</f>
        <v>5.0497447270552023</v>
      </c>
      <c r="Q123" s="37"/>
    </row>
    <row r="124" spans="1:17">
      <c r="A124" s="39">
        <v>39721</v>
      </c>
      <c r="B124" s="37">
        <f>LN(RBA!D137)</f>
        <v>12.854120467510612</v>
      </c>
      <c r="C124" s="37">
        <f>LN(RBA!L137)</f>
        <v>12.246945838739753</v>
      </c>
      <c r="D124" s="37">
        <f>LN(RBA!G137)</f>
        <v>4.6539603501575231</v>
      </c>
      <c r="E124" s="37">
        <f>RBA!B137</f>
        <v>7.1733333333333329</v>
      </c>
      <c r="F124" s="37">
        <f>RBA!C137</f>
        <v>7.4433333333333325</v>
      </c>
      <c r="G124" s="37">
        <f>RBA!F137/RBA!F133*100-100</f>
        <v>8.0313740209956279</v>
      </c>
      <c r="H124" s="37">
        <f>RBA!H137/RBA!H133*100-100</f>
        <v>4.9830124575311459</v>
      </c>
      <c r="I124" s="37">
        <f>LN(RBA!F137/RBA!F136)*400</f>
        <v>9.5955452181745358</v>
      </c>
      <c r="J124" s="37">
        <f>LN(RBA!H137/RBA!H136)*400</f>
        <v>4.7748803566900211</v>
      </c>
      <c r="K124" s="10">
        <f>RBA!B137</f>
        <v>7.1733333333333329</v>
      </c>
      <c r="L124" s="10">
        <f>RBA!C137</f>
        <v>7.4433333333333325</v>
      </c>
      <c r="M124" s="38">
        <f>RBA!I137</f>
        <v>2</v>
      </c>
      <c r="N124" s="37">
        <f>LN(RBA!J137)</f>
        <v>6.9604587286332311</v>
      </c>
      <c r="O124" s="37">
        <f>LN(RBA!K137)</f>
        <v>8.0757701774052304</v>
      </c>
      <c r="P124" s="37">
        <f>LN(RBA!N137)</f>
        <v>5.0206265562524237</v>
      </c>
      <c r="Q124" s="37"/>
    </row>
    <row r="125" spans="1:17">
      <c r="A125" s="39">
        <v>39813</v>
      </c>
      <c r="B125" s="37">
        <f>LN(RBA!D138)</f>
        <v>12.849409641877076</v>
      </c>
      <c r="C125" s="37">
        <f>LN(RBA!L138)</f>
        <v>12.244648920308414</v>
      </c>
      <c r="D125" s="37">
        <f>LN(RBA!G138)</f>
        <v>4.6318121169345128</v>
      </c>
      <c r="E125" s="37">
        <f>RBA!B138</f>
        <v>5.2866666666666662</v>
      </c>
      <c r="F125" s="37">
        <f>RBA!C138</f>
        <v>5.0599999999999996</v>
      </c>
      <c r="G125" s="37">
        <f>RBA!F138/RBA!F134*100-100</f>
        <v>7.1040534074788013</v>
      </c>
      <c r="H125" s="37">
        <f>RBA!H138/RBA!H134*100-100</f>
        <v>3.7037037037037237</v>
      </c>
      <c r="I125" s="37">
        <f>LN(RBA!F138/RBA!F137)*400</f>
        <v>2.7462138016990227</v>
      </c>
      <c r="J125" s="37">
        <f>LN(RBA!H138/RBA!H137)*400</f>
        <v>-1.2965975696683822</v>
      </c>
      <c r="K125" s="10">
        <f>RBA!B138</f>
        <v>5.2866666666666662</v>
      </c>
      <c r="L125" s="10">
        <f>RBA!C138</f>
        <v>5.0599999999999996</v>
      </c>
      <c r="M125" s="38">
        <f>RBA!I138</f>
        <v>0.70833333333333337</v>
      </c>
      <c r="N125" s="37">
        <f>LN(RBA!J138)</f>
        <v>7.0342813163029589</v>
      </c>
      <c r="O125" s="37">
        <f>LN(RBA!K138)</f>
        <v>8.1206086342298924</v>
      </c>
      <c r="P125" s="37">
        <f>LN(RBA!N138)</f>
        <v>4.7951707015839906</v>
      </c>
      <c r="Q125" s="37"/>
    </row>
    <row r="126" spans="1:17">
      <c r="A126" s="39">
        <v>39903</v>
      </c>
      <c r="B126" s="37">
        <f>LN(RBA!D139)</f>
        <v>12.85859312499886</v>
      </c>
      <c r="C126" s="37">
        <f>LN(RBA!L139)</f>
        <v>12.248643509885689</v>
      </c>
      <c r="D126" s="37">
        <f>LN(RBA!G139)</f>
        <v>4.580877493419047</v>
      </c>
      <c r="E126" s="37">
        <f>RBA!B139</f>
        <v>3.6166666666666667</v>
      </c>
      <c r="F126" s="37">
        <f>RBA!C139</f>
        <v>3.3533333333333335</v>
      </c>
      <c r="G126" s="37">
        <f>RBA!F139/RBA!F135*100-100</f>
        <v>4.8818724764416999</v>
      </c>
      <c r="H126" s="37">
        <f>RBA!H139/RBA!H135*100-100</f>
        <v>2.436323366555925</v>
      </c>
      <c r="I126" s="37">
        <f>LN(RBA!F139/RBA!F138)*400</f>
        <v>-2.2994925105325215</v>
      </c>
      <c r="J126" s="37">
        <f>LN(RBA!H139/RBA!H138)*400</f>
        <v>0.43266634829638795</v>
      </c>
      <c r="K126" s="10">
        <f>RBA!B139</f>
        <v>3.6166666666666667</v>
      </c>
      <c r="L126" s="10">
        <f>RBA!C139</f>
        <v>3.3533333333333335</v>
      </c>
      <c r="M126" s="38">
        <f>RBA!I139</f>
        <v>0.125</v>
      </c>
      <c r="N126" s="37">
        <f>LN(RBA!J139)</f>
        <v>7.0742683711814198</v>
      </c>
      <c r="O126" s="37">
        <f>LN(RBA!K139)</f>
        <v>8.1463709301565821</v>
      </c>
      <c r="P126" s="37">
        <f>LN(RBA!N139)</f>
        <v>4.8036902524915854</v>
      </c>
      <c r="Q126" s="37"/>
    </row>
    <row r="127" spans="1:17">
      <c r="A127" s="39">
        <v>39994</v>
      </c>
      <c r="B127" s="37">
        <f>LN(RBA!D140)</f>
        <v>12.865983570297423</v>
      </c>
      <c r="C127" s="37">
        <f>LN(RBA!L140)</f>
        <v>12.264426455710245</v>
      </c>
      <c r="D127" s="37">
        <f>LN(RBA!G140)</f>
        <v>4.478472532942134</v>
      </c>
      <c r="E127" s="37">
        <f>RBA!B140</f>
        <v>3.02</v>
      </c>
      <c r="F127" s="37">
        <f>RBA!C140</f>
        <v>3.16</v>
      </c>
      <c r="G127" s="37">
        <f>RBA!F140/RBA!F136*100-100</f>
        <v>0.35047178016762359</v>
      </c>
      <c r="H127" s="37">
        <f>RBA!H140/RBA!H136*100-100</f>
        <v>1.4192139737991454</v>
      </c>
      <c r="I127" s="37">
        <f>LN(RBA!F140/RBA!F139)*400</f>
        <v>-8.6428302732744449</v>
      </c>
      <c r="J127" s="37">
        <f>LN(RBA!H140/RBA!H139)*400</f>
        <v>1.7260005205653117</v>
      </c>
      <c r="K127" s="10">
        <f>RBA!B140</f>
        <v>3.02</v>
      </c>
      <c r="L127" s="10">
        <f>RBA!C140</f>
        <v>3.16</v>
      </c>
      <c r="M127" s="38">
        <f>RBA!I140</f>
        <v>0.125</v>
      </c>
      <c r="N127" s="37">
        <f>LN(RBA!J140)</f>
        <v>7.1177860321106099</v>
      </c>
      <c r="O127" s="37">
        <f>LN(RBA!K140)</f>
        <v>8.1628344202201646</v>
      </c>
      <c r="P127" s="37">
        <f>LN(RBA!N140)</f>
        <v>4.9179182233904948</v>
      </c>
      <c r="Q127" s="37"/>
    </row>
    <row r="128" spans="1:17">
      <c r="A128" s="39">
        <v>40086</v>
      </c>
      <c r="B128" s="37">
        <f>LN(RBA!D141)</f>
        <v>12.869026047293625</v>
      </c>
      <c r="C128" s="37">
        <f>LN(RBA!L141)</f>
        <v>12.26864360729167</v>
      </c>
      <c r="D128" s="37">
        <f>LN(RBA!G141)</f>
        <v>4.4601444139378339</v>
      </c>
      <c r="E128" s="37">
        <f>RBA!B141</f>
        <v>3</v>
      </c>
      <c r="F128" s="37">
        <f>RBA!C141</f>
        <v>3.2699999999999996</v>
      </c>
      <c r="G128" s="37">
        <f>RBA!F141/RBA!F137*100-100</f>
        <v>-2.0010957486101404</v>
      </c>
      <c r="H128" s="37">
        <f>RBA!H141/RBA!H137*100-100</f>
        <v>1.1866235167206014</v>
      </c>
      <c r="I128" s="37">
        <f>LN(RBA!F141/RBA!F140)*400</f>
        <v>0.1105535867898287</v>
      </c>
      <c r="J128" s="37">
        <f>LN(RBA!H141/RBA!H140)*400</f>
        <v>3.8564840769543958</v>
      </c>
      <c r="K128" s="10">
        <f>RBA!B141</f>
        <v>3</v>
      </c>
      <c r="L128" s="10">
        <f>RBA!C141</f>
        <v>3.2699999999999996</v>
      </c>
      <c r="M128" s="38">
        <f>RBA!I141</f>
        <v>0.125</v>
      </c>
      <c r="N128" s="37">
        <f>LN(RBA!J141)</f>
        <v>7.125871816006268</v>
      </c>
      <c r="O128" s="37">
        <f>LN(RBA!K141)</f>
        <v>8.1750005846306486</v>
      </c>
      <c r="P128" s="37">
        <f>LN(RBA!N141)</f>
        <v>4.9829933712684493</v>
      </c>
      <c r="Q128" s="37"/>
    </row>
    <row r="129" spans="1:17">
      <c r="A129" s="39">
        <v>40178</v>
      </c>
      <c r="B129" s="37">
        <f>LN(RBA!D142)</f>
        <v>12.876537005015088</v>
      </c>
      <c r="C129" s="37">
        <f>LN(RBA!L142)</f>
        <v>12.281750456270837</v>
      </c>
      <c r="D129" s="37">
        <f>LN(RBA!G142)</f>
        <v>4.5020294270685781</v>
      </c>
      <c r="E129" s="37">
        <f>RBA!B142</f>
        <v>3.4759999999999995</v>
      </c>
      <c r="F129" s="37">
        <f>RBA!C142</f>
        <v>3.9530158730158731</v>
      </c>
      <c r="G129" s="37">
        <f>RBA!F142/RBA!F138*100-100</f>
        <v>-1.2382635528330042</v>
      </c>
      <c r="H129" s="37">
        <f>RBA!H142/RBA!H138*100-100</f>
        <v>2.0562770562770396</v>
      </c>
      <c r="I129" s="37">
        <f>LN(RBA!F142/RBA!F141)*400</f>
        <v>5.8477935285852238</v>
      </c>
      <c r="J129" s="37">
        <f>LN(RBA!H142/RBA!H141)*400</f>
        <v>2.1265334508931155</v>
      </c>
      <c r="K129" s="10">
        <f>RBA!B142</f>
        <v>3.4759999999999995</v>
      </c>
      <c r="L129" s="10">
        <f>RBA!C142</f>
        <v>3.9530158730158731</v>
      </c>
      <c r="M129" s="38">
        <f>RBA!I142</f>
        <v>0.125</v>
      </c>
      <c r="N129" s="37">
        <f>LN(RBA!J142)</f>
        <v>7.1167276923561618</v>
      </c>
      <c r="O129" s="37">
        <f>LN(RBA!K142)</f>
        <v>8.1730835438791463</v>
      </c>
      <c r="P129" s="37">
        <f>LN(RBA!N142)</f>
        <v>5.0464633515248236</v>
      </c>
      <c r="Q129" s="37"/>
    </row>
    <row r="130" spans="1:17">
      <c r="A130" s="39">
        <v>40268</v>
      </c>
      <c r="B130" s="37">
        <f>LN(RBA!D143)</f>
        <v>12.880892909397234</v>
      </c>
      <c r="C130" s="37">
        <f>LN(RBA!L143)</f>
        <v>12.286527575920557</v>
      </c>
      <c r="D130" s="37">
        <f>LN(RBA!G143)</f>
        <v>4.5601728200573559</v>
      </c>
      <c r="E130" s="37">
        <f>RBA!B143</f>
        <v>3.8260000000000001</v>
      </c>
      <c r="F130" s="37">
        <f>RBA!C143</f>
        <v>4.2300000000000004</v>
      </c>
      <c r="G130" s="37">
        <f>RBA!F143/RBA!F139*100-100</f>
        <v>1.1932924806140761</v>
      </c>
      <c r="H130" s="37">
        <f>RBA!H143/RBA!H139*100-100</f>
        <v>2.9189189189189051</v>
      </c>
      <c r="I130" s="37">
        <f>LN(RBA!F143/RBA!F142)*400</f>
        <v>7.4293986910350984</v>
      </c>
      <c r="J130" s="37">
        <f>LN(RBA!H143/RBA!H142)*400</f>
        <v>3.7995008631631619</v>
      </c>
      <c r="K130" s="10">
        <f>RBA!B143</f>
        <v>3.8260000000000001</v>
      </c>
      <c r="L130" s="10">
        <f>RBA!C143</f>
        <v>4.2300000000000004</v>
      </c>
      <c r="M130" s="38">
        <f>RBA!I143</f>
        <v>0.125</v>
      </c>
      <c r="N130" s="37">
        <f>LN(RBA!J143)</f>
        <v>7.1064069375603971</v>
      </c>
      <c r="O130" s="37">
        <f>LN(RBA!K143)</f>
        <v>8.1855043361633175</v>
      </c>
      <c r="P130" s="37">
        <f>LN(RBA!N143)</f>
        <v>5.0514921057713247</v>
      </c>
      <c r="Q130" s="37"/>
    </row>
    <row r="131" spans="1:17">
      <c r="A131" s="39">
        <v>40359</v>
      </c>
      <c r="B131" s="37">
        <f>LN(RBA!D144)</f>
        <v>12.887595019083932</v>
      </c>
      <c r="C131" s="37">
        <f>LN(RBA!L144)</f>
        <v>12.301041858120875</v>
      </c>
      <c r="D131" s="37">
        <f>LN(RBA!G144)</f>
        <v>4.6662652853479019</v>
      </c>
      <c r="E131" s="37">
        <f>RBA!B144</f>
        <v>4.3993333333333338</v>
      </c>
      <c r="F131" s="37">
        <f>RBA!C144</f>
        <v>4.7458333333333336</v>
      </c>
      <c r="G131" s="37">
        <f>RBA!F144/RBA!F140*100-100</f>
        <v>6.3394094635322347</v>
      </c>
      <c r="H131" s="37">
        <f>RBA!H144/RBA!H140*100-100</f>
        <v>3.1216361679224889</v>
      </c>
      <c r="I131" s="37">
        <f>LN(RBA!F144/RBA!F143)*400</f>
        <v>11.198561708132601</v>
      </c>
      <c r="J131" s="37">
        <f>LN(RBA!H144/RBA!H143)*400</f>
        <v>2.5130972717980837</v>
      </c>
      <c r="K131" s="10">
        <f>RBA!B144</f>
        <v>4.3993333333333338</v>
      </c>
      <c r="L131" s="10">
        <f>RBA!C144</f>
        <v>4.7458333333333336</v>
      </c>
      <c r="M131" s="38">
        <f>RBA!I144</f>
        <v>0.125</v>
      </c>
      <c r="N131" s="37">
        <f>LN(RBA!J144)</f>
        <v>7.1184893502127693</v>
      </c>
      <c r="O131" s="37">
        <f>LN(RBA!K144)</f>
        <v>8.2079210551549959</v>
      </c>
      <c r="P131" s="37">
        <f>LN(RBA!N144)</f>
        <v>5.0412342967332684</v>
      </c>
      <c r="Q131" s="37"/>
    </row>
    <row r="132" spans="1:17">
      <c r="A132" s="39">
        <v>40451</v>
      </c>
      <c r="B132" s="37">
        <f>LN(RBA!D145)</f>
        <v>12.894611725082425</v>
      </c>
      <c r="C132" s="37">
        <f>LN(RBA!L145)</f>
        <v>12.311018075051669</v>
      </c>
      <c r="D132" s="37">
        <f>LN(RBA!G145)</f>
        <v>4.6839813664123815</v>
      </c>
      <c r="E132" s="37">
        <f>RBA!B145</f>
        <v>4.5</v>
      </c>
      <c r="F132" s="37">
        <f>RBA!C145</f>
        <v>4.7991666666666672</v>
      </c>
      <c r="G132" s="37">
        <f>RBA!F145/RBA!F141*100-100</f>
        <v>7.1149975357145223</v>
      </c>
      <c r="H132" s="37">
        <f>RBA!H145/RBA!H141*100-100</f>
        <v>2.8784648187633195</v>
      </c>
      <c r="I132" s="37">
        <f>LN(RBA!F145/RBA!F144)*400</f>
        <v>3.0173719422919052</v>
      </c>
      <c r="J132" s="37">
        <f>LN(RBA!H145/RBA!H144)*400</f>
        <v>2.9121293472501293</v>
      </c>
      <c r="K132" s="10">
        <f>RBA!B145</f>
        <v>4.5</v>
      </c>
      <c r="L132" s="10">
        <f>RBA!C145</f>
        <v>4.7991666666666672</v>
      </c>
      <c r="M132" s="38">
        <f>RBA!I145</f>
        <v>0.125</v>
      </c>
      <c r="N132" s="37">
        <f>LN(RBA!J145)</f>
        <v>7.1559074904993851</v>
      </c>
      <c r="O132" s="37">
        <f>LN(RBA!K145)</f>
        <v>8.2312134025905301</v>
      </c>
      <c r="P132" s="37">
        <f>LN(RBA!N145)</f>
        <v>5.0429430191347091</v>
      </c>
      <c r="Q132" s="37"/>
    </row>
    <row r="133" spans="1:17">
      <c r="A133" s="39">
        <v>40543</v>
      </c>
      <c r="B133" s="37">
        <f>LN(RBA!D146)</f>
        <v>12.90337368685258</v>
      </c>
      <c r="C133" s="37">
        <f>LN(RBA!L146)</f>
        <v>12.322249948242723</v>
      </c>
      <c r="D133" s="37">
        <f>LN(RBA!G146)</f>
        <v>4.7104306966455844</v>
      </c>
      <c r="E133" s="37">
        <f>RBA!B146</f>
        <v>4.6593333333333335</v>
      </c>
      <c r="F133" s="37">
        <f>RBA!C146</f>
        <v>4.95</v>
      </c>
      <c r="G133" s="37">
        <f>RBA!F146/RBA!F142*100-100</f>
        <v>6.6197102566157895</v>
      </c>
      <c r="H133" s="37">
        <f>RBA!H146/RBA!H142*100-100</f>
        <v>2.7571580063626868</v>
      </c>
      <c r="I133" s="37">
        <f>LN(RBA!F146/RBA!F145)*400</f>
        <v>3.9939508064137574</v>
      </c>
      <c r="J133" s="37">
        <f>LN(RBA!H146/RBA!H145)*400</f>
        <v>1.6546042207121101</v>
      </c>
      <c r="K133" s="10">
        <f>RBA!B146</f>
        <v>4.6593333333333335</v>
      </c>
      <c r="L133" s="10">
        <f>RBA!C146</f>
        <v>4.95</v>
      </c>
      <c r="M133" s="38">
        <f>RBA!I146</f>
        <v>0.125</v>
      </c>
      <c r="N133" s="37">
        <f>LN(RBA!J146)</f>
        <v>7.1729900350284526</v>
      </c>
      <c r="O133" s="37">
        <f>LN(RBA!K146)</f>
        <v>8.2611449190118176</v>
      </c>
      <c r="P133" s="37">
        <f>LN(RBA!N146)</f>
        <v>5.0991596421870407</v>
      </c>
      <c r="Q133" s="37"/>
    </row>
    <row r="134" spans="1:17">
      <c r="A134" s="39">
        <v>40633</v>
      </c>
      <c r="B134" s="37">
        <f>LN(RBA!D147)</f>
        <v>12.900389142173522</v>
      </c>
      <c r="C134" s="37">
        <f>LN(RBA!L147)</f>
        <v>12.328644197918354</v>
      </c>
      <c r="D134" s="37">
        <f>LN(RBA!G147)</f>
        <v>4.7655869073939963</v>
      </c>
      <c r="E134" s="37">
        <f>RBA!B147</f>
        <v>4.75</v>
      </c>
      <c r="F134" s="37">
        <f>RBA!C147</f>
        <v>4.9308333333333332</v>
      </c>
      <c r="G134" s="37">
        <f>RBA!F147/RBA!F143*100-100</f>
        <v>6.5861019867510038</v>
      </c>
      <c r="H134" s="37">
        <f>RBA!H147/RBA!H143*100-100</f>
        <v>3.2563025210083936</v>
      </c>
      <c r="I134" s="37">
        <f>LN(RBA!F147/RBA!F146)*400</f>
        <v>7.3032922972570482</v>
      </c>
      <c r="J134" s="37">
        <f>LN(RBA!H147/RBA!H146)*400</f>
        <v>5.7378033025601356</v>
      </c>
      <c r="K134" s="10">
        <f>RBA!B147</f>
        <v>4.75</v>
      </c>
      <c r="L134" s="10">
        <f>RBA!C147</f>
        <v>4.9308333333333332</v>
      </c>
      <c r="M134" s="38">
        <f>RBA!I147</f>
        <v>0.125</v>
      </c>
      <c r="N134" s="37">
        <f>LN(RBA!J147)</f>
        <v>7.1950192640475654</v>
      </c>
      <c r="O134" s="37">
        <f>LN(RBA!K147)</f>
        <v>8.2866057529927382</v>
      </c>
      <c r="P134" s="37">
        <f>LN(RBA!N147)</f>
        <v>5.1109494974837038</v>
      </c>
      <c r="Q134" s="37"/>
    </row>
    <row r="135" spans="1:17">
      <c r="A135" s="39">
        <v>40724</v>
      </c>
      <c r="B135" s="37">
        <f>LN(RBA!D148)</f>
        <v>12.913270649312778</v>
      </c>
      <c r="C135" s="37">
        <f>LN(RBA!L148)</f>
        <v>12.335344981234313</v>
      </c>
      <c r="D135" s="37">
        <f>LN(RBA!G148)</f>
        <v>4.7858236856813487</v>
      </c>
      <c r="E135" s="37">
        <f>RBA!B148</f>
        <v>4.75</v>
      </c>
      <c r="F135" s="37">
        <f>RBA!C148</f>
        <v>4.9649999999999999</v>
      </c>
      <c r="G135" s="37">
        <f>RBA!F148/RBA!F144*100-100</f>
        <v>4.9207779837330747</v>
      </c>
      <c r="H135" s="37">
        <f>RBA!H148/RBA!H144*100-100</f>
        <v>3.5490605427975055</v>
      </c>
      <c r="I135" s="37">
        <f>LN(RBA!F148/RBA!F147)*400</f>
        <v>4.8995385546431507</v>
      </c>
      <c r="J135" s="37">
        <f>LN(RBA!H148/RBA!H147)*400</f>
        <v>3.6455948550825448</v>
      </c>
      <c r="K135" s="10">
        <f>RBA!B148</f>
        <v>4.75</v>
      </c>
      <c r="L135" s="10">
        <f>RBA!C148</f>
        <v>4.9649999999999999</v>
      </c>
      <c r="M135" s="38">
        <f>RBA!I148</f>
        <v>0.125</v>
      </c>
      <c r="N135" s="37">
        <f>LN(RBA!J148)</f>
        <v>7.1969344801771955</v>
      </c>
      <c r="O135" s="37">
        <f>LN(RBA!K148)</f>
        <v>8.3025159495478604</v>
      </c>
      <c r="P135" s="37">
        <f>LN(RBA!N148)</f>
        <v>5.151096163306395</v>
      </c>
      <c r="Q135" s="37"/>
    </row>
    <row r="136" spans="1:17">
      <c r="A136" s="39">
        <v>40816</v>
      </c>
      <c r="B136" s="37">
        <f>LN(RBA!D149)</f>
        <v>12.926652583491357</v>
      </c>
      <c r="C136" s="37">
        <f>LN(RBA!L149)</f>
        <v>12.341560248526918</v>
      </c>
      <c r="D136" s="37">
        <f>LN(RBA!G149)</f>
        <v>4.8007369695320667</v>
      </c>
      <c r="E136" s="37">
        <f>RBA!B149</f>
        <v>4.75</v>
      </c>
      <c r="F136" s="37">
        <f>RBA!C149</f>
        <v>4.8741666666666665</v>
      </c>
      <c r="G136" s="37">
        <f>RBA!F149/RBA!F145*100-100</f>
        <v>4.646824002607346</v>
      </c>
      <c r="H136" s="37">
        <f>RBA!H149/RBA!H145*100-100</f>
        <v>3.4196891191709824</v>
      </c>
      <c r="I136" s="37">
        <f>LN(RBA!F149/RBA!F148)*400</f>
        <v>1.9715838163445754</v>
      </c>
      <c r="J136" s="37">
        <f>LN(RBA!H149/RBA!H148)*400</f>
        <v>2.4120676106364924</v>
      </c>
      <c r="K136" s="10">
        <f>RBA!B149</f>
        <v>4.75</v>
      </c>
      <c r="L136" s="10">
        <f>RBA!C149</f>
        <v>4.8741666666666665</v>
      </c>
      <c r="M136" s="38">
        <f>RBA!I149</f>
        <v>0.125</v>
      </c>
      <c r="N136" s="37">
        <f>LN(RBA!J149)</f>
        <v>7.1816482167928148</v>
      </c>
      <c r="O136" s="37">
        <f>LN(RBA!K149)</f>
        <v>8.3211286712219241</v>
      </c>
      <c r="P136" s="37">
        <f>LN(RBA!N149)</f>
        <v>5.1251930346417662</v>
      </c>
      <c r="Q136" s="37"/>
    </row>
    <row r="137" spans="1:17">
      <c r="A137" s="39">
        <v>40908</v>
      </c>
      <c r="B137" s="37">
        <f>LN(RBA!D150)</f>
        <v>12.937408757139266</v>
      </c>
      <c r="C137" s="37">
        <f>LN(RBA!L150)</f>
        <v>12.345482351964494</v>
      </c>
      <c r="D137" s="37">
        <f>LN(RBA!G150)</f>
        <v>4.7561730595246186</v>
      </c>
      <c r="E137" s="37">
        <f>RBA!B150</f>
        <v>4.5209999999999999</v>
      </c>
      <c r="F137" s="37">
        <f>RBA!C150</f>
        <v>4.6183333333333332</v>
      </c>
      <c r="G137" s="37">
        <f>RBA!F150/RBA!F146*100-100</f>
        <v>2.6580779036675608</v>
      </c>
      <c r="H137" s="37">
        <f>RBA!H150/RBA!H146*100-100</f>
        <v>2.9927760577915308</v>
      </c>
      <c r="I137" s="37">
        <f>LN(RBA!F150/RBA!F149)*400</f>
        <v>-3.6809554540483931</v>
      </c>
      <c r="J137" s="37">
        <f>LN(RBA!H150/RBA!H149)*400</f>
        <v>0</v>
      </c>
      <c r="K137" s="10">
        <f>RBA!B150</f>
        <v>4.5209999999999999</v>
      </c>
      <c r="L137" s="10">
        <f>RBA!C150</f>
        <v>4.6183333333333332</v>
      </c>
      <c r="M137" s="38">
        <f>RBA!I150</f>
        <v>0.125</v>
      </c>
      <c r="N137" s="37">
        <f>LN(RBA!J150)</f>
        <v>7.1998052980506033</v>
      </c>
      <c r="O137" s="37">
        <f>LN(RBA!K150)</f>
        <v>8.3411855796531995</v>
      </c>
      <c r="P137" s="37">
        <f>LN(RBA!N150)</f>
        <v>5.1116864660020553</v>
      </c>
      <c r="Q137" s="37"/>
    </row>
    <row r="138" spans="1:17">
      <c r="A138" s="39">
        <v>40999</v>
      </c>
      <c r="B138" s="37">
        <f>LN(RBA!D151)</f>
        <v>12.946933220274579</v>
      </c>
      <c r="C138" s="37">
        <f>LN(RBA!L151)</f>
        <v>12.359295752437511</v>
      </c>
      <c r="D138" s="37">
        <f>LN(RBA!G151)</f>
        <v>4.705015520957808</v>
      </c>
      <c r="E138" s="37">
        <f>RBA!B151</f>
        <v>4.25</v>
      </c>
      <c r="F138" s="37">
        <f>RBA!C151</f>
        <v>4.4074999999999998</v>
      </c>
      <c r="G138" s="37">
        <f>RBA!F151/RBA!F147*100-100</f>
        <v>8.3230166042213227E-2</v>
      </c>
      <c r="H138" s="37">
        <f>RBA!H151/RBA!H147*100-100</f>
        <v>1.6276703967446764</v>
      </c>
      <c r="I138" s="37">
        <f>LN(RBA!F151/RBA!F150)*400</f>
        <v>-2.8573847211549417</v>
      </c>
      <c r="J138" s="37">
        <f>LN(RBA!H151/RBA!H150)*400</f>
        <v>0.40060093483584014</v>
      </c>
      <c r="K138" s="10">
        <f>RBA!B151</f>
        <v>4.25</v>
      </c>
      <c r="L138" s="10">
        <f>RBA!C151</f>
        <v>4.4074999999999998</v>
      </c>
      <c r="M138" s="38">
        <f>RBA!I151</f>
        <v>0.125</v>
      </c>
      <c r="N138" s="37">
        <f>LN(RBA!J151)</f>
        <v>7.1974368511014584</v>
      </c>
      <c r="O138" s="37">
        <f>LN(RBA!K151)</f>
        <v>8.3603868551194402</v>
      </c>
      <c r="P138" s="37">
        <f>LN(RBA!N151)</f>
        <v>5.1496949916334334</v>
      </c>
      <c r="Q138" s="37"/>
    </row>
    <row r="139" spans="1:17">
      <c r="A139" s="39">
        <v>41090</v>
      </c>
      <c r="B139" s="37">
        <f>LN(RBA!D152)</f>
        <v>12.954228709120919</v>
      </c>
      <c r="C139" s="37">
        <f>LN(RBA!L152)</f>
        <v>12.363614710959906</v>
      </c>
      <c r="D139" s="37">
        <f>LN(RBA!G152)</f>
        <v>4.6959245492565556</v>
      </c>
      <c r="E139" s="37">
        <f>RBA!B152</f>
        <v>3.8536666666666668</v>
      </c>
      <c r="F139" s="37">
        <f>RBA!C152</f>
        <v>3.7833333333333332</v>
      </c>
      <c r="G139" s="37">
        <f>RBA!F152/RBA!F148*100-100</f>
        <v>-0.40324275803669707</v>
      </c>
      <c r="H139" s="37">
        <f>RBA!H152/RBA!H148*100-100</f>
        <v>1.209677419354847</v>
      </c>
      <c r="I139" s="37">
        <f>LN(RBA!F152/RBA!F151)*400</f>
        <v>2.9505244631910248</v>
      </c>
      <c r="J139" s="37">
        <f>LN(RBA!H152/RBA!H151)*400</f>
        <v>1.9970086412483938</v>
      </c>
      <c r="K139" s="10">
        <f>RBA!B152</f>
        <v>3.8536666666666668</v>
      </c>
      <c r="L139" s="10">
        <f>RBA!C152</f>
        <v>3.7833333333333332</v>
      </c>
      <c r="M139" s="38">
        <f>RBA!I152</f>
        <v>0.125</v>
      </c>
      <c r="N139" s="37">
        <f>LN(RBA!J152)</f>
        <v>7.2169091730850496</v>
      </c>
      <c r="O139" s="37">
        <f>LN(RBA!K152)</f>
        <v>8.3806912195583099</v>
      </c>
      <c r="P139" s="37">
        <f>LN(RBA!N152)</f>
        <v>5.1200729993231597</v>
      </c>
      <c r="Q139" s="37"/>
    </row>
    <row r="140" spans="1:17">
      <c r="A140" s="39">
        <v>41182</v>
      </c>
      <c r="B140" s="37">
        <f>LN(RBA!D153)</f>
        <v>12.960140874556069</v>
      </c>
      <c r="C140" s="37">
        <f>LN(RBA!L153)</f>
        <v>12.366446776591303</v>
      </c>
      <c r="D140" s="37">
        <f>LN(RBA!G153)</f>
        <v>4.6510991178764911</v>
      </c>
      <c r="E140" s="37">
        <f>RBA!B153</f>
        <v>3.5</v>
      </c>
      <c r="F140" s="37">
        <f>RBA!C153</f>
        <v>3.5508333333333333</v>
      </c>
      <c r="G140" s="37">
        <f>RBA!F153/RBA!F149*100-100</f>
        <v>-1.2724922818942161</v>
      </c>
      <c r="H140" s="37">
        <f>RBA!H153/RBA!H149*100-100</f>
        <v>2.0040080160320599</v>
      </c>
      <c r="I140" s="37">
        <f>LN(RBA!F153/RBA!F152)*400</f>
        <v>-1.5348155254300071</v>
      </c>
      <c r="J140" s="37">
        <f>LN(RBA!H153/RBA!H152)*400</f>
        <v>5.5391587435174134</v>
      </c>
      <c r="K140" s="10">
        <f>RBA!B153</f>
        <v>3.5</v>
      </c>
      <c r="L140" s="10">
        <f>RBA!C153</f>
        <v>3.5508333333333333</v>
      </c>
      <c r="M140" s="38">
        <f>RBA!I153</f>
        <v>0.125</v>
      </c>
      <c r="N140" s="37">
        <f>LN(RBA!J153)</f>
        <v>7.2673181488456233</v>
      </c>
      <c r="O140" s="37">
        <f>LN(RBA!K153)</f>
        <v>8.3992372408109262</v>
      </c>
      <c r="P140" s="37">
        <f>LN(RBA!N153)</f>
        <v>5.1485829816648616</v>
      </c>
      <c r="Q140" s="37"/>
    </row>
    <row r="141" spans="1:17">
      <c r="A141" s="39">
        <v>41274</v>
      </c>
      <c r="B141" s="37">
        <f>LN(RBA!D154)</f>
        <v>12.965012248265102</v>
      </c>
      <c r="C141" s="37">
        <f>LN(RBA!L154)</f>
        <v>12.368246765588006</v>
      </c>
      <c r="D141" s="37">
        <f>LN(RBA!G154)</f>
        <v>4.6337576428400036</v>
      </c>
      <c r="E141" s="37">
        <f>RBA!B154</f>
        <v>3.1836666666666669</v>
      </c>
      <c r="F141" s="37">
        <f>RBA!C154</f>
        <v>3.1724999999999999</v>
      </c>
      <c r="G141" s="37">
        <f>RBA!F154/RBA!F150*100-100</f>
        <v>-0.43548723077182672</v>
      </c>
      <c r="H141" s="37">
        <f>RBA!H154/RBA!H150*100-100</f>
        <v>2.204408817635283</v>
      </c>
      <c r="I141" s="37">
        <f>LN(RBA!F154/RBA!F153)*400</f>
        <v>-0.30407717031906367</v>
      </c>
      <c r="J141" s="37">
        <f>LN(RBA!H154/RBA!H153)*400</f>
        <v>0.78508366713947553</v>
      </c>
      <c r="K141" s="10">
        <f>RBA!B154</f>
        <v>3.1836666666666669</v>
      </c>
      <c r="L141" s="10">
        <f>RBA!C154</f>
        <v>3.1724999999999999</v>
      </c>
      <c r="M141" s="38">
        <f>RBA!I154</f>
        <v>0.125</v>
      </c>
      <c r="N141" s="37">
        <f>LN(RBA!J154)</f>
        <v>7.2846796131487244</v>
      </c>
      <c r="O141" s="37">
        <f>LN(RBA!K154)</f>
        <v>8.4127153971563278</v>
      </c>
      <c r="P141" s="37">
        <f>LN(RBA!N154)</f>
        <v>5.1403675615759612</v>
      </c>
      <c r="Q141" s="37"/>
    </row>
    <row r="142" spans="1:17">
      <c r="A142" s="39">
        <v>41364</v>
      </c>
      <c r="B142" s="37">
        <f>LN(RBA!D155)</f>
        <v>12.969387007804839</v>
      </c>
      <c r="C142" s="37">
        <f>LN(RBA!L155)</f>
        <v>12.37358508667042</v>
      </c>
      <c r="D142" s="37">
        <f>LN(RBA!G155)</f>
        <v>4.6405373298253823</v>
      </c>
      <c r="E142" s="37">
        <f>RBA!B155</f>
        <v>3</v>
      </c>
      <c r="F142" s="37">
        <f>RBA!C155</f>
        <v>2.9966666666666661</v>
      </c>
      <c r="G142" s="37">
        <f>RBA!F155/RBA!F151*100-100</f>
        <v>0.72728451863517307</v>
      </c>
      <c r="H142" s="37">
        <f>RBA!H155/RBA!H151*100-100</f>
        <v>2.5025025025024945</v>
      </c>
      <c r="I142" s="37">
        <f>LN(RBA!F155/RBA!F154)*400</f>
        <v>1.7869784657671628</v>
      </c>
      <c r="J142" s="37">
        <f>LN(RBA!H155/RBA!H154)*400</f>
        <v>1.565559728454526</v>
      </c>
      <c r="K142" s="10">
        <f>RBA!B155</f>
        <v>3</v>
      </c>
      <c r="L142" s="10">
        <f>RBA!C155</f>
        <v>2.9966666666666661</v>
      </c>
      <c r="M142" s="38">
        <f>RBA!I155</f>
        <v>0.125</v>
      </c>
      <c r="N142" s="37">
        <f>LN(RBA!J155)</f>
        <v>7.3293168084769924</v>
      </c>
      <c r="O142" s="37">
        <f>LN(RBA!K155)</f>
        <v>8.4281425000742551</v>
      </c>
      <c r="P142" s="37">
        <f>LN(RBA!N155)</f>
        <v>5.1641434008088982</v>
      </c>
      <c r="Q142" s="37"/>
    </row>
    <row r="143" spans="1:17">
      <c r="A143" s="39">
        <v>41455</v>
      </c>
      <c r="B143" s="37">
        <f>LN(RBA!D156)</f>
        <v>12.973526885567502</v>
      </c>
      <c r="C143" s="37">
        <f>LN(RBA!L156)</f>
        <v>12.376300534497767</v>
      </c>
      <c r="D143" s="37">
        <f>LN(RBA!G156)</f>
        <v>4.6453519756209234</v>
      </c>
      <c r="E143" s="37">
        <f>RBA!B156</f>
        <v>2.85</v>
      </c>
      <c r="F143" s="37">
        <f>RBA!C156</f>
        <v>2.8800000000000003</v>
      </c>
      <c r="G143" s="37">
        <f>RBA!F156/RBA!F152*100-100</f>
        <v>0.77089153052168058</v>
      </c>
      <c r="H143" s="37">
        <f>RBA!H156/RBA!H152*100-100</f>
        <v>2.3904382470119572</v>
      </c>
      <c r="I143" s="37">
        <f>LN(RBA!F156/RBA!F155)*400</f>
        <v>3.1236556087818146</v>
      </c>
      <c r="J143" s="37">
        <f>LN(RBA!H156/RBA!H155)*400</f>
        <v>1.5594561662629292</v>
      </c>
      <c r="K143" s="10">
        <f>RBA!B156</f>
        <v>2.85</v>
      </c>
      <c r="L143" s="10">
        <f>RBA!C156</f>
        <v>2.8800000000000003</v>
      </c>
      <c r="M143" s="38">
        <f>RBA!I156</f>
        <v>0.125</v>
      </c>
      <c r="N143" s="37">
        <f>LN(RBA!J156)</f>
        <v>7.3612254812681543</v>
      </c>
      <c r="O143" s="37">
        <f>LN(RBA!K156)</f>
        <v>8.4482496758541199</v>
      </c>
      <c r="P143" s="37">
        <f>LN(RBA!N156)</f>
        <v>5.1382667413445757</v>
      </c>
      <c r="Q143" s="37"/>
    </row>
    <row r="144" spans="1:17">
      <c r="A144" s="39">
        <v>41547</v>
      </c>
      <c r="B144" s="37">
        <f>LN(RBA!D157)</f>
        <v>12.981306597088228</v>
      </c>
      <c r="C144" s="37">
        <f>LN(RBA!L157)</f>
        <v>12.384666429471237</v>
      </c>
      <c r="D144" s="37">
        <f>LN(RBA!G157)</f>
        <v>4.622027303054514</v>
      </c>
      <c r="E144" s="37">
        <f>RBA!B157</f>
        <v>2.6</v>
      </c>
      <c r="F144" s="37">
        <f>RBA!C157</f>
        <v>2.6466666666666665</v>
      </c>
      <c r="G144" s="37">
        <f>RBA!F157/RBA!F153*100-100</f>
        <v>1.4339622907393164</v>
      </c>
      <c r="H144" s="37">
        <f>RBA!H157/RBA!H153*100-100</f>
        <v>2.16110019646365</v>
      </c>
      <c r="I144" s="37">
        <f>LN(RBA!F157/RBA!F156)*400</f>
        <v>1.0885562657289267</v>
      </c>
      <c r="J144" s="37">
        <f>LN(RBA!H157/RBA!H156)*400</f>
        <v>4.6422184481231561</v>
      </c>
      <c r="K144" s="10">
        <f>RBA!B157</f>
        <v>2.6</v>
      </c>
      <c r="L144" s="10">
        <f>RBA!C157</f>
        <v>2.6466666666666665</v>
      </c>
      <c r="M144" s="38">
        <f>RBA!I157</f>
        <v>0.125</v>
      </c>
      <c r="N144" s="37">
        <f>LN(RBA!J157)</f>
        <v>7.3816849412644574</v>
      </c>
      <c r="O144" s="37">
        <f>LN(RBA!K157)</f>
        <v>8.4576624835576979</v>
      </c>
      <c r="P144" s="37">
        <f>LN(RBA!N157)</f>
        <v>5.0695989439453362</v>
      </c>
      <c r="Q144" s="37"/>
    </row>
    <row r="145" spans="1:17">
      <c r="A145" s="39">
        <v>41639</v>
      </c>
      <c r="B145" s="37">
        <f>LN(RBA!D158)</f>
        <v>12.989396396897888</v>
      </c>
      <c r="C145" s="37">
        <f>LN(RBA!L158)</f>
        <v>12.389248004398048</v>
      </c>
      <c r="D145" s="37">
        <f>LN(RBA!G158)</f>
        <v>4.627909672957581</v>
      </c>
      <c r="E145" s="37">
        <f>RBA!B158</f>
        <v>2.5</v>
      </c>
      <c r="F145" s="37">
        <f>RBA!C158</f>
        <v>2.5866666666666664</v>
      </c>
      <c r="G145" s="37">
        <f>RBA!F158/RBA!F154*100-100</f>
        <v>2.2349445031131268</v>
      </c>
      <c r="H145" s="37">
        <f>RBA!H158/RBA!H154*100-100</f>
        <v>2.7450980392156765</v>
      </c>
      <c r="I145" s="37">
        <f>LN(RBA!F158/RBA!F157)*400</f>
        <v>2.8421520878442412</v>
      </c>
      <c r="J145" s="37">
        <f>LN(RBA!H158/RBA!H157)*400</f>
        <v>3.0651490982276388</v>
      </c>
      <c r="K145" s="10">
        <f>RBA!B158</f>
        <v>2.5</v>
      </c>
      <c r="L145" s="10">
        <f>RBA!C158</f>
        <v>2.5866666666666664</v>
      </c>
      <c r="M145" s="38">
        <f>RBA!I158</f>
        <v>0.125</v>
      </c>
      <c r="N145" s="37">
        <f>LN(RBA!J158)</f>
        <v>7.4242327012036053</v>
      </c>
      <c r="O145" s="37">
        <f>LN(RBA!K158)</f>
        <v>8.477078030363673</v>
      </c>
      <c r="P145" s="37">
        <f>LN(RBA!N158)</f>
        <v>5.0789220740391148</v>
      </c>
      <c r="Q145" s="37"/>
    </row>
    <row r="146" spans="1:17">
      <c r="A146" s="39">
        <v>41729</v>
      </c>
      <c r="B146" s="37">
        <f>LN(RBA!D159)</f>
        <v>12.997067692333671</v>
      </c>
      <c r="C146" s="37">
        <f>LN(RBA!L159)</f>
        <v>12.39656489775987</v>
      </c>
      <c r="D146" s="37">
        <f>LN(RBA!G159)</f>
        <v>4.604169685654508</v>
      </c>
      <c r="E146" s="37">
        <f>RBA!B159</f>
        <v>2.5</v>
      </c>
      <c r="F146" s="37">
        <f>RBA!C159</f>
        <v>2.6333333333333333</v>
      </c>
      <c r="G146" s="37">
        <f>RBA!F159/RBA!F155*100-100</f>
        <v>1.7549265172790882</v>
      </c>
      <c r="H146" s="37">
        <f>RBA!H159/RBA!H155*100-100</f>
        <v>2.9296875</v>
      </c>
      <c r="I146" s="37">
        <f>LN(RBA!F159/RBA!F158)*400</f>
        <v>-9.5541953257755247E-2</v>
      </c>
      <c r="J146" s="37">
        <f>LN(RBA!H159/RBA!H158)*400</f>
        <v>2.28354568812808</v>
      </c>
      <c r="K146" s="10">
        <f>RBA!B159</f>
        <v>2.5</v>
      </c>
      <c r="L146" s="10">
        <f>RBA!C159</f>
        <v>2.6333333333333333</v>
      </c>
      <c r="M146" s="38">
        <f>RBA!I159</f>
        <v>0.125</v>
      </c>
      <c r="N146" s="37">
        <f>LN(RBA!J159)</f>
        <v>7.4506596340958149</v>
      </c>
      <c r="O146" s="37">
        <f>LN(RBA!K159)</f>
        <v>8.4952033779713183</v>
      </c>
      <c r="P146" s="37">
        <f>LN(RBA!N159)</f>
        <v>5.0524841429726619</v>
      </c>
      <c r="Q146" s="37"/>
    </row>
    <row r="147" spans="1:17">
      <c r="A147" s="39">
        <v>41820</v>
      </c>
      <c r="B147" s="37">
        <f>LN(RBA!D160)</f>
        <v>13.00145370892179</v>
      </c>
      <c r="C147" s="37">
        <f>LN(RBA!L160)</f>
        <v>12.400722067637311</v>
      </c>
      <c r="D147" s="37">
        <f>LN(RBA!G160)</f>
        <v>4.5705787412184726</v>
      </c>
      <c r="E147" s="37">
        <f>RBA!B160</f>
        <v>2.5</v>
      </c>
      <c r="F147" s="37">
        <f>RBA!C160</f>
        <v>2.69</v>
      </c>
      <c r="G147" s="37">
        <f>RBA!F160/RBA!F156*100-100</f>
        <v>0.53302370173955183</v>
      </c>
      <c r="H147" s="37">
        <f>RBA!H160/RBA!H156*100-100</f>
        <v>3.0155642023346445</v>
      </c>
      <c r="I147" s="37">
        <f>LN(RBA!F160/RBA!F159)*400</f>
        <v>-1.708733767116017</v>
      </c>
      <c r="J147" s="37">
        <f>LN(RBA!H160/RBA!H159)*400</f>
        <v>1.8930466000394914</v>
      </c>
      <c r="K147" s="10">
        <f>RBA!B160</f>
        <v>2.5</v>
      </c>
      <c r="L147" s="10">
        <f>RBA!C160</f>
        <v>2.69</v>
      </c>
      <c r="M147" s="38">
        <f>RBA!I160</f>
        <v>0.125</v>
      </c>
      <c r="N147" s="37">
        <f>LN(RBA!J160)</f>
        <v>7.4810761503233145</v>
      </c>
      <c r="O147" s="37">
        <f>LN(RBA!K160)</f>
        <v>8.5130530327749021</v>
      </c>
      <c r="P147" s="37">
        <f>LN(RBA!N160)</f>
        <v>5.0902993557010978</v>
      </c>
      <c r="Q147" s="37"/>
    </row>
    <row r="148" spans="1:17">
      <c r="A148" s="39">
        <v>41912</v>
      </c>
      <c r="B148" s="37">
        <f>LN(RBA!D161)</f>
        <v>13.006114913689895</v>
      </c>
      <c r="C148" s="37">
        <f>LN(RBA!L161)</f>
        <v>12.409841717879624</v>
      </c>
      <c r="D148" s="37">
        <f>LN(RBA!G161)</f>
        <v>4.5336741842830213</v>
      </c>
      <c r="E148" s="37">
        <f>RBA!B161</f>
        <v>2.5</v>
      </c>
      <c r="F148" s="37">
        <f>RBA!C161</f>
        <v>2.6466666666666665</v>
      </c>
      <c r="G148" s="37">
        <f>RBA!F161/RBA!F157*100-100</f>
        <v>-0.26638032942007328</v>
      </c>
      <c r="H148" s="37">
        <f>RBA!H161/RBA!H157*100-100</f>
        <v>2.3076923076923208</v>
      </c>
      <c r="I148" s="37">
        <f>LN(RBA!F161/RBA!F160)*400</f>
        <v>-2.1048193800537462</v>
      </c>
      <c r="J148" s="37">
        <f>LN(RBA!H161/RBA!H160)*400</f>
        <v>1.8841297200732534</v>
      </c>
      <c r="K148" s="10">
        <f>RBA!B161</f>
        <v>2.5</v>
      </c>
      <c r="L148" s="10">
        <f>RBA!C161</f>
        <v>2.6466666666666665</v>
      </c>
      <c r="M148" s="38">
        <f>RBA!I161</f>
        <v>0.125</v>
      </c>
      <c r="N148" s="37">
        <f>LN(RBA!J161)</f>
        <v>7.5070460724688175</v>
      </c>
      <c r="O148" s="37">
        <f>LN(RBA!K161)</f>
        <v>8.5331017761722183</v>
      </c>
      <c r="P148" s="37">
        <f>LN(RBA!N161)</f>
        <v>5.0838866151382831</v>
      </c>
      <c r="Q148" s="37"/>
    </row>
    <row r="149" spans="1:17">
      <c r="A149" s="39">
        <v>42004</v>
      </c>
      <c r="B149" s="37">
        <f>LN(RBA!D162)</f>
        <v>13.009893203470954</v>
      </c>
      <c r="C149" s="37">
        <f>LN(RBA!L162)</f>
        <v>12.415863444313674</v>
      </c>
      <c r="D149" s="37">
        <f>LN(RBA!G162)</f>
        <v>4.5119578042659123</v>
      </c>
      <c r="E149" s="37">
        <f>RBA!B162</f>
        <v>2.5</v>
      </c>
      <c r="F149" s="37">
        <f>RBA!C162</f>
        <v>2.74</v>
      </c>
      <c r="G149" s="37">
        <f>RBA!F162/RBA!F158*100-100</f>
        <v>-0.75694813425377561</v>
      </c>
      <c r="H149" s="37">
        <f>RBA!H162/RBA!H158*100-100</f>
        <v>1.7175572519083886</v>
      </c>
      <c r="I149" s="37">
        <f>LN(RBA!F162/RBA!F161)*400</f>
        <v>0.86978499569969669</v>
      </c>
      <c r="J149" s="37">
        <f>LN(RBA!H162/RBA!H161)*400</f>
        <v>0.7511739296800457</v>
      </c>
      <c r="K149" s="10">
        <f>RBA!B162</f>
        <v>2.5</v>
      </c>
      <c r="L149" s="10">
        <f>RBA!C162</f>
        <v>2.74</v>
      </c>
      <c r="M149" s="38">
        <f>RBA!I162</f>
        <v>0.125</v>
      </c>
      <c r="N149" s="37">
        <f>LN(RBA!J162)</f>
        <v>7.5354846185827942</v>
      </c>
      <c r="O149" s="37">
        <f>LN(RBA!K162)</f>
        <v>8.5487563912770437</v>
      </c>
      <c r="P149" s="37">
        <f>LN(RBA!N162)</f>
        <v>5.0412447016395054</v>
      </c>
      <c r="Q149" s="37"/>
    </row>
    <row r="150" spans="1:17">
      <c r="A150" s="39">
        <v>42094</v>
      </c>
      <c r="B150" s="37">
        <f>LN(RBA!D163)</f>
        <v>13.019207097300061</v>
      </c>
      <c r="C150" s="37">
        <f>LN(RBA!L163)</f>
        <v>12.419868644283872</v>
      </c>
      <c r="D150" s="37">
        <f>LN(RBA!G163)</f>
        <v>4.4796069630127455</v>
      </c>
      <c r="E150" s="37">
        <f>RBA!B163</f>
        <v>2.3433333333333333</v>
      </c>
      <c r="F150" s="37">
        <f>RBA!C163</f>
        <v>2.4533333333333336</v>
      </c>
      <c r="G150" s="37">
        <f>RBA!F163/RBA!F159*100-100</f>
        <v>-0.99309002116785905</v>
      </c>
      <c r="H150" s="37">
        <f>RBA!H163/RBA!H159*100-100</f>
        <v>1.3282732447817693</v>
      </c>
      <c r="I150" s="37">
        <f>LN(RBA!F163/RBA!F162)*400</f>
        <v>-1.0484480578383173</v>
      </c>
      <c r="J150" s="37">
        <f>LN(RBA!H163/RBA!H162)*400</f>
        <v>0.74976591774014079</v>
      </c>
      <c r="K150" s="10">
        <f>RBA!B163</f>
        <v>2.3433333333333333</v>
      </c>
      <c r="L150" s="10">
        <f>RBA!C163</f>
        <v>2.4533333333333336</v>
      </c>
      <c r="M150" s="38">
        <f>RBA!I163</f>
        <v>0.125</v>
      </c>
      <c r="N150" s="37">
        <f>LN(RBA!J163)</f>
        <v>7.5782605553112425</v>
      </c>
      <c r="O150" s="37">
        <f>LN(RBA!K163)</f>
        <v>8.5661157277764648</v>
      </c>
      <c r="P150" s="37">
        <f>LN(RBA!N163)</f>
        <v>4.9848878672508077</v>
      </c>
      <c r="Q150" s="37"/>
    </row>
    <row r="151" spans="1:17">
      <c r="A151" s="39">
        <v>42185</v>
      </c>
      <c r="B151" s="37">
        <f>LN(RBA!D164)</f>
        <v>13.020013879634508</v>
      </c>
      <c r="C151" s="37">
        <f>LN(RBA!L164)</f>
        <v>12.425826458166268</v>
      </c>
      <c r="D151" s="37">
        <f>LN(RBA!G164)</f>
        <v>4.4508528256037341</v>
      </c>
      <c r="E151" s="37">
        <f>RBA!B164</f>
        <v>2.0966666666666667</v>
      </c>
      <c r="F151" s="37">
        <f>RBA!C164</f>
        <v>2.1833333333333336</v>
      </c>
      <c r="G151" s="37">
        <f>RBA!F164/RBA!F160*100-100</f>
        <v>-0.79805349036089979</v>
      </c>
      <c r="H151" s="37">
        <f>RBA!H164/RBA!H160*100-100</f>
        <v>1.5108593012275691</v>
      </c>
      <c r="I151" s="37">
        <f>LN(RBA!F164/RBA!F163)*400</f>
        <v>-0.92153748452755768</v>
      </c>
      <c r="J151" s="37">
        <f>LN(RBA!H164/RBA!H163)*400</f>
        <v>2.6131684166492382</v>
      </c>
      <c r="K151" s="10">
        <f>RBA!B164</f>
        <v>2.0966666666666667</v>
      </c>
      <c r="L151" s="10">
        <f>RBA!C164</f>
        <v>2.1833333333333336</v>
      </c>
      <c r="M151" s="38">
        <f>RBA!I164</f>
        <v>0.125</v>
      </c>
      <c r="N151" s="37">
        <f>LN(RBA!J164)</f>
        <v>7.6154614610698603</v>
      </c>
      <c r="O151" s="37">
        <f>LN(RBA!K164)</f>
        <v>8.5800049725960807</v>
      </c>
      <c r="P151" s="37">
        <f>LN(RBA!N164)</f>
        <v>4.9797585074211206</v>
      </c>
      <c r="Q151" s="37"/>
    </row>
    <row r="152" spans="1:17">
      <c r="A152" s="39">
        <v>42277</v>
      </c>
      <c r="B152" s="37">
        <f>LN(RBA!D165)</f>
        <v>13.030210807099825</v>
      </c>
      <c r="C152" s="37">
        <f>LN(RBA!L165)</f>
        <v>12.434569840486088</v>
      </c>
      <c r="D152" s="37">
        <f>LN(RBA!G165)</f>
        <v>4.4260435200906558</v>
      </c>
      <c r="E152" s="37">
        <f>RBA!B165</f>
        <v>2</v>
      </c>
      <c r="F152" s="37">
        <f>RBA!C165</f>
        <v>2.15</v>
      </c>
      <c r="G152" s="37">
        <f>RBA!F165/RBA!F161*100-100</f>
        <v>-0.19685266312539795</v>
      </c>
      <c r="H152" s="37">
        <f>RBA!H165/RBA!H161*100-100</f>
        <v>1.5037593984962285</v>
      </c>
      <c r="I152" s="37">
        <f>LN(RBA!F165/RBA!F164)*400</f>
        <v>0.31201385614335303</v>
      </c>
      <c r="J152" s="37">
        <f>LN(RBA!H165/RBA!H164)*400</f>
        <v>1.8561518226009204</v>
      </c>
      <c r="K152" s="10">
        <f>RBA!B165</f>
        <v>2</v>
      </c>
      <c r="L152" s="10">
        <f>RBA!C165</f>
        <v>2.15</v>
      </c>
      <c r="M152" s="38">
        <f>RBA!I165</f>
        <v>0.125</v>
      </c>
      <c r="N152" s="37">
        <f>LN(RBA!J165)</f>
        <v>7.6509622935300277</v>
      </c>
      <c r="O152" s="37">
        <f>LN(RBA!K165)</f>
        <v>8.5955277333126396</v>
      </c>
      <c r="P152" s="37">
        <f>LN(RBA!N165)</f>
        <v>4.9333428906668209</v>
      </c>
      <c r="Q152" s="37"/>
    </row>
    <row r="153" spans="1:17">
      <c r="A153" s="39">
        <v>42369</v>
      </c>
      <c r="B153" s="37">
        <f>LN(RBA!D166)</f>
        <v>13.036478638247159</v>
      </c>
      <c r="C153" s="37">
        <f>LN(RBA!L166)</f>
        <v>12.43907147367511</v>
      </c>
      <c r="D153" s="37">
        <f>LN(RBA!G166)</f>
        <v>4.3807758527722287</v>
      </c>
      <c r="E153" s="37">
        <f>RBA!B166</f>
        <v>2</v>
      </c>
      <c r="F153" s="37">
        <f>RBA!C166</f>
        <v>2.2366666666666668</v>
      </c>
      <c r="G153" s="37">
        <f>RBA!F166/RBA!F162*100-100</f>
        <v>-0.98683068399411411</v>
      </c>
      <c r="H153" s="37">
        <f>RBA!H166/RBA!H162*100-100</f>
        <v>1.6885553470919348</v>
      </c>
      <c r="I153" s="37">
        <f>LN(RBA!F166/RBA!F165)*400</f>
        <v>-2.3089568363093567</v>
      </c>
      <c r="J153" s="37">
        <f>LN(RBA!H166/RBA!H165)*400</f>
        <v>1.4787447525304811</v>
      </c>
      <c r="K153" s="10">
        <f>RBA!B166</f>
        <v>2</v>
      </c>
      <c r="L153" s="10">
        <f>RBA!C166</f>
        <v>2.2366666666666668</v>
      </c>
      <c r="M153" s="38">
        <f>RBA!I166</f>
        <v>0.20833333333333334</v>
      </c>
      <c r="N153" s="37">
        <f>LN(RBA!J166)</f>
        <v>7.6788639260117915</v>
      </c>
      <c r="O153" s="37">
        <f>LN(RBA!K166)</f>
        <v>8.6099876640265673</v>
      </c>
      <c r="P153" s="37">
        <f>LN(RBA!N166)</f>
        <v>4.9355948678128767</v>
      </c>
      <c r="Q153" s="37"/>
    </row>
    <row r="154" spans="1:17">
      <c r="A154" s="39">
        <v>42460</v>
      </c>
      <c r="B154" s="37">
        <f>LN(RBA!D167)</f>
        <v>13.045318172726549</v>
      </c>
      <c r="C154" s="37">
        <f>LN(RBA!L167)</f>
        <v>12.447177915020406</v>
      </c>
      <c r="D154" s="37">
        <f>LN(RBA!G167)</f>
        <v>4.3605476029967578</v>
      </c>
      <c r="E154" s="37">
        <f>RBA!B167</f>
        <v>2</v>
      </c>
      <c r="F154" s="37">
        <f>RBA!C167</f>
        <v>2.2966666666666669</v>
      </c>
      <c r="G154" s="37">
        <f>RBA!F167/RBA!F163*100-100</f>
        <v>-0.95101320082888208</v>
      </c>
      <c r="H154" s="37">
        <f>RBA!H167/RBA!H163*100-100</f>
        <v>1.3108614232209845</v>
      </c>
      <c r="I154" s="37">
        <f>LN(RBA!F167/RBA!F166)*400</f>
        <v>-0.90377636786699855</v>
      </c>
      <c r="J154" s="37">
        <f>LN(RBA!H167/RBA!H166)*400</f>
        <v>-0.7386890372658651</v>
      </c>
      <c r="K154" s="10">
        <f>RBA!B167</f>
        <v>2</v>
      </c>
      <c r="L154" s="10">
        <f>RBA!C167</f>
        <v>2.2966666666666669</v>
      </c>
      <c r="M154" s="38">
        <f>RBA!I167</f>
        <v>0.375</v>
      </c>
      <c r="N154" s="37">
        <f>LN(RBA!J167)</f>
        <v>7.7002146207257054</v>
      </c>
      <c r="O154" s="37">
        <f>LN(RBA!K167)</f>
        <v>8.6239404451082624</v>
      </c>
      <c r="P154" s="37">
        <f>LN(RBA!N167)</f>
        <v>4.9421088071426755</v>
      </c>
      <c r="Q154" s="37"/>
    </row>
    <row r="155" spans="1:17">
      <c r="A155" s="39">
        <v>42551</v>
      </c>
      <c r="B155" s="37">
        <f>LN(RBA!D168)</f>
        <v>13.051350610157909</v>
      </c>
      <c r="C155" s="37">
        <f>LN(RBA!L168)</f>
        <v>12.451490277386384</v>
      </c>
      <c r="D155" s="37">
        <f>LN(RBA!G168)</f>
        <v>4.3944491546724391</v>
      </c>
      <c r="E155" s="37">
        <f>RBA!B168</f>
        <v>1.8399999999999999</v>
      </c>
      <c r="F155" s="37">
        <f>RBA!C168</f>
        <v>2.0833333333333335</v>
      </c>
      <c r="G155" s="37">
        <f>RBA!F168/RBA!F164*100-100</f>
        <v>-0.1026088805117098</v>
      </c>
      <c r="H155" s="37">
        <f>RBA!H168/RBA!H164*100-100</f>
        <v>1.0232558139534831</v>
      </c>
      <c r="I155" s="37">
        <f>LN(RBA!F168/RBA!F167)*400</f>
        <v>2.4900731101845013</v>
      </c>
      <c r="J155" s="37">
        <f>LN(RBA!H168/RBA!H167)*400</f>
        <v>1.4760164349814968</v>
      </c>
      <c r="K155" s="10">
        <f>RBA!B168</f>
        <v>1.8399999999999999</v>
      </c>
      <c r="L155" s="10">
        <f>RBA!C168</f>
        <v>2.0833333333333335</v>
      </c>
      <c r="M155" s="38">
        <f>RBA!I168</f>
        <v>0.375</v>
      </c>
      <c r="N155" s="37">
        <f>LN(RBA!J168)</f>
        <v>7.714378901789634</v>
      </c>
      <c r="O155" s="37">
        <f>LN(RBA!K168)</f>
        <v>8.6356757157067285</v>
      </c>
      <c r="P155" s="37">
        <f>LN(RBA!N168)</f>
        <v>4.9547989824845287</v>
      </c>
      <c r="Q155" s="37"/>
    </row>
    <row r="156" spans="1:17">
      <c r="A156" s="39">
        <v>42643</v>
      </c>
      <c r="B156" s="37">
        <f>LN(RBA!D169)</f>
        <v>13.05254588029282</v>
      </c>
      <c r="C156" s="37">
        <f>LN(RBA!L169)</f>
        <v>12.458130131009023</v>
      </c>
      <c r="D156" s="37">
        <f>LN(RBA!G169)</f>
        <v>4.4355674016019115</v>
      </c>
      <c r="E156" s="37">
        <f>RBA!B169</f>
        <v>1.5899999999999999</v>
      </c>
      <c r="F156" s="37">
        <f>RBA!C169</f>
        <v>1.8066666666666666</v>
      </c>
      <c r="G156" s="37">
        <f>RBA!F169/RBA!F165*100-100</f>
        <v>1.0367532447459666</v>
      </c>
      <c r="H156" s="37">
        <f>RBA!H169/RBA!H165*100-100</f>
        <v>1.2962962962963047</v>
      </c>
      <c r="I156" s="37">
        <f>LN(RBA!F169/RBA!F168)*400</f>
        <v>4.8483233629189968</v>
      </c>
      <c r="J156" s="37">
        <f>LN(RBA!H169/RBA!H168)*400</f>
        <v>2.9357929952183879</v>
      </c>
      <c r="K156" s="10">
        <f>RBA!B169</f>
        <v>1.5899999999999999</v>
      </c>
      <c r="L156" s="10">
        <f>RBA!C169</f>
        <v>1.8066666666666666</v>
      </c>
      <c r="M156" s="38">
        <f>RBA!I169</f>
        <v>0.375</v>
      </c>
      <c r="N156" s="37">
        <f>LN(RBA!J169)</f>
        <v>7.7271389967904893</v>
      </c>
      <c r="O156" s="37">
        <f>LN(RBA!K169)</f>
        <v>8.6526923217743974</v>
      </c>
      <c r="P156" s="37">
        <f>LN(RBA!N169)</f>
        <v>4.9659641602919598</v>
      </c>
      <c r="Q156" s="37"/>
    </row>
    <row r="157" spans="1:17">
      <c r="A157" s="39">
        <v>42735</v>
      </c>
      <c r="B157" s="37">
        <f>LN(RBA!D170)</f>
        <v>13.06336468305115</v>
      </c>
      <c r="C157" s="37">
        <f>LN(RBA!L170)</f>
        <v>12.46528965488962</v>
      </c>
      <c r="D157" s="37">
        <f>LN(RBA!G170)</f>
        <v>4.5390303834835466</v>
      </c>
      <c r="E157" s="37">
        <f>RBA!B170</f>
        <v>1.5</v>
      </c>
      <c r="F157" s="37">
        <f>RBA!C170</f>
        <v>1.76</v>
      </c>
      <c r="G157" s="37">
        <f>RBA!F170/RBA!F166*100-100</f>
        <v>3.8502201412981663</v>
      </c>
      <c r="H157" s="37">
        <f>RBA!H170/RBA!H166*100-100</f>
        <v>1.4760147601476064</v>
      </c>
      <c r="I157" s="37">
        <f>LN(RBA!F170/RBA!F169)*400</f>
        <v>8.6771735477392955</v>
      </c>
      <c r="J157" s="37">
        <f>LN(RBA!H170/RBA!H169)*400</f>
        <v>2.1877903218141022</v>
      </c>
      <c r="K157" s="10">
        <f>RBA!B170</f>
        <v>1.5</v>
      </c>
      <c r="L157" s="10">
        <f>RBA!C170</f>
        <v>1.76</v>
      </c>
      <c r="M157" s="38">
        <f>RBA!I170</f>
        <v>0.45833333333333331</v>
      </c>
      <c r="N157" s="37">
        <f>LN(RBA!J170)</f>
        <v>7.7510915884927192</v>
      </c>
      <c r="O157" s="37">
        <f>LN(RBA!K170)</f>
        <v>8.6714326101632242</v>
      </c>
      <c r="P157" s="37">
        <f>LN(RBA!N170)</f>
        <v>4.9841059599940696</v>
      </c>
      <c r="Q157" s="37"/>
    </row>
    <row r="158" spans="1:17">
      <c r="A158" s="39">
        <v>42825</v>
      </c>
      <c r="B158" s="37">
        <f>LN(RBA!D171)</f>
        <v>13.066266987652398</v>
      </c>
      <c r="C158" s="37">
        <f>LN(RBA!L171)</f>
        <v>12.469121291140072</v>
      </c>
      <c r="D158" s="37">
        <f>LN(RBA!G171)</f>
        <v>4.5788262106484892</v>
      </c>
      <c r="E158" s="37">
        <f>RBA!B171</f>
        <v>1.5</v>
      </c>
      <c r="F158" s="37">
        <f>RBA!C171</f>
        <v>1.7833333333333332</v>
      </c>
      <c r="G158" s="37">
        <f>RBA!F171/RBA!F167*100-100</f>
        <v>5.6745710556873377</v>
      </c>
      <c r="H158" s="37">
        <f>RBA!H171/RBA!H167*100-100</f>
        <v>2.1256931608132987</v>
      </c>
      <c r="I158" s="37">
        <f>LN(RBA!F171/RBA!F170)*400</f>
        <v>6.0620705258542245</v>
      </c>
      <c r="J158" s="37">
        <f>LN(RBA!H171/RBA!H170)*400</f>
        <v>1.8140620661565452</v>
      </c>
      <c r="K158" s="10">
        <f>RBA!B171</f>
        <v>1.5</v>
      </c>
      <c r="L158" s="10">
        <f>RBA!C171</f>
        <v>1.7833333333333332</v>
      </c>
      <c r="M158" s="38">
        <f>RBA!I171</f>
        <v>0.70833333333333337</v>
      </c>
      <c r="N158" s="37">
        <f>LN(RBA!J171)</f>
        <v>7.7834273289999496</v>
      </c>
      <c r="O158" s="37">
        <f>LN(RBA!K171)</f>
        <v>8.6910725462254383</v>
      </c>
      <c r="P158" s="37">
        <f>LN(RBA!N171)</f>
        <v>5.0033056413471799</v>
      </c>
      <c r="Q158" s="37"/>
    </row>
    <row r="159" spans="1:17">
      <c r="A159" s="39">
        <v>42916</v>
      </c>
      <c r="B159" s="37">
        <f>LN(RBA!D172)</f>
        <v>13.072008589849856</v>
      </c>
      <c r="C159" s="37">
        <f>LN(RBA!L172)</f>
        <v>12.47518715268262</v>
      </c>
      <c r="D159" s="37">
        <f>LN(RBA!G172)</f>
        <v>4.5325994931532563</v>
      </c>
      <c r="E159" s="37">
        <f>RBA!B172</f>
        <v>1.5</v>
      </c>
      <c r="F159" s="37">
        <f>RBA!C172</f>
        <v>1.74</v>
      </c>
      <c r="G159" s="37">
        <f>RBA!F172/RBA!F168*100-100</f>
        <v>4.3038570952254531</v>
      </c>
      <c r="H159" s="37">
        <f>RBA!H172/RBA!H168*100-100</f>
        <v>1.9337016574585704</v>
      </c>
      <c r="I159" s="37">
        <f>LN(RBA!F172/RBA!F171)*400</f>
        <v>-2.7323049910601567</v>
      </c>
      <c r="J159" s="37">
        <f>LN(RBA!H172/RBA!H171)*400</f>
        <v>0.72332750271347235</v>
      </c>
      <c r="K159" s="10">
        <f>RBA!B172</f>
        <v>1.5</v>
      </c>
      <c r="L159" s="10">
        <f>RBA!C172</f>
        <v>1.74</v>
      </c>
      <c r="M159" s="38">
        <f>RBA!I172</f>
        <v>0.95833333333333337</v>
      </c>
      <c r="N159" s="37">
        <f>LN(RBA!J172)</f>
        <v>7.8080739336265461</v>
      </c>
      <c r="O159" s="37">
        <f>LN(RBA!K172)</f>
        <v>8.7081642333303115</v>
      </c>
      <c r="P159" s="37">
        <f>LN(RBA!N172)</f>
        <v>4.9821925053525771</v>
      </c>
      <c r="Q159" s="37"/>
    </row>
    <row r="160" spans="1:17">
      <c r="A160" s="39">
        <v>43008</v>
      </c>
      <c r="B160" s="37">
        <f>LN(RBA!D173)</f>
        <v>13.081703869682379</v>
      </c>
      <c r="C160" s="37">
        <f>LN(RBA!L173)</f>
        <v>12.481914903177746</v>
      </c>
      <c r="D160" s="37">
        <f>LN(RBA!G173)</f>
        <v>4.5336741842830213</v>
      </c>
      <c r="E160" s="37">
        <f>RBA!B173</f>
        <v>1.5</v>
      </c>
      <c r="F160" s="37">
        <f>RBA!C173</f>
        <v>1.7066666666666668</v>
      </c>
      <c r="G160" s="37">
        <f>RBA!F173/RBA!F169*100-100</f>
        <v>3.3482698057041915</v>
      </c>
      <c r="H160" s="37">
        <f>RBA!H173/RBA!H169*100-100</f>
        <v>1.828153564899452</v>
      </c>
      <c r="I160" s="37">
        <f>LN(RBA!F173/RBA!F172)*400</f>
        <v>1.1668044710530865</v>
      </c>
      <c r="J160" s="37">
        <f>LN(RBA!H173/RBA!H172)*400</f>
        <v>2.5213951114370099</v>
      </c>
      <c r="K160" s="10">
        <f>RBA!B173</f>
        <v>1.5</v>
      </c>
      <c r="L160" s="10">
        <f>RBA!C173</f>
        <v>1.7066666666666668</v>
      </c>
      <c r="M160" s="38">
        <f>RBA!I173</f>
        <v>1.125</v>
      </c>
      <c r="N160" s="37">
        <f>LN(RBA!J173)</f>
        <v>7.8201183075183121</v>
      </c>
      <c r="O160" s="37">
        <f>LN(RBA!K173)</f>
        <v>8.7187847173293207</v>
      </c>
      <c r="P160" s="37">
        <f>LN(RBA!N173)</f>
        <v>5.0146568247308227</v>
      </c>
      <c r="Q160" s="37"/>
    </row>
    <row r="161" spans="1:17">
      <c r="A161" s="39">
        <v>43100</v>
      </c>
      <c r="B161" s="37">
        <f>LN(RBA!D174)</f>
        <v>13.086560018439052</v>
      </c>
      <c r="C161" s="37">
        <f>LN(RBA!L174)</f>
        <v>12.491277903207056</v>
      </c>
      <c r="D161" s="37">
        <f>LN(RBA!G174)</f>
        <v>4.5325994931532563</v>
      </c>
      <c r="E161" s="37">
        <f>RBA!B174</f>
        <v>1.5</v>
      </c>
      <c r="F161" s="37">
        <f>RBA!C174</f>
        <v>1.7299999999999998</v>
      </c>
      <c r="G161" s="37">
        <f>RBA!F174/RBA!F170*100-100</f>
        <v>1.2963680911407778</v>
      </c>
      <c r="H161" s="37">
        <f>RBA!H174/RBA!H170*100-100</f>
        <v>1.9090909090909065</v>
      </c>
      <c r="I161" s="37">
        <f>LN(RBA!F174/RBA!F173)*400</f>
        <v>0.65557864383871145</v>
      </c>
      <c r="J161" s="37">
        <f>LN(RBA!H174/RBA!H173)*400</f>
        <v>2.5056010339721659</v>
      </c>
      <c r="K161" s="10">
        <f>RBA!B174</f>
        <v>1.5</v>
      </c>
      <c r="L161" s="10">
        <f>RBA!C174</f>
        <v>1.7299999999999998</v>
      </c>
      <c r="M161" s="38">
        <f>RBA!I174</f>
        <v>1.2083333333333333</v>
      </c>
      <c r="N161" s="37">
        <f>LN(RBA!J174)</f>
        <v>7.8419079326718135</v>
      </c>
      <c r="O161" s="37">
        <f>LN(RBA!K174)</f>
        <v>8.7269744232586746</v>
      </c>
      <c r="P161" s="37">
        <f>LN(RBA!N174)</f>
        <v>4.9866312225481391</v>
      </c>
      <c r="Q161" s="37"/>
    </row>
    <row r="162" spans="1:17">
      <c r="A162" s="39">
        <v>43190</v>
      </c>
      <c r="B162" s="37">
        <f>LN(RBA!D175)</f>
        <v>13.095918780986169</v>
      </c>
      <c r="C162" s="37">
        <f>LN(RBA!L175)</f>
        <v>12.496620607395</v>
      </c>
      <c r="D162" s="37">
        <f>LN(RBA!G175)</f>
        <v>4.5496574760578321</v>
      </c>
      <c r="E162" s="37">
        <f>RBA!B175</f>
        <v>1.5</v>
      </c>
      <c r="F162" s="37">
        <f>RBA!C175</f>
        <v>1.83</v>
      </c>
      <c r="G162" s="37">
        <f>RBA!F175/RBA!F171*100-100</f>
        <v>0.76660640579970618</v>
      </c>
      <c r="H162" s="37">
        <f>RBA!H175/RBA!H171*100-100</f>
        <v>1.9004524886877761</v>
      </c>
      <c r="I162" s="37">
        <f>LN(RBA!F175/RBA!F174)*400</f>
        <v>3.9646535182532148</v>
      </c>
      <c r="J162" s="37">
        <f>LN(RBA!H175/RBA!H174)*400</f>
        <v>1.780154250990345</v>
      </c>
      <c r="K162" s="10">
        <f>RBA!B175</f>
        <v>1.5</v>
      </c>
      <c r="L162" s="10">
        <f>RBA!C175</f>
        <v>1.83</v>
      </c>
      <c r="M162" s="38">
        <f>RBA!I175</f>
        <v>1.4583333333333333</v>
      </c>
      <c r="N162" s="37">
        <f>LN(RBA!J175)</f>
        <v>7.8608013798521812</v>
      </c>
      <c r="O162" s="37">
        <f>LN(RBA!K175)</f>
        <v>8.7300998844322102</v>
      </c>
      <c r="P162" s="37">
        <f>LN(RBA!N175)</f>
        <v>4.979024016799114</v>
      </c>
      <c r="Q162" s="37"/>
    </row>
    <row r="163" spans="1:17">
      <c r="A163" s="39">
        <v>43281</v>
      </c>
      <c r="B163" s="37">
        <f>LN(RBA!D176)</f>
        <v>13.103190751615518</v>
      </c>
      <c r="C163" s="37">
        <f>LN(RBA!L176)</f>
        <v>12.504238322461047</v>
      </c>
      <c r="D163" s="37">
        <f>LN(RBA!G176)</f>
        <v>4.5485998344996972</v>
      </c>
      <c r="E163" s="37">
        <f>RBA!B176</f>
        <v>1.5</v>
      </c>
      <c r="F163" s="37">
        <f>RBA!C176</f>
        <v>2.0299999999999998</v>
      </c>
      <c r="G163" s="37">
        <f>RBA!F176/RBA!F172*100-100</f>
        <v>1.932235494906692</v>
      </c>
      <c r="H163" s="37">
        <f>RBA!H176/RBA!H172*100-100</f>
        <v>2.0776874435411088</v>
      </c>
      <c r="I163" s="37">
        <f>LN(RBA!F176/RBA!F175)*400</f>
        <v>1.868182814699568</v>
      </c>
      <c r="J163" s="37">
        <f>LN(RBA!H176/RBA!H175)*400</f>
        <v>1.4184412027002846</v>
      </c>
      <c r="K163" s="10">
        <f>RBA!B176</f>
        <v>1.5</v>
      </c>
      <c r="L163" s="10">
        <f>RBA!C176</f>
        <v>2.0299999999999998</v>
      </c>
      <c r="M163" s="38">
        <f>RBA!I176</f>
        <v>1.7083333333333333</v>
      </c>
      <c r="N163" s="37">
        <f>LN(RBA!J176)</f>
        <v>7.8683652429062141</v>
      </c>
      <c r="O163" s="37">
        <f>LN(RBA!K176)</f>
        <v>8.7300135615772447</v>
      </c>
      <c r="P163" s="37">
        <f>LN(RBA!N176)</f>
        <v>4.9520085353268541</v>
      </c>
      <c r="Q163" s="37"/>
    </row>
    <row r="164" spans="1:17">
      <c r="A164" s="39">
        <v>43373</v>
      </c>
      <c r="B164" s="37">
        <f>LN(RBA!D177)</f>
        <v>13.107420283426489</v>
      </c>
      <c r="C164" s="37">
        <f>LN(RBA!L177)</f>
        <v>12.505425103346306</v>
      </c>
      <c r="D164" s="37">
        <f>LN(RBA!G177)</f>
        <v>4.5622626849768144</v>
      </c>
      <c r="E164" s="37">
        <f>RBA!B177</f>
        <v>1.5</v>
      </c>
      <c r="F164" s="37">
        <f>RBA!C177</f>
        <v>1.97</v>
      </c>
      <c r="G164" s="37">
        <f>RBA!F177/RBA!F173*100-100</f>
        <v>2.7308618342686941</v>
      </c>
      <c r="H164" s="37">
        <f>RBA!H177/RBA!H173*100-100</f>
        <v>1.8850987432675055</v>
      </c>
      <c r="I164" s="37">
        <f>LN(RBA!F177/RBA!F176)*400</f>
        <v>4.288541230926338</v>
      </c>
      <c r="J164" s="37">
        <f>LN(RBA!H177/RBA!H176)*400</f>
        <v>1.7660072836466774</v>
      </c>
      <c r="K164" s="10">
        <f>RBA!B177</f>
        <v>1.5</v>
      </c>
      <c r="L164" s="10">
        <f>RBA!C177</f>
        <v>1.97</v>
      </c>
      <c r="M164" s="38">
        <f>RBA!I177</f>
        <v>1.9583333333333333</v>
      </c>
      <c r="N164" s="37">
        <f>LN(RBA!J177)</f>
        <v>7.8642631504887053</v>
      </c>
      <c r="O164" s="37">
        <f>LN(RBA!K177)</f>
        <v>8.7401780101330946</v>
      </c>
      <c r="P164" s="37">
        <f>LN(RBA!N177)</f>
        <v>4.9569820754073763</v>
      </c>
      <c r="Q164" s="37"/>
    </row>
    <row r="165" spans="1:17">
      <c r="A165" s="39">
        <v>43465</v>
      </c>
      <c r="B165" s="37">
        <f>LN(RBA!D178)</f>
        <v>13.109636736165594</v>
      </c>
      <c r="C165" s="37">
        <f>LN(RBA!L178)</f>
        <v>12.507746376608692</v>
      </c>
      <c r="D165" s="37">
        <f>LN(RBA!G178)</f>
        <v>4.5890408040582074</v>
      </c>
      <c r="E165" s="37">
        <f>RBA!B178</f>
        <v>1.5</v>
      </c>
      <c r="F165" s="37">
        <f>RBA!C178</f>
        <v>1.9633333333333336</v>
      </c>
      <c r="G165" s="37">
        <f>RBA!F178/RBA!F174*100-100</f>
        <v>3.492921241298788</v>
      </c>
      <c r="H165" s="37">
        <f>RBA!H178/RBA!H174*100-100</f>
        <v>1.7841213202497812</v>
      </c>
      <c r="I165" s="37">
        <f>LN(RBA!F178/RBA!F177)*400</f>
        <v>3.6118346659181624</v>
      </c>
      <c r="J165" s="37">
        <f>LN(RBA!H178/RBA!H177)*400</f>
        <v>2.108967978628999</v>
      </c>
      <c r="K165" s="10">
        <f>RBA!B178</f>
        <v>1.5</v>
      </c>
      <c r="L165" s="10">
        <f>RBA!C178</f>
        <v>1.9633333333333336</v>
      </c>
      <c r="M165" s="38">
        <f>RBA!I178</f>
        <v>2.2083333333333335</v>
      </c>
      <c r="N165" s="37">
        <f>LN(RBA!J178)</f>
        <v>7.8703317081316913</v>
      </c>
      <c r="O165" s="37">
        <f>LN(RBA!K178)</f>
        <v>8.7482479266289825</v>
      </c>
      <c r="P165" s="37">
        <f>LN(RBA!N178)</f>
        <v>4.9508155640831868</v>
      </c>
      <c r="Q165" s="37"/>
    </row>
    <row r="166" spans="1:17">
      <c r="A166" s="39">
        <v>43555</v>
      </c>
      <c r="B166" s="37">
        <f>LN(RBA!D179)</f>
        <v>13.114613423944267</v>
      </c>
      <c r="C166" s="37">
        <f>LN(RBA!L179)</f>
        <v>12.508496768011813</v>
      </c>
      <c r="D166" s="37">
        <f>LN(RBA!G179)</f>
        <v>4.604169685654508</v>
      </c>
      <c r="E166" s="37">
        <f>RBA!B179</f>
        <v>1.5</v>
      </c>
      <c r="F166" s="37">
        <f>RBA!C179</f>
        <v>1.9533333333333331</v>
      </c>
      <c r="G166" s="37">
        <f>RBA!F179/RBA!F175*100-100</f>
        <v>3.4076895683282231</v>
      </c>
      <c r="H166" s="37">
        <f>RBA!H179/RBA!H175*100-100</f>
        <v>1.3321492007104752</v>
      </c>
      <c r="I166" s="37">
        <f>LN(RBA!F179/RBA!F178)*400</f>
        <v>3.6350974963225182</v>
      </c>
      <c r="J166" s="37">
        <f>LN(RBA!H179/RBA!H178)*400</f>
        <v>0</v>
      </c>
      <c r="K166" s="10">
        <f>RBA!B179</f>
        <v>1.5</v>
      </c>
      <c r="L166" s="10">
        <f>RBA!C179</f>
        <v>1.9533333333333331</v>
      </c>
      <c r="M166" s="38">
        <f>RBA!I179</f>
        <v>2.375</v>
      </c>
      <c r="N166" s="37">
        <f>LN(RBA!J179)</f>
        <v>7.8813325498211997</v>
      </c>
      <c r="O166" s="37">
        <f>LN(RBA!K179)</f>
        <v>8.7629212225745388</v>
      </c>
      <c r="P166" s="37">
        <f>LN(RBA!N179)</f>
        <v>4.9257060384640816</v>
      </c>
      <c r="Q166" s="37"/>
    </row>
    <row r="167" spans="1:17">
      <c r="A167" s="39">
        <v>43646</v>
      </c>
      <c r="B167" s="37">
        <f>LN(RBA!D180)</f>
        <v>13.119439105887082</v>
      </c>
      <c r="C167" s="37">
        <f>LN(RBA!L180)</f>
        <v>12.512509001840481</v>
      </c>
      <c r="D167" s="37">
        <f>LN(RBA!G180)</f>
        <v>4.6239919402286791</v>
      </c>
      <c r="E167" s="37">
        <f>RBA!B180</f>
        <v>1.4266666666666667</v>
      </c>
      <c r="F167" s="37">
        <f>RBA!C180</f>
        <v>1.5033333333333332</v>
      </c>
      <c r="G167" s="37">
        <f>RBA!F180/RBA!F176*100-100</f>
        <v>3.9034045291178643</v>
      </c>
      <c r="H167" s="37">
        <f>RBA!H180/RBA!H176*100-100</f>
        <v>1.5929203539823078</v>
      </c>
      <c r="I167" s="37">
        <f>LN(RBA!F180/RBA!F179)*400</f>
        <v>3.7811181845269966</v>
      </c>
      <c r="J167" s="37">
        <f>LN(RBA!H180/RBA!H179)*400</f>
        <v>2.4464908069744213</v>
      </c>
      <c r="K167" s="10">
        <f>RBA!B180</f>
        <v>1.4266666666666667</v>
      </c>
      <c r="L167" s="10">
        <f>RBA!C180</f>
        <v>1.5033333333333332</v>
      </c>
      <c r="M167" s="38">
        <f>RBA!I180</f>
        <v>2.375</v>
      </c>
      <c r="N167" s="37">
        <f>LN(RBA!J180)</f>
        <v>7.9018848147940615</v>
      </c>
      <c r="O167" s="37">
        <f>LN(RBA!K180)</f>
        <v>8.7701282169308978</v>
      </c>
      <c r="P167" s="37">
        <f>LN(RBA!N180)</f>
        <v>4.9167516537627014</v>
      </c>
      <c r="Q167" s="37"/>
    </row>
    <row r="168" spans="1:17">
      <c r="A168" s="39">
        <v>43738</v>
      </c>
      <c r="B168" s="37">
        <f>LN(RBA!D181)</f>
        <v>13.127720999680765</v>
      </c>
      <c r="C168" s="37">
        <f>LN(RBA!L181)</f>
        <v>12.5127813089457</v>
      </c>
      <c r="D168" s="37">
        <f>LN(RBA!G181)</f>
        <v>4.6376373761255927</v>
      </c>
      <c r="E168" s="37">
        <f>RBA!B181</f>
        <v>1.0066666666666666</v>
      </c>
      <c r="F168" s="37">
        <f>RBA!C181</f>
        <v>1.0233333333333332</v>
      </c>
      <c r="G168" s="37">
        <f>RBA!F181/RBA!F177*100-100</f>
        <v>3.6340172566675903</v>
      </c>
      <c r="H168" s="37">
        <f>RBA!H181/RBA!H177*100-100</f>
        <v>1.6740088105726869</v>
      </c>
      <c r="I168" s="37">
        <f>LN(RBA!F181/RBA!F180)*400</f>
        <v>3.2501263892082544</v>
      </c>
      <c r="J168" s="37">
        <f>LN(RBA!H181/RBA!H180)*400</f>
        <v>2.0851480754132843</v>
      </c>
      <c r="K168" s="10">
        <f>RBA!B181</f>
        <v>1.0066666666666666</v>
      </c>
      <c r="L168" s="10">
        <f>RBA!C181</f>
        <v>1.0233333333333332</v>
      </c>
      <c r="M168" s="38">
        <f>RBA!I181</f>
        <v>2.0416666666666665</v>
      </c>
      <c r="N168" s="37">
        <f>LN(RBA!J181)</f>
        <v>8.0328971910895071</v>
      </c>
      <c r="O168" s="37">
        <f>LN(RBA!K181)</f>
        <v>8.7614928066591027</v>
      </c>
      <c r="P168" s="37">
        <f>LN(RBA!N181)</f>
        <v>4.9063564899672638</v>
      </c>
      <c r="Q168" s="37"/>
    </row>
    <row r="169" spans="1:17">
      <c r="A169" s="39">
        <v>43830</v>
      </c>
      <c r="B169" s="37">
        <f>LN(RBA!D182)</f>
        <v>13.132873947333879</v>
      </c>
      <c r="C169" s="37">
        <f>LN(RBA!L182)</f>
        <v>12.515500309441363</v>
      </c>
      <c r="D169" s="37">
        <f>LN(RBA!G182)</f>
        <v>4.5930976047538223</v>
      </c>
      <c r="E169" s="37">
        <f>RBA!B182</f>
        <v>0.7533333333333333</v>
      </c>
      <c r="F169" s="37">
        <f>RBA!C182</f>
        <v>0.89666666666666661</v>
      </c>
      <c r="G169" s="37">
        <f>RBA!F182/RBA!F178*100-100</f>
        <v>2.0656399077574576</v>
      </c>
      <c r="H169" s="37">
        <f>RBA!H182/RBA!H178*100-100</f>
        <v>1.8404907975460247</v>
      </c>
      <c r="I169" s="37">
        <f>LN(RBA!F182/RBA!F181)*400</f>
        <v>-2.4879625388868125</v>
      </c>
      <c r="J169" s="37">
        <f>LN(RBA!H182/RBA!H181)*400</f>
        <v>2.7633961375246439</v>
      </c>
      <c r="K169" s="10">
        <f>RBA!B182</f>
        <v>0.7533333333333333</v>
      </c>
      <c r="L169" s="10">
        <f>RBA!C182</f>
        <v>0.89666666666666661</v>
      </c>
      <c r="M169" s="38">
        <f>RBA!I182</f>
        <v>1.625</v>
      </c>
      <c r="N169" s="37">
        <f>LN(RBA!J182)</f>
        <v>8.069192120783482</v>
      </c>
      <c r="O169" s="37">
        <f>LN(RBA!K182)</f>
        <v>8.7724803180708317</v>
      </c>
      <c r="P169" s="37">
        <f>LN(RBA!N182)</f>
        <v>4.9040026523735598</v>
      </c>
      <c r="Q169" s="37"/>
    </row>
    <row r="170" spans="1:17">
      <c r="A170" s="39">
        <v>43921</v>
      </c>
      <c r="B170" s="37">
        <f>LN(RBA!D183)</f>
        <v>13.130617220530667</v>
      </c>
      <c r="C170" s="37">
        <f>LN(RBA!L183)</f>
        <v>12.500494454845013</v>
      </c>
      <c r="D170" s="37">
        <f>LN(RBA!G183)</f>
        <v>4.5951198501345898</v>
      </c>
      <c r="E170" s="37">
        <f>RBA!B183</f>
        <v>0.64333333333333331</v>
      </c>
      <c r="F170" s="37">
        <f>RBA!C183</f>
        <v>0.77</v>
      </c>
      <c r="G170" s="37">
        <f>RBA!F183/RBA!F179*100-100</f>
        <v>1.6584415186214727</v>
      </c>
      <c r="H170" s="37">
        <f>RBA!H183/RBA!H179*100-100</f>
        <v>2.1910604732690615</v>
      </c>
      <c r="I170" s="37">
        <f>LN(RBA!F183/RBA!F182)*400</f>
        <v>2.0360761982923226</v>
      </c>
      <c r="J170" s="37">
        <f>LN(RBA!H183/RBA!H182)*400</f>
        <v>1.3745717994324389</v>
      </c>
      <c r="K170" s="10">
        <f>RBA!B183</f>
        <v>0.64333333333333331</v>
      </c>
      <c r="L170" s="10">
        <f>RBA!C183</f>
        <v>0.77</v>
      </c>
      <c r="M170" s="38">
        <f>RBA!I183</f>
        <v>1.125</v>
      </c>
      <c r="N170" s="37">
        <f>LN(RBA!J183)</f>
        <v>8.1242258597340538</v>
      </c>
      <c r="O170" s="37">
        <f>LN(RBA!K183)</f>
        <v>8.7931538355472458</v>
      </c>
      <c r="P170" s="37">
        <f>LN(RBA!N183)</f>
        <v>4.870600115437556</v>
      </c>
      <c r="Q170" s="37"/>
    </row>
    <row r="171" spans="1:17">
      <c r="A171" s="39">
        <v>44012</v>
      </c>
      <c r="B171" s="37">
        <f>LN(RBA!D184)</f>
        <v>13.057831256246278</v>
      </c>
      <c r="C171" s="37">
        <f>LN(RBA!L184)</f>
        <v>12.371167504471138</v>
      </c>
      <c r="D171" s="37">
        <f>LN(RBA!G184)</f>
        <v>4.5900565481780431</v>
      </c>
      <c r="E171" s="37">
        <f>RBA!B184</f>
        <v>0.1466666666666667</v>
      </c>
      <c r="F171" s="37">
        <f>RBA!C184</f>
        <v>0.12333333333333334</v>
      </c>
      <c r="G171" s="37">
        <f>RBA!F184/RBA!F180*100-100</f>
        <v>-0.24024262125567475</v>
      </c>
      <c r="H171" s="37">
        <f>RBA!H184/RBA!H180*100-100</f>
        <v>-0.34843205574912872</v>
      </c>
      <c r="I171" s="37">
        <f>LN(RBA!F184/RBA!F183)*400</f>
        <v>-3.7603667161110801</v>
      </c>
      <c r="J171" s="37">
        <f>LN(RBA!H184/RBA!H183)*400</f>
        <v>-7.6192779882777453</v>
      </c>
      <c r="K171" s="10">
        <f>RBA!B184</f>
        <v>0.1466666666666667</v>
      </c>
      <c r="L171" s="10">
        <f>RBA!C184</f>
        <v>0.12333333333333334</v>
      </c>
      <c r="M171" s="38">
        <f>RBA!I184</f>
        <v>0.125</v>
      </c>
      <c r="N171" s="37">
        <f>LN(RBA!J184)</f>
        <v>8.2242664564006329</v>
      </c>
      <c r="O171" s="37">
        <f>LN(RBA!K184)</f>
        <v>8.8464324760495199</v>
      </c>
      <c r="P171" s="37">
        <f>LN(RBA!N184)</f>
        <v>4.8772519453011212</v>
      </c>
      <c r="Q171" s="37"/>
    </row>
    <row r="172" spans="1:17">
      <c r="A172" s="39">
        <v>44104</v>
      </c>
      <c r="B172" s="37">
        <f>LN(RBA!D185)</f>
        <v>13.09217423654113</v>
      </c>
      <c r="C172" s="37">
        <f>LN(RBA!L185)</f>
        <v>12.444124513577503</v>
      </c>
      <c r="D172" s="37">
        <f>LN(RBA!G185)</f>
        <v>4.6051701859880918</v>
      </c>
      <c r="E172" s="37">
        <f>RBA!B185</f>
        <v>0.13</v>
      </c>
      <c r="F172" s="37">
        <f>RBA!C185</f>
        <v>9.6666666666666679E-2</v>
      </c>
      <c r="G172" s="37">
        <f>RBA!F185/RBA!F181*100-100</f>
        <v>-4.4037360291611094E-3</v>
      </c>
      <c r="H172" s="37">
        <f>RBA!H185/RBA!H181*100-100</f>
        <v>0.69324090121315862</v>
      </c>
      <c r="I172" s="37">
        <f>LN(RBA!F185/RBA!F184)*400</f>
        <v>4.1946377247197315</v>
      </c>
      <c r="J172" s="37">
        <f>LN(RBA!H185/RBA!H184)*400</f>
        <v>6.2447061888452859</v>
      </c>
      <c r="K172" s="10">
        <f>RBA!B185</f>
        <v>0.13</v>
      </c>
      <c r="L172" s="10">
        <f>RBA!C185</f>
        <v>9.6666666666666679E-2</v>
      </c>
      <c r="M172" s="38">
        <f>RBA!I185</f>
        <v>0.125</v>
      </c>
      <c r="N172" s="37">
        <f>LN(RBA!J185)</f>
        <v>8.266663797772134</v>
      </c>
      <c r="O172" s="37">
        <f>LN(RBA!K185)</f>
        <v>8.8715428138893415</v>
      </c>
      <c r="P172" s="37">
        <f>LN(RBA!N185)</f>
        <v>4.9405703743694662</v>
      </c>
      <c r="Q172" s="37"/>
    </row>
    <row r="173" spans="1:17">
      <c r="A173" s="39">
        <v>44196</v>
      </c>
      <c r="B173" s="37">
        <f>LN(RBA!D186)</f>
        <v>13.125982819314636</v>
      </c>
      <c r="C173" s="37">
        <f>LN(RBA!L186)</f>
        <v>12.489441680192128</v>
      </c>
      <c r="D173" s="37">
        <f>LN(RBA!G186)</f>
        <v>4.6596583712721609</v>
      </c>
      <c r="E173" s="37">
        <f>RBA!B186</f>
        <v>7.6666666666666675E-2</v>
      </c>
      <c r="F173" s="37">
        <f>RBA!C186</f>
        <v>3.6666666666666674E-2</v>
      </c>
      <c r="G173" s="37">
        <f>RBA!F186/RBA!F182*100-100</f>
        <v>1.6175535650628774</v>
      </c>
      <c r="H173" s="37">
        <f>RBA!H186/RBA!H182*100-100</f>
        <v>0.86058519793459709</v>
      </c>
      <c r="I173" s="37">
        <f>LN(RBA!F186/RBA!F185)*400</f>
        <v>3.948095010187151</v>
      </c>
      <c r="J173" s="37">
        <f>LN(RBA!H186/RBA!H185)*400</f>
        <v>3.4276130900405466</v>
      </c>
      <c r="K173" s="10">
        <f>RBA!B186</f>
        <v>7.6666666666666675E-2</v>
      </c>
      <c r="L173" s="10">
        <f>RBA!C186</f>
        <v>3.6666666666666674E-2</v>
      </c>
      <c r="M173" s="38">
        <f>RBA!I186</f>
        <v>0.125</v>
      </c>
      <c r="N173" s="37">
        <f>LN(RBA!J186)</f>
        <v>8.3105229568795398</v>
      </c>
      <c r="O173" s="37">
        <f>LN(RBA!K186)</f>
        <v>8.8895569793022435</v>
      </c>
      <c r="P173" s="37">
        <f>LN(RBA!N186)</f>
        <v>4.9349802920710184</v>
      </c>
      <c r="Q173" s="37"/>
    </row>
    <row r="174" spans="1:17">
      <c r="A174" s="39">
        <v>44286</v>
      </c>
      <c r="B174" s="37">
        <f>LN(RBA!D187)</f>
        <v>13.145265119049503</v>
      </c>
      <c r="C174" s="37">
        <f>LN(RBA!L187)</f>
        <v>12.501101414794983</v>
      </c>
      <c r="D174" s="37">
        <f>LN(RBA!G187)</f>
        <v>4.7344425216922303</v>
      </c>
      <c r="E174" s="37">
        <f>RBA!B187</f>
        <v>0.03</v>
      </c>
      <c r="F174" s="37">
        <f>RBA!C187</f>
        <v>1.6666666666666666E-2</v>
      </c>
      <c r="G174" s="37">
        <f>RBA!F187/RBA!F183*100-100</f>
        <v>3.1231986850427234</v>
      </c>
      <c r="H174" s="37">
        <f>RBA!H187/RBA!H183*100-100</f>
        <v>1.1149228130360171</v>
      </c>
      <c r="I174" s="37">
        <f>LN(RBA!F187/RBA!F186)*400</f>
        <v>7.9193104682615072</v>
      </c>
      <c r="J174" s="37">
        <f>LN(RBA!H187/RBA!H186)*400</f>
        <v>2.3819721601652142</v>
      </c>
      <c r="K174" s="10">
        <f>RBA!B187</f>
        <v>0.03</v>
      </c>
      <c r="L174" s="10">
        <f>RBA!C187</f>
        <v>1.6666666666666666E-2</v>
      </c>
      <c r="M174" s="38">
        <f>RBA!I187</f>
        <v>0.125</v>
      </c>
      <c r="N174" s="37">
        <f>LN(RBA!J187)</f>
        <v>8.3534773105637967</v>
      </c>
      <c r="O174" s="37">
        <f>LN(RBA!K187)</f>
        <v>8.9046298254871896</v>
      </c>
      <c r="P174" s="37">
        <f>LN(RBA!N187)</f>
        <v>4.9793292706312755</v>
      </c>
      <c r="Q174" s="37"/>
    </row>
    <row r="175" spans="1:17">
      <c r="A175" s="39">
        <v>44377</v>
      </c>
      <c r="B175" s="37">
        <f>LN(RBA!D188)</f>
        <v>13.151131575938972</v>
      </c>
      <c r="C175" s="37">
        <f>LN(RBA!L188)</f>
        <v>12.511433768554898</v>
      </c>
      <c r="D175" s="37">
        <f>LN(RBA!G188)</f>
        <v>4.8007369695320667</v>
      </c>
      <c r="E175" s="37">
        <f>RBA!B188</f>
        <v>0.03</v>
      </c>
      <c r="F175" s="37">
        <f>RBA!C188</f>
        <v>3.6666666666666667E-2</v>
      </c>
      <c r="G175" s="37">
        <f>RBA!F188/RBA!F184*100-100</f>
        <v>6.2824015184069566</v>
      </c>
      <c r="H175" s="37">
        <f>RBA!H188/RBA!H184*100-100</f>
        <v>3.8461538461538396</v>
      </c>
      <c r="I175" s="37">
        <f>LN(RBA!F188/RBA!F187)*400</f>
        <v>8.3097691145624051</v>
      </c>
      <c r="J175" s="37">
        <f>LN(RBA!H188/RBA!H187)*400</f>
        <v>3.0418397540876851</v>
      </c>
      <c r="K175" s="10">
        <f>RBA!B188</f>
        <v>0.03</v>
      </c>
      <c r="L175" s="10">
        <f>RBA!C188</f>
        <v>3.6666666666666667E-2</v>
      </c>
      <c r="M175" s="38">
        <f>RBA!I188</f>
        <v>0.125</v>
      </c>
      <c r="N175" s="37">
        <f>LN(RBA!J188)</f>
        <v>8.3856255835892366</v>
      </c>
      <c r="O175" s="37">
        <f>LN(RBA!K188)</f>
        <v>8.9163539353828849</v>
      </c>
      <c r="P175" s="37">
        <f>LN(RBA!N188)</f>
        <v>4.9781952961001643</v>
      </c>
      <c r="Q175" s="37"/>
    </row>
    <row r="176" spans="1:17">
      <c r="A176" s="39">
        <v>44469</v>
      </c>
      <c r="B176" s="37">
        <f>LN(RBA!D189)</f>
        <v>13.13266414189796</v>
      </c>
      <c r="C176" s="37">
        <f>LN(RBA!L189)</f>
        <v>12.462770888371038</v>
      </c>
      <c r="D176" s="37">
        <f>LN(RBA!G189)</f>
        <v>4.8072943700782256</v>
      </c>
      <c r="E176" s="37">
        <f>RBA!B189</f>
        <v>0.03</v>
      </c>
      <c r="F176" s="37">
        <f>RBA!C189</f>
        <v>1.3333333333333334E-2</v>
      </c>
      <c r="G176" s="37">
        <f>RBA!F189/RBA!F185*100-100</f>
        <v>6.8482101085276526</v>
      </c>
      <c r="H176" s="37">
        <f>RBA!H189/RBA!H185*100-100</f>
        <v>3.0120481927710756</v>
      </c>
      <c r="I176" s="37">
        <f>LN(RBA!F189/RBA!F188)*400</f>
        <v>6.318443085286658</v>
      </c>
      <c r="J176" s="37">
        <f>LN(RBA!H189/RBA!H188)*400</f>
        <v>3.0188822541531617</v>
      </c>
      <c r="K176" s="10">
        <f>RBA!B189</f>
        <v>0.03</v>
      </c>
      <c r="L176" s="10">
        <f>RBA!C189</f>
        <v>1.3333333333333334E-2</v>
      </c>
      <c r="M176" s="38">
        <f>RBA!I189</f>
        <v>0.125</v>
      </c>
      <c r="N176" s="37">
        <f>LN(RBA!J189)</f>
        <v>8.432097070062138</v>
      </c>
      <c r="O176" s="37">
        <f>LN(RBA!K189)</f>
        <v>8.9448207546145362</v>
      </c>
      <c r="P176" s="37">
        <f>LN(RBA!N189)</f>
        <v>4.9422085168576775</v>
      </c>
      <c r="Q176" s="37"/>
    </row>
    <row r="177" spans="1:17">
      <c r="A177" s="39">
        <v>44561</v>
      </c>
      <c r="B177" s="37">
        <f>LN(RBA!D190)</f>
        <v>13.170475216325105</v>
      </c>
      <c r="C177" s="37">
        <f>LN(RBA!L190)</f>
        <v>12.526186815538569</v>
      </c>
      <c r="D177" s="37">
        <f>LN(RBA!G190)</f>
        <v>4.7553128444178112</v>
      </c>
      <c r="E177" s="37">
        <f>RBA!B190</f>
        <v>3.6666666666666674E-2</v>
      </c>
      <c r="F177" s="37">
        <f>RBA!C190</f>
        <v>4.6666666666666669E-2</v>
      </c>
      <c r="G177" s="37">
        <f>RBA!F190/RBA!F186*100-100</f>
        <v>5.5869243942505733</v>
      </c>
      <c r="H177" s="37">
        <f>RBA!H190/RBA!H186*100-100</f>
        <v>3.4982935153583554</v>
      </c>
      <c r="I177" s="37">
        <f>LN(RBA!F190/RBA!F189)*400</f>
        <v>-0.80178043077151351</v>
      </c>
      <c r="J177" s="37">
        <f>LN(RBA!H190/RBA!H189)*400</f>
        <v>5.3112813544307924</v>
      </c>
      <c r="K177" s="10">
        <f>RBA!B190</f>
        <v>3.6666666666666674E-2</v>
      </c>
      <c r="L177" s="10">
        <f>RBA!C190</f>
        <v>4.6666666666666669E-2</v>
      </c>
      <c r="M177" s="38">
        <f>RBA!I190</f>
        <v>0.125</v>
      </c>
      <c r="N177" s="37">
        <f>LN(RBA!J190)</f>
        <v>8.4771939833143826</v>
      </c>
      <c r="O177" s="37">
        <f>LN(RBA!K190)</f>
        <v>8.9711775698625562</v>
      </c>
      <c r="P177" s="37">
        <f>LN(RBA!N190)</f>
        <v>4.9430295450829007</v>
      </c>
      <c r="Q177" s="37"/>
    </row>
    <row r="178" spans="1:17">
      <c r="A178" s="39">
        <v>44651</v>
      </c>
      <c r="B178" s="37">
        <f>LN(RBA!D191)</f>
        <v>13.177559645272078</v>
      </c>
      <c r="C178" s="37">
        <f>LN(RBA!L191)</f>
        <v>12.547930354427724</v>
      </c>
      <c r="D178" s="37">
        <f>LN(RBA!G191)</f>
        <v>4.8275134171315317</v>
      </c>
      <c r="E178" s="37">
        <f>RBA!B191</f>
        <v>5.000000000000001E-2</v>
      </c>
      <c r="F178" s="37">
        <f>RBA!C191</f>
        <v>0.10333333333333335</v>
      </c>
      <c r="G178" s="37">
        <f>RBA!F191/RBA!F187*100-100</f>
        <v>6.9691174086800913</v>
      </c>
      <c r="H178" s="37">
        <f>RBA!H191/RBA!H187*100-100</f>
        <v>5.0890585241730264</v>
      </c>
      <c r="I178" s="37">
        <f>LN(RBA!F191/RBA!F190)*400</f>
        <v>13.121562017156227</v>
      </c>
      <c r="J178" s="37">
        <f>LN(RBA!H191/RBA!H190)*400</f>
        <v>8.4831890740369822</v>
      </c>
      <c r="K178" s="10">
        <f>RBA!B191</f>
        <v>5.000000000000001E-2</v>
      </c>
      <c r="L178" s="10">
        <f>RBA!C191</f>
        <v>0.10333333333333335</v>
      </c>
      <c r="M178" s="38">
        <f>RBA!I191</f>
        <v>0.20833333333333334</v>
      </c>
      <c r="N178" s="37">
        <f>LN(RBA!J191)</f>
        <v>8.5122347184827039</v>
      </c>
      <c r="O178" s="37">
        <f>LN(RBA!K191)</f>
        <v>8.9896817307141053</v>
      </c>
      <c r="P178" s="37">
        <f>LN(RBA!N191)</f>
        <v>4.9514524491747718</v>
      </c>
      <c r="Q178" s="37"/>
    </row>
    <row r="179" spans="1:17">
      <c r="A179" s="39">
        <v>44742</v>
      </c>
      <c r="B179" s="37">
        <f>LN(RBA!D192)</f>
        <v>13.18644929613288</v>
      </c>
      <c r="C179" s="37">
        <f>LN(RBA!L192)</f>
        <v>12.569235497404431</v>
      </c>
      <c r="D179" s="37">
        <f>LN(RBA!G192)</f>
        <v>4.8729046206301758</v>
      </c>
      <c r="E179" s="37">
        <f>RBA!B192</f>
        <v>0.34666666666666668</v>
      </c>
      <c r="F179" s="37">
        <f>RBA!C192</f>
        <v>1.0033333333333332</v>
      </c>
      <c r="G179" s="37">
        <f>RBA!F192/RBA!F188*100-100</f>
        <v>8.2561191649724179</v>
      </c>
      <c r="H179" s="37">
        <f>RBA!H192/RBA!H188*100-100</f>
        <v>6.1447811447811489</v>
      </c>
      <c r="I179" s="37">
        <f>LN(RBA!F192/RBA!F191)*400</f>
        <v>13.093658280225501</v>
      </c>
      <c r="J179" s="37">
        <f>LN(RBA!H192/RBA!H191)*400</f>
        <v>7.0401817343108295</v>
      </c>
      <c r="K179" s="10">
        <f>RBA!B192</f>
        <v>0.34666666666666668</v>
      </c>
      <c r="L179" s="10">
        <f>RBA!C192</f>
        <v>1.0033333333333332</v>
      </c>
      <c r="M179" s="38">
        <f>RBA!I192</f>
        <v>0.95833333333333337</v>
      </c>
      <c r="N179" s="37">
        <f>LN(RBA!J192)</f>
        <v>8.5317256813925901</v>
      </c>
      <c r="O179" s="37">
        <f>LN(RBA!K192)</f>
        <v>9.010839858250911</v>
      </c>
      <c r="P179" s="37">
        <f>LN(RBA!N192)</f>
        <v>4.9899911281641591</v>
      </c>
      <c r="Q179" s="37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7DA-C45C-45AB-99BD-263BF47C2158}">
  <dimension ref="B2:R20"/>
  <sheetViews>
    <sheetView workbookViewId="0">
      <selection activeCell="B2" sqref="B2:R2"/>
    </sheetView>
  </sheetViews>
  <sheetFormatPr baseColWidth="10" defaultRowHeight="15"/>
  <sheetData>
    <row r="2" spans="2:18">
      <c r="B2" s="36" t="s">
        <v>98</v>
      </c>
      <c r="C2" s="36" t="s">
        <v>81</v>
      </c>
      <c r="D2" s="36" t="s">
        <v>96</v>
      </c>
      <c r="E2" s="36" t="s">
        <v>97</v>
      </c>
      <c r="F2" s="36" t="s">
        <v>82</v>
      </c>
      <c r="G2" s="36" t="s">
        <v>17</v>
      </c>
      <c r="H2" s="36" t="s">
        <v>22</v>
      </c>
      <c r="I2" s="36" t="s">
        <v>83</v>
      </c>
      <c r="J2" s="36" t="s">
        <v>50</v>
      </c>
      <c r="K2" s="36" t="s">
        <v>94</v>
      </c>
      <c r="L2" s="36" t="s">
        <v>95</v>
      </c>
      <c r="M2" s="36" t="s">
        <v>17</v>
      </c>
      <c r="N2" s="36" t="s">
        <v>22</v>
      </c>
      <c r="O2" s="36" t="s">
        <v>93</v>
      </c>
      <c r="P2" s="36" t="s">
        <v>64</v>
      </c>
      <c r="Q2" s="36" t="s">
        <v>65</v>
      </c>
      <c r="R2" s="36" t="s">
        <v>79</v>
      </c>
    </row>
    <row r="4" spans="2:18">
      <c r="B4" s="36" t="s">
        <v>98</v>
      </c>
    </row>
    <row r="5" spans="2:18">
      <c r="B5" s="36" t="s">
        <v>81</v>
      </c>
    </row>
    <row r="6" spans="2:18">
      <c r="B6" s="36" t="s">
        <v>96</v>
      </c>
    </row>
    <row r="7" spans="2:18">
      <c r="B7" s="36" t="s">
        <v>97</v>
      </c>
    </row>
    <row r="8" spans="2:18">
      <c r="B8" s="36" t="s">
        <v>82</v>
      </c>
    </row>
    <row r="9" spans="2:18">
      <c r="B9" s="36" t="s">
        <v>17</v>
      </c>
    </row>
    <row r="10" spans="2:18">
      <c r="B10" s="36" t="s">
        <v>22</v>
      </c>
    </row>
    <row r="11" spans="2:18">
      <c r="B11" s="36" t="s">
        <v>83</v>
      </c>
    </row>
    <row r="12" spans="2:18">
      <c r="B12" s="36" t="s">
        <v>50</v>
      </c>
    </row>
    <row r="13" spans="2:18">
      <c r="B13" s="36" t="s">
        <v>94</v>
      </c>
    </row>
    <row r="14" spans="2:18">
      <c r="B14" s="36" t="s">
        <v>95</v>
      </c>
    </row>
    <row r="15" spans="2:18">
      <c r="B15" s="36" t="s">
        <v>17</v>
      </c>
    </row>
    <row r="16" spans="2:18">
      <c r="B16" s="36" t="s">
        <v>22</v>
      </c>
    </row>
    <row r="17" spans="2:2">
      <c r="B17" s="36" t="s">
        <v>93</v>
      </c>
    </row>
    <row r="18" spans="2:2">
      <c r="B18" s="36" t="s">
        <v>64</v>
      </c>
    </row>
    <row r="19" spans="2:2">
      <c r="B19" s="36" t="s">
        <v>65</v>
      </c>
    </row>
    <row r="20" spans="2:2">
      <c r="B20" s="36" t="s">
        <v>79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BC43-8D55-4EB1-B204-6D0F8EFD136D}">
  <dimension ref="A1"/>
  <sheetViews>
    <sheetView workbookViewId="0">
      <selection activeCell="B2" sqref="B2"/>
    </sheetView>
  </sheetViews>
  <sheetFormatPr baseColWidth="10" defaultColWidth="11.5703125" defaultRowHeight="15"/>
  <cols>
    <col min="1" max="16384" width="11.57031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RBA</vt:lpstr>
      <vt:lpstr>filter</vt:lpstr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2022-09-26T19:05:51Z</dcterms:created>
  <dcterms:modified xsi:type="dcterms:W3CDTF">2022-09-27T16:56:18Z</dcterms:modified>
</cp:coreProperties>
</file>