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\"/>
    </mc:Choice>
  </mc:AlternateContent>
  <bookViews>
    <workbookView xWindow="0" yWindow="0" windowWidth="20490" windowHeight="7455"/>
  </bookViews>
  <sheets>
    <sheet name="Hoja3" sheetId="3" r:id="rId1"/>
  </sheets>
  <calcPr calcId="152511"/>
</workbook>
</file>

<file path=xl/calcChain.xml><?xml version="1.0" encoding="utf-8"?>
<calcChain xmlns="http://schemas.openxmlformats.org/spreadsheetml/2006/main">
  <c r="J18" i="3" l="1"/>
  <c r="I18" i="3"/>
  <c r="E18" i="3"/>
  <c r="D18" i="3"/>
  <c r="K17" i="3"/>
  <c r="K16" i="3"/>
  <c r="K15" i="3"/>
  <c r="K14" i="3"/>
  <c r="K13" i="3"/>
  <c r="K12" i="3"/>
  <c r="K11" i="3"/>
  <c r="K10" i="3"/>
  <c r="K9" i="3"/>
  <c r="K8" i="3"/>
  <c r="K7" i="3"/>
  <c r="K6" i="3"/>
  <c r="L6" i="3" s="1"/>
  <c r="F17" i="3"/>
  <c r="F16" i="3"/>
  <c r="F15" i="3"/>
  <c r="F14" i="3"/>
  <c r="F13" i="3"/>
  <c r="F12" i="3"/>
  <c r="F11" i="3"/>
  <c r="F10" i="3"/>
  <c r="F9" i="3"/>
  <c r="F8" i="3"/>
  <c r="F7" i="3"/>
  <c r="F6" i="3"/>
  <c r="G6" i="3" s="1"/>
  <c r="G7" i="3" s="1"/>
  <c r="G18" i="3" l="1"/>
  <c r="G8" i="3"/>
  <c r="G9" i="3" s="1"/>
  <c r="G10" i="3" s="1"/>
  <c r="G11" i="3" s="1"/>
  <c r="G12" i="3" s="1"/>
  <c r="G13" i="3" s="1"/>
  <c r="G14" i="3" s="1"/>
  <c r="G15" i="3" s="1"/>
  <c r="G16" i="3" s="1"/>
  <c r="G17" i="3" s="1"/>
  <c r="L18" i="3"/>
  <c r="L7" i="3"/>
  <c r="N7" i="3" s="1"/>
  <c r="N6" i="3"/>
  <c r="L8" i="3"/>
  <c r="N8" i="3" l="1"/>
  <c r="L9" i="3"/>
  <c r="N9" i="3" l="1"/>
  <c r="L10" i="3"/>
  <c r="L11" i="3" l="1"/>
  <c r="N10" i="3"/>
  <c r="N11" i="3" l="1"/>
  <c r="L12" i="3"/>
  <c r="N12" i="3" l="1"/>
  <c r="L13" i="3"/>
  <c r="N13" i="3" l="1"/>
  <c r="L14" i="3"/>
  <c r="L15" i="3" l="1"/>
  <c r="N14" i="3"/>
  <c r="N15" i="3" l="1"/>
  <c r="L16" i="3"/>
  <c r="N16" i="3" l="1"/>
  <c r="L17" i="3"/>
  <c r="N17" i="3" s="1"/>
</calcChain>
</file>

<file path=xl/sharedStrings.xml><?xml version="1.0" encoding="utf-8"?>
<sst xmlns="http://schemas.openxmlformats.org/spreadsheetml/2006/main" count="28" uniqueCount="23">
  <si>
    <t>MADRID</t>
  </si>
  <si>
    <t>TOTAL</t>
  </si>
  <si>
    <t>PRESUP</t>
  </si>
  <si>
    <t>REAL</t>
  </si>
  <si>
    <t>VARIAC</t>
  </si>
  <si>
    <t>DIFER ACUM</t>
  </si>
  <si>
    <t>VARIAC TOT</t>
  </si>
  <si>
    <t>VALENTINBOOK</t>
  </si>
  <si>
    <t>BARCELONA</t>
  </si>
  <si>
    <t>SOURCE: Handsofthelp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</si>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</sst>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€&quot;"/>
    <numFmt numFmtId="165" formatCode="_([$€]* #,##0.00_);_([$€]* \(#,##0.00\);_([$€]* &quot;-&quot;??_);_(@_)"/>
  </numFmts>
  <fonts count="16" x14ac:knownFonts="1">
    <font>
      <sz val="9"/>
      <name val="Arial"/>
    </font>
    <font>
      <b/>
      <sz val="22"/>
      <name val="Arial"/>
      <family val="2"/>
    </font>
    <font>
      <b/>
      <i/>
      <sz val="6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Garamond"/>
      <family val="1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</borders>
  <cellStyleXfs count="3">
    <xf numFmtId="0" fontId="0" fillId="0" borderId="0"/>
    <xf numFmtId="165" fontId="14" fillId="0" borderId="0" applyFont="0" applyFill="0" applyBorder="0" applyAlignment="0" applyProtection="0"/>
    <xf numFmtId="0" fontId="9" fillId="0" borderId="0"/>
  </cellStyleXfs>
  <cellXfs count="3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Border="1"/>
    <xf numFmtId="0" fontId="0" fillId="2" borderId="0" xfId="0" applyFill="1" applyBorder="1"/>
    <xf numFmtId="0" fontId="0" fillId="2" borderId="3" xfId="0" applyFill="1" applyBorder="1" applyAlignment="1"/>
    <xf numFmtId="0" fontId="3" fillId="2" borderId="0" xfId="2" applyFont="1" applyFill="1" applyBorder="1"/>
    <xf numFmtId="0" fontId="12" fillId="2" borderId="0" xfId="0" applyFont="1" applyFill="1" applyBorder="1"/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164" fontId="12" fillId="2" borderId="12" xfId="1" applyNumberFormat="1" applyFont="1" applyFill="1" applyBorder="1" applyAlignment="1">
      <alignment horizontal="center"/>
    </xf>
    <xf numFmtId="164" fontId="12" fillId="2" borderId="0" xfId="0" applyNumberFormat="1" applyFont="1" applyFill="1" applyBorder="1"/>
    <xf numFmtId="164" fontId="12" fillId="2" borderId="2" xfId="1" applyNumberFormat="1" applyFont="1" applyFill="1" applyBorder="1" applyAlignment="1">
      <alignment horizontal="center"/>
    </xf>
    <xf numFmtId="164" fontId="15" fillId="2" borderId="2" xfId="1" applyNumberFormat="1" applyFont="1" applyFill="1" applyBorder="1" applyAlignment="1">
      <alignment horizontal="center"/>
    </xf>
    <xf numFmtId="164" fontId="15" fillId="2" borderId="0" xfId="1" applyNumberFormat="1" applyFont="1" applyFill="1"/>
    <xf numFmtId="164" fontId="0" fillId="2" borderId="0" xfId="1" applyNumberFormat="1" applyFont="1" applyFill="1"/>
    <xf numFmtId="164" fontId="0" fillId="2" borderId="0" xfId="0" applyNumberFormat="1" applyFill="1"/>
    <xf numFmtId="164" fontId="0" fillId="2" borderId="0" xfId="0" applyNumberFormat="1" applyFill="1" applyBorder="1"/>
    <xf numFmtId="0" fontId="6" fillId="3" borderId="9" xfId="0" applyFont="1" applyFill="1" applyBorder="1" applyAlignment="1">
      <alignment horizontal="center"/>
    </xf>
    <xf numFmtId="0" fontId="11" fillId="3" borderId="0" xfId="0" applyFont="1" applyFill="1" applyBorder="1"/>
    <xf numFmtId="0" fontId="6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right"/>
    </xf>
    <xf numFmtId="0" fontId="10" fillId="4" borderId="5" xfId="0" applyFont="1" applyFill="1" applyBorder="1" applyAlignment="1">
      <alignment horizontal="center"/>
    </xf>
    <xf numFmtId="0" fontId="4" fillId="4" borderId="0" xfId="0" applyFont="1" applyFill="1" applyBorder="1"/>
    <xf numFmtId="0" fontId="0" fillId="4" borderId="0" xfId="0" applyFill="1"/>
    <xf numFmtId="0" fontId="5" fillId="4" borderId="0" xfId="0" applyFont="1" applyFill="1" applyAlignment="1">
      <alignment horizontal="right"/>
    </xf>
    <xf numFmtId="0" fontId="5" fillId="4" borderId="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 textRotation="90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</cellXfs>
  <cellStyles count="3">
    <cellStyle name="Euro" xfId="1"/>
    <cellStyle name="Normal" xfId="0" builtinId="0"/>
    <cellStyle name="Normal_Func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13</xdr:col>
      <xdr:colOff>9525</xdr:colOff>
      <xdr:row>2</xdr:row>
      <xdr:rowOff>0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6657975" y="495300"/>
          <a:ext cx="666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2</xdr:row>
      <xdr:rowOff>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3590925" y="495300"/>
          <a:ext cx="1047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zoomScaleNormal="100" workbookViewId="0">
      <selection activeCell="D4" sqref="D4:G4"/>
    </sheetView>
  </sheetViews>
  <sheetFormatPr baseColWidth="10" defaultColWidth="9.140625" defaultRowHeight="12" x14ac:dyDescent="0.2"/>
  <cols>
    <col min="1" max="1" width="1.140625" style="1" customWidth="1"/>
    <col min="2" max="2" width="3.28515625" style="1" customWidth="1"/>
    <col min="3" max="3" width="10.7109375" style="1" customWidth="1"/>
    <col min="4" max="7" width="10.5703125" style="1" customWidth="1"/>
    <col min="8" max="8" width="1.5703125" style="1" customWidth="1"/>
    <col min="9" max="10" width="10.5703125" style="1" customWidth="1"/>
    <col min="11" max="12" width="11.5703125" style="1" bestFit="1" customWidth="1"/>
    <col min="13" max="13" width="1" style="1" customWidth="1"/>
    <col min="14" max="14" width="14" style="1" customWidth="1"/>
    <col min="15" max="16" width="9.5703125" style="1" customWidth="1"/>
    <col min="17" max="17" width="2.42578125" style="1" customWidth="1"/>
    <col min="18" max="16384" width="9.140625" style="1"/>
  </cols>
  <sheetData>
    <row r="1" spans="2:17" ht="25.5" customHeight="1" x14ac:dyDescent="0.4">
      <c r="B1" s="2" t="s">
        <v>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7" ht="13.5" customHeight="1" x14ac:dyDescent="0.2">
      <c r="B2" s="3" t="s">
        <v>9</v>
      </c>
      <c r="D2" s="4"/>
      <c r="E2" s="4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2.75" customHeight="1" x14ac:dyDescent="0.2">
      <c r="B3" s="25"/>
      <c r="C3" s="24"/>
      <c r="D3" s="27" t="s">
        <v>22</v>
      </c>
      <c r="E3" s="27"/>
      <c r="F3" s="27"/>
      <c r="G3" s="27"/>
      <c r="H3" s="27"/>
      <c r="I3" s="27"/>
      <c r="J3" s="27"/>
      <c r="K3" s="27"/>
      <c r="L3" s="28"/>
      <c r="M3" s="5"/>
      <c r="N3" s="23"/>
      <c r="O3" s="5"/>
      <c r="P3" s="5"/>
      <c r="Q3" s="5"/>
    </row>
    <row r="4" spans="2:17" ht="12.75" x14ac:dyDescent="0.2">
      <c r="B4" s="29">
        <v>2016</v>
      </c>
      <c r="C4" s="20"/>
      <c r="D4" s="30" t="s">
        <v>0</v>
      </c>
      <c r="E4" s="30"/>
      <c r="F4" s="30"/>
      <c r="G4" s="31"/>
      <c r="H4" s="8"/>
      <c r="I4" s="32" t="s">
        <v>8</v>
      </c>
      <c r="J4" s="30"/>
      <c r="K4" s="30"/>
      <c r="L4" s="31"/>
      <c r="M4" s="8"/>
      <c r="N4" s="19" t="s">
        <v>1</v>
      </c>
      <c r="O4" s="5"/>
      <c r="P4" s="5"/>
      <c r="Q4" s="5"/>
    </row>
    <row r="5" spans="2:17" x14ac:dyDescent="0.2">
      <c r="B5" s="29"/>
      <c r="C5" s="21"/>
      <c r="D5" s="9" t="s">
        <v>2</v>
      </c>
      <c r="E5" s="9" t="s">
        <v>3</v>
      </c>
      <c r="F5" s="10" t="s">
        <v>4</v>
      </c>
      <c r="G5" s="10" t="s">
        <v>5</v>
      </c>
      <c r="H5" s="8"/>
      <c r="I5" s="9" t="s">
        <v>2</v>
      </c>
      <c r="J5" s="9" t="s">
        <v>3</v>
      </c>
      <c r="K5" s="10" t="s">
        <v>4</v>
      </c>
      <c r="L5" s="10" t="s">
        <v>5</v>
      </c>
      <c r="M5" s="8"/>
      <c r="N5" s="10" t="s">
        <v>6</v>
      </c>
      <c r="O5" s="5"/>
      <c r="P5" s="5"/>
      <c r="Q5" s="5"/>
    </row>
    <row r="6" spans="2:17" ht="13.5" customHeight="1" x14ac:dyDescent="0.2">
      <c r="B6" s="29"/>
      <c r="C6" s="22" t="s">
        <v>10</v>
      </c>
      <c r="D6" s="11">
        <v>23114.041566209904</v>
      </c>
      <c r="E6" s="11">
        <v>16548.142948698383</v>
      </c>
      <c r="F6" s="11">
        <f t="shared" ref="F6:F17" si="0">D6-E6</f>
        <v>6565.8986175115206</v>
      </c>
      <c r="G6" s="11">
        <f>F6</f>
        <v>6565.8986175115206</v>
      </c>
      <c r="H6" s="12"/>
      <c r="I6" s="11">
        <v>5474.2515335551007</v>
      </c>
      <c r="J6" s="11">
        <v>22991.119113742483</v>
      </c>
      <c r="K6" s="11">
        <f t="shared" ref="K6:K17" si="1">I6-J6</f>
        <v>-17516.867580187383</v>
      </c>
      <c r="L6" s="11">
        <f>K6</f>
        <v>-17516.867580187383</v>
      </c>
      <c r="M6" s="12"/>
      <c r="N6" s="11">
        <f t="shared" ref="N6:N17" si="2">L6+G6</f>
        <v>-10950.968962675863</v>
      </c>
      <c r="O6" s="5"/>
      <c r="P6" s="5"/>
      <c r="Q6" s="5"/>
    </row>
    <row r="7" spans="2:17" ht="13.5" customHeight="1" x14ac:dyDescent="0.2">
      <c r="B7" s="29"/>
      <c r="C7" s="22" t="s">
        <v>11</v>
      </c>
      <c r="D7" s="13">
        <v>14407.452620014039</v>
      </c>
      <c r="E7" s="13">
        <v>20657.264931180758</v>
      </c>
      <c r="F7" s="13">
        <f t="shared" si="0"/>
        <v>-6249.8123111667192</v>
      </c>
      <c r="G7" s="13">
        <f t="shared" ref="G7:G17" si="3">F7+G6</f>
        <v>316.08630634480141</v>
      </c>
      <c r="H7" s="12"/>
      <c r="I7" s="13">
        <v>8260.4937894833201</v>
      </c>
      <c r="J7" s="13">
        <v>16183.556627094335</v>
      </c>
      <c r="K7" s="13">
        <f t="shared" si="1"/>
        <v>-7923.0628376110144</v>
      </c>
      <c r="L7" s="13">
        <f t="shared" ref="L7:L17" si="4">K7+L6</f>
        <v>-25439.930417798398</v>
      </c>
      <c r="M7" s="12"/>
      <c r="N7" s="13">
        <f t="shared" si="2"/>
        <v>-25123.844111453596</v>
      </c>
      <c r="O7" s="5"/>
      <c r="P7" s="5"/>
      <c r="Q7" s="5"/>
    </row>
    <row r="8" spans="2:17" ht="13.5" customHeight="1" x14ac:dyDescent="0.2">
      <c r="B8" s="29"/>
      <c r="C8" s="22" t="s">
        <v>12</v>
      </c>
      <c r="D8" s="13">
        <v>20380.480361339152</v>
      </c>
      <c r="E8" s="13">
        <v>13623.090304269539</v>
      </c>
      <c r="F8" s="13">
        <f t="shared" si="0"/>
        <v>6757.3900570696132</v>
      </c>
      <c r="G8" s="13">
        <f t="shared" si="3"/>
        <v>7073.4763634144147</v>
      </c>
      <c r="H8" s="12"/>
      <c r="I8" s="13">
        <v>10677.968688009278</v>
      </c>
      <c r="J8" s="13">
        <v>23470.265816217536</v>
      </c>
      <c r="K8" s="13">
        <f t="shared" si="1"/>
        <v>-12792.297128208258</v>
      </c>
      <c r="L8" s="13">
        <f t="shared" si="4"/>
        <v>-38232.227546006659</v>
      </c>
      <c r="M8" s="12"/>
      <c r="N8" s="13">
        <f t="shared" si="2"/>
        <v>-31158.751182592245</v>
      </c>
      <c r="O8" s="5"/>
      <c r="P8" s="5"/>
      <c r="Q8" s="5"/>
    </row>
    <row r="9" spans="2:17" ht="13.5" customHeight="1" x14ac:dyDescent="0.2">
      <c r="B9" s="29"/>
      <c r="C9" s="22" t="s">
        <v>13</v>
      </c>
      <c r="D9" s="13">
        <v>18765.764336069828</v>
      </c>
      <c r="E9" s="13">
        <v>12278.469191564684</v>
      </c>
      <c r="F9" s="13">
        <f t="shared" si="0"/>
        <v>6487.295144505144</v>
      </c>
      <c r="G9" s="13">
        <f t="shared" si="3"/>
        <v>13560.771507919559</v>
      </c>
      <c r="H9" s="12"/>
      <c r="I9" s="13">
        <v>26611.896114993742</v>
      </c>
      <c r="J9" s="13">
        <v>25845.930356761375</v>
      </c>
      <c r="K9" s="13">
        <f t="shared" si="1"/>
        <v>765.96575823236708</v>
      </c>
      <c r="L9" s="13">
        <f t="shared" si="4"/>
        <v>-37466.261787774289</v>
      </c>
      <c r="M9" s="12"/>
      <c r="N9" s="13">
        <f t="shared" si="2"/>
        <v>-23905.49027985473</v>
      </c>
      <c r="O9" s="5"/>
      <c r="P9" s="5"/>
      <c r="Q9" s="5"/>
    </row>
    <row r="10" spans="2:17" ht="13.5" customHeight="1" x14ac:dyDescent="0.2">
      <c r="B10" s="29"/>
      <c r="C10" s="22" t="s">
        <v>14</v>
      </c>
      <c r="D10" s="13">
        <v>13525.254066591388</v>
      </c>
      <c r="E10" s="13">
        <v>10874.477370525223</v>
      </c>
      <c r="F10" s="13">
        <f t="shared" si="0"/>
        <v>2650.7766960661647</v>
      </c>
      <c r="G10" s="13">
        <f t="shared" si="3"/>
        <v>16211.548203985723</v>
      </c>
      <c r="H10" s="12"/>
      <c r="I10" s="13">
        <v>9282.3389385662394</v>
      </c>
      <c r="J10" s="13">
        <v>13097.116000854519</v>
      </c>
      <c r="K10" s="13">
        <f t="shared" si="1"/>
        <v>-3814.7770622882799</v>
      </c>
      <c r="L10" s="13">
        <f t="shared" si="4"/>
        <v>-41281.03885006257</v>
      </c>
      <c r="M10" s="12"/>
      <c r="N10" s="13">
        <f t="shared" si="2"/>
        <v>-25069.490646076847</v>
      </c>
      <c r="O10" s="5"/>
      <c r="P10" s="5"/>
      <c r="Q10" s="5"/>
    </row>
    <row r="11" spans="2:17" ht="13.5" customHeight="1" x14ac:dyDescent="0.2">
      <c r="B11" s="29"/>
      <c r="C11" s="22" t="s">
        <v>15</v>
      </c>
      <c r="D11" s="13">
        <v>8759.7094637897881</v>
      </c>
      <c r="E11" s="13">
        <v>20853.773613696707</v>
      </c>
      <c r="F11" s="13">
        <f t="shared" si="0"/>
        <v>-12094.064149906919</v>
      </c>
      <c r="G11" s="13">
        <f t="shared" si="3"/>
        <v>4117.4840540788045</v>
      </c>
      <c r="H11" s="12"/>
      <c r="I11" s="13">
        <v>5970.1223792229994</v>
      </c>
      <c r="J11" s="13">
        <v>21460.023804437391</v>
      </c>
      <c r="K11" s="13">
        <f t="shared" si="1"/>
        <v>-15489.901425214392</v>
      </c>
      <c r="L11" s="13">
        <f t="shared" si="4"/>
        <v>-56770.94027527696</v>
      </c>
      <c r="M11" s="12"/>
      <c r="N11" s="13">
        <f t="shared" si="2"/>
        <v>-52653.456221198154</v>
      </c>
      <c r="O11" s="5"/>
      <c r="P11" s="5"/>
      <c r="Q11" s="5"/>
    </row>
    <row r="12" spans="2:17" ht="13.5" customHeight="1" x14ac:dyDescent="0.2">
      <c r="B12" s="29"/>
      <c r="C12" s="22" t="s">
        <v>16</v>
      </c>
      <c r="D12" s="13">
        <v>14324.668111209448</v>
      </c>
      <c r="E12" s="13">
        <v>24990.490432447281</v>
      </c>
      <c r="F12" s="13">
        <f t="shared" si="0"/>
        <v>-10665.822321237833</v>
      </c>
      <c r="G12" s="13">
        <f t="shared" si="3"/>
        <v>-6548.338267159028</v>
      </c>
      <c r="H12" s="12"/>
      <c r="I12" s="13">
        <v>27852.827539902952</v>
      </c>
      <c r="J12" s="13">
        <v>16288.918729209267</v>
      </c>
      <c r="K12" s="13">
        <f t="shared" si="1"/>
        <v>11563.908810693685</v>
      </c>
      <c r="L12" s="13">
        <f t="shared" si="4"/>
        <v>-45207.031464583277</v>
      </c>
      <c r="M12" s="12"/>
      <c r="N12" s="13">
        <f t="shared" si="2"/>
        <v>-51755.369731742307</v>
      </c>
      <c r="O12" s="5"/>
      <c r="P12" s="5"/>
      <c r="Q12" s="5"/>
    </row>
    <row r="13" spans="2:17" ht="13.5" customHeight="1" x14ac:dyDescent="0.2">
      <c r="B13" s="29"/>
      <c r="C13" s="22" t="s">
        <v>17</v>
      </c>
      <c r="D13" s="13">
        <v>5917.4413281655325</v>
      </c>
      <c r="E13" s="13">
        <v>23699.386577959533</v>
      </c>
      <c r="F13" s="13">
        <f t="shared" si="0"/>
        <v>-17781.945249794</v>
      </c>
      <c r="G13" s="13">
        <f t="shared" si="3"/>
        <v>-24330.28351695303</v>
      </c>
      <c r="H13" s="12"/>
      <c r="I13" s="13">
        <v>18618.591875972776</v>
      </c>
      <c r="J13" s="13">
        <v>6021.1310159611803</v>
      </c>
      <c r="K13" s="13">
        <f t="shared" si="1"/>
        <v>12597.460860011595</v>
      </c>
      <c r="L13" s="13">
        <f t="shared" si="4"/>
        <v>-32609.57060457168</v>
      </c>
      <c r="M13" s="12"/>
      <c r="N13" s="13">
        <f t="shared" si="2"/>
        <v>-56939.85412152471</v>
      </c>
      <c r="O13" s="5"/>
      <c r="P13" s="5"/>
      <c r="Q13" s="5"/>
    </row>
    <row r="14" spans="2:17" ht="13.5" customHeight="1" x14ac:dyDescent="0.2">
      <c r="B14" s="29"/>
      <c r="C14" s="22" t="s">
        <v>18</v>
      </c>
      <c r="D14" s="13">
        <v>3612.0181890316476</v>
      </c>
      <c r="E14" s="13">
        <v>20961.644337290567</v>
      </c>
      <c r="F14" s="13">
        <f t="shared" si="0"/>
        <v>-17349.626148258918</v>
      </c>
      <c r="G14" s="13">
        <f t="shared" si="3"/>
        <v>-41679.909665211948</v>
      </c>
      <c r="H14" s="12"/>
      <c r="I14" s="13">
        <v>26385.283974730675</v>
      </c>
      <c r="J14" s="13">
        <v>8438.605914487136</v>
      </c>
      <c r="K14" s="13">
        <f t="shared" si="1"/>
        <v>17946.678060243539</v>
      </c>
      <c r="L14" s="13">
        <f t="shared" si="4"/>
        <v>-14662.892544328141</v>
      </c>
      <c r="M14" s="12"/>
      <c r="N14" s="13">
        <f t="shared" si="2"/>
        <v>-56342.802209540088</v>
      </c>
      <c r="O14" s="5"/>
      <c r="P14" s="5"/>
      <c r="Q14" s="5"/>
    </row>
    <row r="15" spans="2:17" ht="13.5" customHeight="1" x14ac:dyDescent="0.2">
      <c r="B15" s="29"/>
      <c r="C15" s="22" t="s">
        <v>19</v>
      </c>
      <c r="D15" s="13">
        <v>20686.532181768245</v>
      </c>
      <c r="E15" s="13">
        <v>23468.593401898252</v>
      </c>
      <c r="F15" s="13">
        <f t="shared" si="0"/>
        <v>-2782.0612201300064</v>
      </c>
      <c r="G15" s="13">
        <f t="shared" si="3"/>
        <v>-44461.970885341958</v>
      </c>
      <c r="H15" s="12"/>
      <c r="I15" s="13">
        <v>17046.522415845211</v>
      </c>
      <c r="J15" s="13">
        <v>21073.696096682637</v>
      </c>
      <c r="K15" s="13">
        <f t="shared" si="1"/>
        <v>-4027.1736808374262</v>
      </c>
      <c r="L15" s="13">
        <f t="shared" si="4"/>
        <v>-18690.066225165567</v>
      </c>
      <c r="M15" s="12"/>
      <c r="N15" s="13">
        <f t="shared" si="2"/>
        <v>-63152.037110507525</v>
      </c>
      <c r="O15" s="5"/>
      <c r="P15" s="5"/>
      <c r="Q15" s="5"/>
    </row>
    <row r="16" spans="2:17" ht="13.5" customHeight="1" x14ac:dyDescent="0.2">
      <c r="B16" s="29"/>
      <c r="C16" s="22" t="s">
        <v>20</v>
      </c>
      <c r="D16" s="13">
        <v>13525.254066591388</v>
      </c>
      <c r="E16" s="13">
        <v>10874.477370525223</v>
      </c>
      <c r="F16" s="13">
        <f t="shared" si="0"/>
        <v>2650.7766960661647</v>
      </c>
      <c r="G16" s="13">
        <f t="shared" si="3"/>
        <v>-41811.19418927579</v>
      </c>
      <c r="H16" s="12"/>
      <c r="I16" s="13">
        <v>9282.3389385662394</v>
      </c>
      <c r="J16" s="13">
        <v>13097.116000854519</v>
      </c>
      <c r="K16" s="13">
        <f t="shared" si="1"/>
        <v>-3814.7770622882799</v>
      </c>
      <c r="L16" s="13">
        <f t="shared" si="4"/>
        <v>-22504.843287453848</v>
      </c>
      <c r="M16" s="12"/>
      <c r="N16" s="13">
        <f t="shared" si="2"/>
        <v>-64316.037476729638</v>
      </c>
      <c r="O16" s="5"/>
      <c r="P16" s="5"/>
    </row>
    <row r="17" spans="2:16" ht="13.5" customHeight="1" x14ac:dyDescent="0.2">
      <c r="B17" s="29"/>
      <c r="C17" s="22" t="s">
        <v>21</v>
      </c>
      <c r="D17" s="13">
        <v>8759.7094637897881</v>
      </c>
      <c r="E17" s="13">
        <v>20853.773613696707</v>
      </c>
      <c r="F17" s="13">
        <f t="shared" si="0"/>
        <v>-12094.064149906919</v>
      </c>
      <c r="G17" s="13">
        <f t="shared" si="3"/>
        <v>-53905.258339182707</v>
      </c>
      <c r="H17" s="12"/>
      <c r="I17" s="13">
        <v>5970.1223792229994</v>
      </c>
      <c r="J17" s="13">
        <v>21460.023804437391</v>
      </c>
      <c r="K17" s="13">
        <f t="shared" si="1"/>
        <v>-15489.901425214392</v>
      </c>
      <c r="L17" s="13">
        <f t="shared" si="4"/>
        <v>-37994.744712668238</v>
      </c>
      <c r="M17" s="12"/>
      <c r="N17" s="14">
        <f t="shared" si="2"/>
        <v>-91900.003051850945</v>
      </c>
      <c r="O17" s="5"/>
      <c r="P17" s="5"/>
    </row>
    <row r="18" spans="2:16" ht="14.25" customHeight="1" x14ac:dyDescent="0.2">
      <c r="B18" s="25"/>
      <c r="C18" s="26" t="s">
        <v>1</v>
      </c>
      <c r="D18" s="15">
        <f>SUM(D6:D17)</f>
        <v>165778.32575457013</v>
      </c>
      <c r="E18" s="15">
        <f>SUM(E6:E17)</f>
        <v>219683.58409375287</v>
      </c>
      <c r="F18" s="16"/>
      <c r="G18" s="15">
        <f>E18-D18</f>
        <v>53905.258339182736</v>
      </c>
      <c r="H18" s="17"/>
      <c r="I18" s="15">
        <f>SUM(I6:I17)</f>
        <v>171432.75856807156</v>
      </c>
      <c r="J18" s="15">
        <f>SUM(J6:J17)</f>
        <v>209427.50328073977</v>
      </c>
      <c r="K18" s="16"/>
      <c r="L18" s="15">
        <f>J18-I18</f>
        <v>37994.744712668209</v>
      </c>
      <c r="M18" s="18"/>
      <c r="N18" s="18"/>
      <c r="O18" s="5"/>
      <c r="P18" s="5"/>
    </row>
    <row r="20" spans="2:16" ht="12" customHeight="1" x14ac:dyDescent="0.2"/>
  </sheetData>
  <mergeCells count="4">
    <mergeCell ref="D3:L3"/>
    <mergeCell ref="B4:B17"/>
    <mergeCell ref="D4:G4"/>
    <mergeCell ref="I4:L4"/>
  </mergeCells>
  <phoneticPr fontId="8" type="noConversion"/>
  <pageMargins left="0.75" right="0.75" top="1" bottom="1" header="0" footer="0"/>
  <pageSetup paperSize="9" orientation="landscape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Traductora independiente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Scott</dc:creator>
  <cp:lastModifiedBy>SOREN</cp:lastModifiedBy>
  <cp:lastPrinted>2016-06-28T02:32:35Z</cp:lastPrinted>
  <dcterms:created xsi:type="dcterms:W3CDTF">2003-11-07T13:08:33Z</dcterms:created>
  <dcterms:modified xsi:type="dcterms:W3CDTF">2018-05-12T07:05:25Z</dcterms:modified>
</cp:coreProperties>
</file>