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<sst xmlns="http://schemas.openxmlformats.org/spreadsheetml/2006/main" count="17" uniqueCount="17">
  <si>
    <t>diam Bille verre</t>
  </si>
  <si>
    <t>Re AVEC DIAMETRE A REVOIR</t>
  </si>
  <si>
    <t>V inf</t>
  </si>
  <si>
    <t>tau</t>
  </si>
  <si>
    <t>verre</t>
  </si>
  <si>
    <t>masse B verre</t>
  </si>
  <si>
    <t>acier</t>
  </si>
  <si>
    <t>diam b acier</t>
  </si>
  <si>
    <t xml:space="preserve">Diamètre </t>
  </si>
  <si>
    <t>graduation 50 mL = 2,7 cm</t>
  </si>
  <si>
    <t>masse b acier</t>
  </si>
  <si>
    <t>rho bille</t>
  </si>
  <si>
    <t>Viscosité dynamique liquide glycerine</t>
  </si>
  <si>
    <t>rho acier</t>
  </si>
  <si>
    <t>rho fluide</t>
  </si>
  <si>
    <t>exp(-3)</t>
  </si>
  <si>
    <t>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</si>
</sst>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57"/>
  </cols>
  <sheetData>
    <row r="1">
      <c r="A1" s="1" t="s">
        <v>0</v>
      </c>
      <c r="B1" s="1"/>
      <c r="D1" s="1"/>
      <c r="F1" s="1" t="s">
        <v>1</v>
      </c>
      <c r="G1" s="1" t="s">
        <v>2</v>
      </c>
      <c r="H1" s="1" t="s">
        <v>3</v>
      </c>
    </row>
    <row r="2">
      <c r="A2" s="1">
        <v>0.008</v>
      </c>
      <c r="C2" s="1"/>
      <c r="F2" s="2">
        <f>(C10*4*PI()*((A2/2)^3)*(10*10^-2))/(3*C11)</f>
        <v>0.0000449802975</v>
      </c>
      <c r="G2" s="2">
        <f>H2*(1-B19)*9.81*(1-B17)</f>
        <v>0.02938411924</v>
      </c>
      <c r="H2" s="2">
        <f>C10*2*((A6/2)^2)/(9*C11)</f>
        <v>0.005243288591</v>
      </c>
      <c r="I2" s="1" t="s">
        <v>4</v>
      </c>
    </row>
    <row r="3">
      <c r="A3" s="1" t="s">
        <v>5</v>
      </c>
      <c r="E3" s="1"/>
      <c r="F3" s="2">
        <f>(C13*4*PI()*((A6/2)^3)*(10*10^-2))/(3*C11)</f>
        <v>0.0001163766364</v>
      </c>
      <c r="G3" s="2">
        <f>H3*(1-(C14/C13))*9.81*(1-B17)</f>
        <v>0.1339782895</v>
      </c>
      <c r="H3" s="2">
        <f>C13*2*((A6/2)^2)/(9*C11)</f>
        <v>0.01646392617</v>
      </c>
      <c r="I3" s="1" t="s">
        <v>6</v>
      </c>
    </row>
    <row r="4">
      <c r="A4" s="1">
        <v>0.00114</v>
      </c>
      <c r="E4" s="1"/>
    </row>
    <row r="5">
      <c r="A5" s="1" t="s">
        <v>7</v>
      </c>
      <c r="F5" s="1" t="s">
        <v>8</v>
      </c>
    </row>
    <row r="6">
      <c r="A6" s="1">
        <v>0.0075</v>
      </c>
      <c r="D6" s="1" t="s">
        <v>9</v>
      </c>
    </row>
    <row r="7">
      <c r="A7" s="1" t="s">
        <v>10</v>
      </c>
    </row>
    <row r="8">
      <c r="A8" s="1">
        <f>0.0086/5</f>
        <v>0.00172</v>
      </c>
    </row>
    <row r="10">
      <c r="A10" s="1" t="s">
        <v>11</v>
      </c>
      <c r="C10" s="1">
        <v>2500.0</v>
      </c>
    </row>
    <row r="11">
      <c r="A11" s="1" t="s">
        <v>12</v>
      </c>
      <c r="C11" s="1">
        <v>1.49</v>
      </c>
    </row>
    <row r="13">
      <c r="A13" s="1" t="s">
        <v>13</v>
      </c>
      <c r="C13" s="1">
        <v>7850.0</v>
      </c>
    </row>
    <row r="14">
      <c r="A14" s="1" t="s">
        <v>14</v>
      </c>
      <c r="C14" s="1">
        <v>997.0</v>
      </c>
    </row>
    <row r="17">
      <c r="A17" s="1" t="s">
        <v>15</v>
      </c>
      <c r="B17" s="2">
        <f>EXP(-3)</f>
        <v>0.04978706837</v>
      </c>
    </row>
    <row r="18">
      <c r="A18" s="1"/>
    </row>
    <row r="19">
      <c r="A19" s="1" t="s">
        <v>16</v>
      </c>
      <c r="B19" s="2">
        <f>C14/C10</f>
        <v>0.3988</v>
      </c>
    </row>
    <row r="20">
      <c r="A20" s="1"/>
    </row>
  </sheetData>
  <drawing r:id="rId1"/>
</worksheet>
</file>