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irk van Seventer\Dropbox\Dirk Miscellaneous\ZimSAM\"/>
    </mc:Choice>
  </mc:AlternateContent>
  <xr:revisionPtr revIDLastSave="0" documentId="8_{51FCCFF2-912A-45B3-A5F2-86DB64659878}" xr6:coauthVersionLast="38" xr6:coauthVersionMax="38" xr10:uidLastSave="{00000000-0000-0000-0000-000000000000}"/>
  <bookViews>
    <workbookView xWindow="0" yWindow="0" windowWidth="20490" windowHeight="6945" xr2:uid="{00000000-000D-0000-FFFF-FFFF00000000}"/>
  </bookViews>
  <sheets>
    <sheet name="Cover" sheetId="12" r:id="rId1"/>
    <sheet name="Notes" sheetId="1" r:id="rId2"/>
    <sheet name="SAM" sheetId="11" r:id="rId3"/>
    <sheet name="Commodities" sheetId="14" r:id="rId4"/>
    <sheet name="Production" sheetId="5" r:id="rId5"/>
    <sheet name="Household Consumption" sheetId="7" r:id="rId6"/>
    <sheet name="Household Income" sheetId="8" r:id="rId7"/>
  </sheets>
  <externalReferences>
    <externalReference r:id="rId8"/>
    <externalReference r:id="rId9"/>
    <externalReference r:id="rId10"/>
  </externalReferences>
  <definedNames>
    <definedName name="_Ref462310343" localSheetId="0">Cover!$C$15</definedName>
    <definedName name="_Ref462310371" localSheetId="5">'Household Consumption'!$H$69</definedName>
    <definedName name="_Ref462310428" localSheetId="0">Cover!$C$18</definedName>
    <definedName name="_Ref462310450" localSheetId="0">Cover!$C$17</definedName>
    <definedName name="_Toc473881353" localSheetId="0">Cover!$C$23</definedName>
    <definedName name="Switch" localSheetId="3">#REF!</definedName>
    <definedName name="Switch" localSheetId="2">SAM!#REF!</definedName>
    <definedName name="Switch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44" i="11" l="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D38" i="5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D37" i="5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D36" i="5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D35" i="5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D34" i="5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D33" i="5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D32" i="5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D31" i="5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D30" i="5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D29" i="5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D28" i="5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D27" i="5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D26" i="5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D25" i="5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D24" i="5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D23" i="5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D22" i="5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D21" i="5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D20" i="5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D19" i="5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D18" i="5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D17" i="5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D16" i="5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D15" i="5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D14" i="5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D13" i="5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D12" i="5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D11" i="5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D10" i="5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D9" i="5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D8" i="5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D7" i="5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D6" i="5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5" i="5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D3" i="5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D4" i="5"/>
  <c r="D39" i="5"/>
  <c r="N52" i="5"/>
  <c r="O52" i="5"/>
  <c r="P52" i="5"/>
  <c r="Q52" i="5"/>
  <c r="R52" i="5"/>
  <c r="S52" i="5"/>
  <c r="M52" i="5"/>
  <c r="L39" i="5"/>
  <c r="V39" i="5"/>
  <c r="AE39" i="5"/>
  <c r="C4" i="5"/>
  <c r="L4" i="5"/>
  <c r="V4" i="5"/>
  <c r="AE4" i="5"/>
  <c r="C5" i="5"/>
  <c r="L5" i="5"/>
  <c r="V5" i="5"/>
  <c r="AE5" i="5"/>
  <c r="C6" i="5"/>
  <c r="L6" i="5"/>
  <c r="V6" i="5"/>
  <c r="AE6" i="5"/>
  <c r="C7" i="5"/>
  <c r="L7" i="5"/>
  <c r="V7" i="5"/>
  <c r="AE7" i="5"/>
  <c r="C8" i="5"/>
  <c r="L8" i="5"/>
  <c r="V8" i="5"/>
  <c r="AE8" i="5"/>
  <c r="C9" i="5"/>
  <c r="L9" i="5"/>
  <c r="V9" i="5"/>
  <c r="AE9" i="5"/>
  <c r="C10" i="5"/>
  <c r="L10" i="5"/>
  <c r="V10" i="5"/>
  <c r="AE10" i="5"/>
  <c r="C11" i="5"/>
  <c r="L11" i="5"/>
  <c r="V11" i="5"/>
  <c r="AE11" i="5"/>
  <c r="C12" i="5"/>
  <c r="L12" i="5"/>
  <c r="V12" i="5"/>
  <c r="AE12" i="5"/>
  <c r="C13" i="5"/>
  <c r="L13" i="5"/>
  <c r="V13" i="5"/>
  <c r="AE13" i="5"/>
  <c r="C14" i="5"/>
  <c r="L14" i="5"/>
  <c r="V14" i="5"/>
  <c r="AE14" i="5"/>
  <c r="C15" i="5"/>
  <c r="L15" i="5"/>
  <c r="V15" i="5"/>
  <c r="AE15" i="5"/>
  <c r="C16" i="5"/>
  <c r="L16" i="5"/>
  <c r="V16" i="5"/>
  <c r="AE16" i="5"/>
  <c r="C17" i="5"/>
  <c r="L17" i="5"/>
  <c r="V17" i="5"/>
  <c r="AE17" i="5"/>
  <c r="C18" i="5"/>
  <c r="L18" i="5"/>
  <c r="V18" i="5"/>
  <c r="AE18" i="5"/>
  <c r="C19" i="5"/>
  <c r="L19" i="5"/>
  <c r="V19" i="5"/>
  <c r="AE19" i="5"/>
  <c r="C20" i="5"/>
  <c r="L20" i="5"/>
  <c r="V20" i="5"/>
  <c r="AE20" i="5"/>
  <c r="C21" i="5"/>
  <c r="L21" i="5"/>
  <c r="V21" i="5"/>
  <c r="AE21" i="5"/>
  <c r="C22" i="5"/>
  <c r="L22" i="5"/>
  <c r="V22" i="5"/>
  <c r="AE22" i="5"/>
  <c r="C23" i="5"/>
  <c r="L23" i="5"/>
  <c r="V23" i="5"/>
  <c r="AE23" i="5"/>
  <c r="C24" i="5"/>
  <c r="L24" i="5"/>
  <c r="V24" i="5"/>
  <c r="AE24" i="5"/>
  <c r="C25" i="5"/>
  <c r="L25" i="5"/>
  <c r="V25" i="5"/>
  <c r="AE25" i="5"/>
  <c r="C26" i="5"/>
  <c r="L26" i="5"/>
  <c r="V26" i="5"/>
  <c r="AE26" i="5"/>
  <c r="C27" i="5"/>
  <c r="L27" i="5"/>
  <c r="V27" i="5"/>
  <c r="AE27" i="5"/>
  <c r="C28" i="5"/>
  <c r="L28" i="5"/>
  <c r="V28" i="5"/>
  <c r="AE28" i="5"/>
  <c r="C29" i="5"/>
  <c r="L29" i="5"/>
  <c r="V29" i="5"/>
  <c r="AE29" i="5"/>
  <c r="C30" i="5"/>
  <c r="L30" i="5"/>
  <c r="V30" i="5"/>
  <c r="AE30" i="5"/>
  <c r="C31" i="5"/>
  <c r="L31" i="5"/>
  <c r="V31" i="5"/>
  <c r="AE31" i="5"/>
  <c r="C32" i="5"/>
  <c r="L32" i="5"/>
  <c r="V32" i="5"/>
  <c r="AE32" i="5"/>
  <c r="C33" i="5"/>
  <c r="L33" i="5"/>
  <c r="V33" i="5"/>
  <c r="AE33" i="5"/>
  <c r="C34" i="5"/>
  <c r="L34" i="5"/>
  <c r="V34" i="5"/>
  <c r="AE34" i="5"/>
  <c r="C35" i="5"/>
  <c r="L35" i="5"/>
  <c r="V35" i="5"/>
  <c r="AE35" i="5"/>
  <c r="C36" i="5"/>
  <c r="L36" i="5"/>
  <c r="V36" i="5"/>
  <c r="AE36" i="5"/>
  <c r="C37" i="5"/>
  <c r="L37" i="5"/>
  <c r="V37" i="5"/>
  <c r="AE37" i="5"/>
  <c r="C38" i="5"/>
  <c r="L38" i="5"/>
  <c r="V38" i="5"/>
  <c r="AE38" i="5"/>
  <c r="C3" i="5"/>
  <c r="L3" i="5"/>
  <c r="V3" i="5"/>
  <c r="AE3" i="5"/>
  <c r="H52" i="7"/>
  <c r="H82" i="7"/>
  <c r="H53" i="7"/>
  <c r="H83" i="7"/>
  <c r="H54" i="7"/>
  <c r="H84" i="7"/>
  <c r="H55" i="7"/>
  <c r="H85" i="7"/>
  <c r="H56" i="7"/>
  <c r="H86" i="7"/>
  <c r="H57" i="7"/>
  <c r="H87" i="7"/>
  <c r="H51" i="7"/>
  <c r="C4" i="7"/>
  <c r="H4" i="7"/>
  <c r="C5" i="7"/>
  <c r="H5" i="7"/>
  <c r="C6" i="7"/>
  <c r="H6" i="7"/>
  <c r="C7" i="7"/>
  <c r="H7" i="7"/>
  <c r="C8" i="7"/>
  <c r="H8" i="7"/>
  <c r="C9" i="7"/>
  <c r="H9" i="7"/>
  <c r="C10" i="7"/>
  <c r="H10" i="7"/>
  <c r="C11" i="7"/>
  <c r="H11" i="7"/>
  <c r="C12" i="7"/>
  <c r="H12" i="7"/>
  <c r="C13" i="7"/>
  <c r="H13" i="7"/>
  <c r="C14" i="7"/>
  <c r="H14" i="7"/>
  <c r="C15" i="7"/>
  <c r="H15" i="7"/>
  <c r="C16" i="7"/>
  <c r="H16" i="7"/>
  <c r="C17" i="7"/>
  <c r="H17" i="7"/>
  <c r="C18" i="7"/>
  <c r="H18" i="7"/>
  <c r="C19" i="7"/>
  <c r="H19" i="7"/>
  <c r="C20" i="7"/>
  <c r="H20" i="7"/>
  <c r="C21" i="7"/>
  <c r="H21" i="7"/>
  <c r="C22" i="7"/>
  <c r="H22" i="7"/>
  <c r="C23" i="7"/>
  <c r="H23" i="7"/>
  <c r="C24" i="7"/>
  <c r="H24" i="7"/>
  <c r="C25" i="7"/>
  <c r="H25" i="7"/>
  <c r="C26" i="7"/>
  <c r="H26" i="7"/>
  <c r="C27" i="7"/>
  <c r="H27" i="7"/>
  <c r="C28" i="7"/>
  <c r="H28" i="7"/>
  <c r="C29" i="7"/>
  <c r="H29" i="7"/>
  <c r="C30" i="7"/>
  <c r="H30" i="7"/>
  <c r="C31" i="7"/>
  <c r="H31" i="7"/>
  <c r="C32" i="7"/>
  <c r="H32" i="7"/>
  <c r="C33" i="7"/>
  <c r="H33" i="7"/>
  <c r="C34" i="7"/>
  <c r="H34" i="7"/>
  <c r="C35" i="7"/>
  <c r="H35" i="7"/>
  <c r="C36" i="7"/>
  <c r="H36" i="7"/>
  <c r="C37" i="7"/>
  <c r="H37" i="7"/>
  <c r="C38" i="7"/>
  <c r="H38" i="7"/>
  <c r="C39" i="7"/>
  <c r="H39" i="7"/>
  <c r="C40" i="7"/>
  <c r="H40" i="7"/>
  <c r="C41" i="7"/>
  <c r="H41" i="7"/>
  <c r="C42" i="7"/>
  <c r="H42" i="7"/>
  <c r="C43" i="7"/>
  <c r="H43" i="7"/>
  <c r="C44" i="7"/>
  <c r="H44" i="7"/>
  <c r="C45" i="7"/>
  <c r="H45" i="7"/>
  <c r="C46" i="7"/>
  <c r="H46" i="7"/>
  <c r="C47" i="7"/>
  <c r="H47" i="7"/>
  <c r="C48" i="7"/>
  <c r="H48" i="7"/>
  <c r="C49" i="7"/>
  <c r="H49" i="7"/>
  <c r="C50" i="7"/>
  <c r="H50" i="7"/>
  <c r="C3" i="7"/>
  <c r="H3" i="7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17" i="14"/>
  <c r="BE65" i="14"/>
  <c r="AV65" i="14"/>
  <c r="AU65" i="14"/>
  <c r="AT65" i="14"/>
  <c r="AM65" i="14"/>
  <c r="AL65" i="14"/>
  <c r="AE65" i="14"/>
  <c r="A57" i="14"/>
  <c r="A58" i="14"/>
  <c r="A59" i="14"/>
  <c r="A60" i="14"/>
  <c r="A61" i="14"/>
  <c r="A62" i="14"/>
  <c r="A63" i="14"/>
  <c r="A64" i="14"/>
  <c r="A54" i="14"/>
  <c r="A5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31" i="14"/>
  <c r="A32" i="14"/>
  <c r="A33" i="14"/>
  <c r="A34" i="14"/>
  <c r="A18" i="14"/>
  <c r="A19" i="14"/>
  <c r="A20" i="14"/>
  <c r="A21" i="14"/>
  <c r="D15" i="14"/>
  <c r="E15" i="14"/>
  <c r="F15" i="14"/>
  <c r="G15" i="14"/>
  <c r="H15" i="14"/>
  <c r="I15" i="14"/>
  <c r="J15" i="14"/>
  <c r="K15" i="14"/>
  <c r="L15" i="14"/>
  <c r="M15" i="14"/>
  <c r="P15" i="14"/>
  <c r="Q15" i="14"/>
  <c r="R15" i="14"/>
  <c r="S15" i="14"/>
  <c r="V15" i="14"/>
  <c r="W15" i="14"/>
  <c r="X15" i="14"/>
  <c r="Y15" i="14"/>
  <c r="Z15" i="14"/>
  <c r="AE15" i="14"/>
  <c r="AF65" i="14"/>
  <c r="A22" i="14"/>
  <c r="A23" i="14"/>
  <c r="A24" i="14"/>
  <c r="A25" i="14"/>
  <c r="A26" i="14"/>
  <c r="A27" i="14"/>
  <c r="A28" i="14"/>
  <c r="A29" i="14"/>
  <c r="C8" i="14"/>
  <c r="C5" i="14"/>
  <c r="C7" i="14"/>
  <c r="C6" i="14"/>
  <c r="A4" i="5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CB10" i="11"/>
  <c r="CC10" i="11"/>
  <c r="CD10" i="11"/>
  <c r="CE10" i="11"/>
  <c r="CF10" i="11"/>
  <c r="CG10" i="11"/>
  <c r="CH10" i="11"/>
  <c r="CI10" i="11"/>
  <c r="CJ10" i="11"/>
  <c r="CK10" i="11"/>
  <c r="CL10" i="11"/>
  <c r="CM10" i="11"/>
  <c r="CN10" i="11"/>
  <c r="CO10" i="11"/>
  <c r="CP10" i="11"/>
  <c r="CQ10" i="11"/>
  <c r="CR10" i="11"/>
  <c r="CS10" i="11"/>
  <c r="CT10" i="11"/>
  <c r="CU10" i="11"/>
  <c r="CV10" i="11"/>
  <c r="CW10" i="11"/>
  <c r="CX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CX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CX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CX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CX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CX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CX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CX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CX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CX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CX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CX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CX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CX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CX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CX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CX43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P44" i="11"/>
  <c r="CQ44" i="11"/>
  <c r="CR44" i="11"/>
  <c r="CS44" i="11"/>
  <c r="CT44" i="11"/>
  <c r="CU44" i="11"/>
  <c r="CV44" i="11"/>
  <c r="CW44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Z45" i="11"/>
  <c r="BA45" i="11"/>
  <c r="BB45" i="11"/>
  <c r="BC45" i="11"/>
  <c r="BD45" i="11"/>
  <c r="BE45" i="11"/>
  <c r="BF45" i="11"/>
  <c r="BG45" i="11"/>
  <c r="BG46" i="11"/>
  <c r="BG47" i="11"/>
  <c r="BG48" i="11"/>
  <c r="BG49" i="11"/>
  <c r="BG50" i="11"/>
  <c r="BG51" i="11"/>
  <c r="BG52" i="11"/>
  <c r="BG53" i="11"/>
  <c r="BG54" i="11"/>
  <c r="BG55" i="11"/>
  <c r="BG56" i="11"/>
  <c r="BG57" i="11"/>
  <c r="BG58" i="11"/>
  <c r="BG59" i="11"/>
  <c r="BG60" i="11"/>
  <c r="BG61" i="11"/>
  <c r="BG62" i="11"/>
  <c r="BG63" i="11"/>
  <c r="BG64" i="11"/>
  <c r="BG65" i="11"/>
  <c r="BG66" i="11"/>
  <c r="BG67" i="11"/>
  <c r="BG68" i="11"/>
  <c r="BG69" i="11"/>
  <c r="BG70" i="11"/>
  <c r="BG71" i="11"/>
  <c r="BG72" i="11"/>
  <c r="BG73" i="11"/>
  <c r="BG74" i="11"/>
  <c r="BG75" i="11"/>
  <c r="BG76" i="11"/>
  <c r="BG77" i="11"/>
  <c r="BG78" i="11"/>
  <c r="BG79" i="11"/>
  <c r="BG80" i="11"/>
  <c r="BG81" i="11"/>
  <c r="BG82" i="11"/>
  <c r="BG83" i="11"/>
  <c r="BG84" i="11"/>
  <c r="BG85" i="11"/>
  <c r="BG86" i="11"/>
  <c r="BG87" i="11"/>
  <c r="BG88" i="11"/>
  <c r="BG89" i="11"/>
  <c r="BG90" i="11"/>
  <c r="BG91" i="11"/>
  <c r="BG92" i="11"/>
  <c r="BG93" i="11"/>
  <c r="BG94" i="11"/>
  <c r="BG95" i="11"/>
  <c r="BG96" i="11"/>
  <c r="BG97" i="11"/>
  <c r="BG98" i="11"/>
  <c r="BG99" i="11"/>
  <c r="BG100" i="11"/>
  <c r="BG101" i="11"/>
  <c r="BG102" i="11"/>
  <c r="BG103" i="11"/>
  <c r="BG104" i="11"/>
  <c r="BG105" i="11"/>
  <c r="BG106" i="11"/>
  <c r="BG107" i="11"/>
  <c r="BG108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D4" i="7"/>
  <c r="CO45" i="11"/>
  <c r="E4" i="7"/>
  <c r="CP45" i="11"/>
  <c r="CQ45" i="11"/>
  <c r="CR45" i="11"/>
  <c r="CS45" i="11"/>
  <c r="CT45" i="11"/>
  <c r="CU45" i="11"/>
  <c r="CV45" i="11"/>
  <c r="CW45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Z46" i="11"/>
  <c r="BA46" i="11"/>
  <c r="BB46" i="11"/>
  <c r="BC46" i="11"/>
  <c r="BD46" i="11"/>
  <c r="BE46" i="11"/>
  <c r="BF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CX46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D5" i="7"/>
  <c r="E5" i="7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Z47" i="11"/>
  <c r="BA47" i="11"/>
  <c r="BB47" i="11"/>
  <c r="BC47" i="11"/>
  <c r="BD47" i="11"/>
  <c r="BE47" i="11"/>
  <c r="BF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P47" i="11"/>
  <c r="CQ47" i="11"/>
  <c r="CR47" i="11"/>
  <c r="CS47" i="11"/>
  <c r="CT47" i="11"/>
  <c r="CU47" i="11"/>
  <c r="CV47" i="11"/>
  <c r="CW47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Z48" i="11"/>
  <c r="BA48" i="11"/>
  <c r="BB48" i="11"/>
  <c r="BC48" i="11"/>
  <c r="BD48" i="11"/>
  <c r="BE48" i="11"/>
  <c r="BF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P48" i="11"/>
  <c r="CQ48" i="11"/>
  <c r="CR48" i="11"/>
  <c r="CS48" i="11"/>
  <c r="CT48" i="11"/>
  <c r="CU48" i="11"/>
  <c r="CV48" i="11"/>
  <c r="CW48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Z49" i="11"/>
  <c r="BA49" i="11"/>
  <c r="BB49" i="11"/>
  <c r="BC49" i="11"/>
  <c r="BD49" i="11"/>
  <c r="BE49" i="11"/>
  <c r="BF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P49" i="11"/>
  <c r="CQ49" i="11"/>
  <c r="CR49" i="11"/>
  <c r="CS49" i="11"/>
  <c r="CT49" i="11"/>
  <c r="CU49" i="11"/>
  <c r="CV49" i="11"/>
  <c r="CW49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Z50" i="11"/>
  <c r="BA50" i="11"/>
  <c r="BB50" i="11"/>
  <c r="BC50" i="11"/>
  <c r="BD50" i="11"/>
  <c r="BE50" i="11"/>
  <c r="BF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P50" i="11"/>
  <c r="CQ50" i="11"/>
  <c r="CR50" i="11"/>
  <c r="CS50" i="11"/>
  <c r="CT50" i="11"/>
  <c r="CU50" i="11"/>
  <c r="CV50" i="11"/>
  <c r="CW50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Z51" i="11"/>
  <c r="BA51" i="11"/>
  <c r="BB51" i="11"/>
  <c r="BC51" i="11"/>
  <c r="BD51" i="11"/>
  <c r="BE51" i="11"/>
  <c r="BF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P51" i="11"/>
  <c r="CQ51" i="11"/>
  <c r="CR51" i="11"/>
  <c r="CS51" i="11"/>
  <c r="CT51" i="11"/>
  <c r="CU51" i="11"/>
  <c r="CV51" i="11"/>
  <c r="CW51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Z52" i="11"/>
  <c r="BA52" i="11"/>
  <c r="BB52" i="11"/>
  <c r="BC52" i="11"/>
  <c r="BD52" i="11"/>
  <c r="BE52" i="11"/>
  <c r="BF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P52" i="11"/>
  <c r="CQ52" i="11"/>
  <c r="CR52" i="11"/>
  <c r="CS52" i="11"/>
  <c r="CT52" i="11"/>
  <c r="CU52" i="11"/>
  <c r="CV52" i="11"/>
  <c r="CW52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Z53" i="11"/>
  <c r="BA53" i="11"/>
  <c r="BB53" i="11"/>
  <c r="BC53" i="11"/>
  <c r="BD53" i="11"/>
  <c r="BE53" i="11"/>
  <c r="BF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P53" i="11"/>
  <c r="CQ53" i="11"/>
  <c r="CR53" i="11"/>
  <c r="CS53" i="11"/>
  <c r="CT53" i="11"/>
  <c r="CU53" i="11"/>
  <c r="CV53" i="11"/>
  <c r="CW53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Z54" i="11"/>
  <c r="BA54" i="11"/>
  <c r="BB54" i="11"/>
  <c r="BC54" i="11"/>
  <c r="BD54" i="11"/>
  <c r="BE54" i="11"/>
  <c r="BF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CX54" i="11"/>
  <c r="D13" i="7"/>
  <c r="E13" i="7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Z55" i="11"/>
  <c r="BA55" i="11"/>
  <c r="BB55" i="11"/>
  <c r="BC55" i="11"/>
  <c r="BD55" i="11"/>
  <c r="BE55" i="11"/>
  <c r="BF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P55" i="11"/>
  <c r="CQ55" i="11"/>
  <c r="CR55" i="11"/>
  <c r="CS55" i="11"/>
  <c r="CT55" i="11"/>
  <c r="CU55" i="11"/>
  <c r="CV55" i="11"/>
  <c r="CW55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Z56" i="11"/>
  <c r="BA56" i="11"/>
  <c r="BB56" i="11"/>
  <c r="BC56" i="11"/>
  <c r="BD56" i="11"/>
  <c r="BE56" i="11"/>
  <c r="BF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D15" i="7"/>
  <c r="E15" i="7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Z57" i="11"/>
  <c r="BA57" i="11"/>
  <c r="BB57" i="11"/>
  <c r="BC57" i="11"/>
  <c r="BD57" i="11"/>
  <c r="BE57" i="11"/>
  <c r="BF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P57" i="11"/>
  <c r="CQ57" i="11"/>
  <c r="CR57" i="11"/>
  <c r="CS57" i="11"/>
  <c r="CT57" i="11"/>
  <c r="CU57" i="11"/>
  <c r="CV57" i="11"/>
  <c r="CW57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Z58" i="11"/>
  <c r="BA58" i="11"/>
  <c r="BB58" i="11"/>
  <c r="BC58" i="11"/>
  <c r="BD58" i="11"/>
  <c r="BE58" i="11"/>
  <c r="BF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P58" i="11"/>
  <c r="CQ58" i="11"/>
  <c r="CR58" i="11"/>
  <c r="CS58" i="11"/>
  <c r="CT58" i="11"/>
  <c r="CU58" i="11"/>
  <c r="CV58" i="11"/>
  <c r="CW58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Z59" i="11"/>
  <c r="BA59" i="11"/>
  <c r="BB59" i="11"/>
  <c r="BC59" i="11"/>
  <c r="BD59" i="11"/>
  <c r="BE59" i="11"/>
  <c r="BF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P59" i="11"/>
  <c r="CQ59" i="11"/>
  <c r="CR59" i="11"/>
  <c r="CS59" i="11"/>
  <c r="CT59" i="11"/>
  <c r="CU59" i="11"/>
  <c r="CV59" i="11"/>
  <c r="CW59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Z60" i="11"/>
  <c r="BA60" i="11"/>
  <c r="BB60" i="11"/>
  <c r="BC60" i="11"/>
  <c r="BD60" i="11"/>
  <c r="BE60" i="11"/>
  <c r="BF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P60" i="11"/>
  <c r="CQ60" i="11"/>
  <c r="CR60" i="11"/>
  <c r="CS60" i="11"/>
  <c r="CT60" i="11"/>
  <c r="CU60" i="11"/>
  <c r="CV60" i="11"/>
  <c r="CW60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Z61" i="11"/>
  <c r="BA61" i="11"/>
  <c r="BB61" i="11"/>
  <c r="BC61" i="11"/>
  <c r="BD61" i="11"/>
  <c r="BE61" i="11"/>
  <c r="BF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P61" i="11"/>
  <c r="CQ61" i="11"/>
  <c r="CR61" i="11"/>
  <c r="CS61" i="11"/>
  <c r="CT61" i="11"/>
  <c r="CU61" i="11"/>
  <c r="CV61" i="11"/>
  <c r="CW61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Z62" i="11"/>
  <c r="BA62" i="11"/>
  <c r="BB62" i="11"/>
  <c r="BC62" i="11"/>
  <c r="BD62" i="11"/>
  <c r="BE62" i="11"/>
  <c r="BF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P62" i="11"/>
  <c r="CQ62" i="11"/>
  <c r="CR62" i="11"/>
  <c r="CS62" i="11"/>
  <c r="CT62" i="11"/>
  <c r="CU62" i="11"/>
  <c r="CV62" i="11"/>
  <c r="CW62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Z63" i="11"/>
  <c r="BA63" i="11"/>
  <c r="BB63" i="11"/>
  <c r="BC63" i="11"/>
  <c r="BD63" i="11"/>
  <c r="BE63" i="11"/>
  <c r="BF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P63" i="11"/>
  <c r="CQ63" i="11"/>
  <c r="CR63" i="11"/>
  <c r="CS63" i="11"/>
  <c r="CT63" i="11"/>
  <c r="CU63" i="11"/>
  <c r="CV63" i="11"/>
  <c r="CW63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Z64" i="11"/>
  <c r="BA64" i="11"/>
  <c r="BB64" i="11"/>
  <c r="BC64" i="11"/>
  <c r="BD64" i="11"/>
  <c r="BE64" i="11"/>
  <c r="BF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P64" i="11"/>
  <c r="CQ64" i="11"/>
  <c r="CR64" i="11"/>
  <c r="CS64" i="11"/>
  <c r="CT64" i="11"/>
  <c r="CU64" i="11"/>
  <c r="CV64" i="11"/>
  <c r="CW64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Z65" i="11"/>
  <c r="BA65" i="11"/>
  <c r="BB65" i="11"/>
  <c r="BC65" i="11"/>
  <c r="BD65" i="11"/>
  <c r="BE65" i="11"/>
  <c r="BF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P65" i="11"/>
  <c r="CQ65" i="11"/>
  <c r="CR65" i="11"/>
  <c r="CS65" i="11"/>
  <c r="CT65" i="11"/>
  <c r="CU65" i="11"/>
  <c r="CV65" i="11"/>
  <c r="CW65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Z66" i="11"/>
  <c r="BA66" i="11"/>
  <c r="BB66" i="11"/>
  <c r="BC66" i="11"/>
  <c r="BD66" i="11"/>
  <c r="BE66" i="11"/>
  <c r="BF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P66" i="11"/>
  <c r="CQ66" i="11"/>
  <c r="CR66" i="11"/>
  <c r="CS66" i="11"/>
  <c r="CT66" i="11"/>
  <c r="CU66" i="11"/>
  <c r="CV66" i="11"/>
  <c r="CW66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Z67" i="11"/>
  <c r="BA67" i="11"/>
  <c r="BB67" i="11"/>
  <c r="BC67" i="11"/>
  <c r="BD67" i="11"/>
  <c r="BE67" i="11"/>
  <c r="BF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P67" i="11"/>
  <c r="CQ67" i="11"/>
  <c r="CR67" i="11"/>
  <c r="CS67" i="11"/>
  <c r="CT67" i="11"/>
  <c r="CU67" i="11"/>
  <c r="CV67" i="11"/>
  <c r="CW67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Z68" i="11"/>
  <c r="BA68" i="11"/>
  <c r="BB68" i="11"/>
  <c r="BC68" i="11"/>
  <c r="BD68" i="11"/>
  <c r="BE68" i="11"/>
  <c r="BF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P68" i="11"/>
  <c r="CQ68" i="11"/>
  <c r="CR68" i="11"/>
  <c r="CS68" i="11"/>
  <c r="CT68" i="11"/>
  <c r="CU68" i="11"/>
  <c r="CV68" i="11"/>
  <c r="CW68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Z69" i="11"/>
  <c r="BA69" i="11"/>
  <c r="BB69" i="11"/>
  <c r="BC69" i="11"/>
  <c r="BD69" i="11"/>
  <c r="BE69" i="11"/>
  <c r="BF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P69" i="11"/>
  <c r="CQ69" i="11"/>
  <c r="CR69" i="11"/>
  <c r="CS69" i="11"/>
  <c r="CT69" i="11"/>
  <c r="CU69" i="11"/>
  <c r="CV69" i="11"/>
  <c r="CW69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Z70" i="11"/>
  <c r="BA70" i="11"/>
  <c r="BB70" i="11"/>
  <c r="BC70" i="11"/>
  <c r="BD70" i="11"/>
  <c r="BE70" i="11"/>
  <c r="BF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P70" i="11"/>
  <c r="CQ70" i="11"/>
  <c r="CR70" i="11"/>
  <c r="CS70" i="11"/>
  <c r="CT70" i="11"/>
  <c r="CU70" i="11"/>
  <c r="CV70" i="11"/>
  <c r="CW70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Z71" i="11"/>
  <c r="BA71" i="11"/>
  <c r="BB71" i="11"/>
  <c r="BC71" i="11"/>
  <c r="BD71" i="11"/>
  <c r="BE71" i="11"/>
  <c r="BF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P71" i="11"/>
  <c r="CQ71" i="11"/>
  <c r="CR71" i="11"/>
  <c r="CS71" i="11"/>
  <c r="CT71" i="11"/>
  <c r="CU71" i="11"/>
  <c r="CV71" i="11"/>
  <c r="CW71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Z72" i="11"/>
  <c r="BA72" i="11"/>
  <c r="BB72" i="11"/>
  <c r="BC72" i="11"/>
  <c r="BD72" i="11"/>
  <c r="BE72" i="11"/>
  <c r="BF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P72" i="11"/>
  <c r="CQ72" i="11"/>
  <c r="CR72" i="11"/>
  <c r="CS72" i="11"/>
  <c r="CT72" i="11"/>
  <c r="CU72" i="11"/>
  <c r="CV72" i="11"/>
  <c r="CW72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Z73" i="11"/>
  <c r="BA73" i="11"/>
  <c r="BB73" i="11"/>
  <c r="BC73" i="11"/>
  <c r="BD73" i="11"/>
  <c r="BE73" i="11"/>
  <c r="BF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P73" i="11"/>
  <c r="CQ73" i="11"/>
  <c r="CR73" i="11"/>
  <c r="CS73" i="11"/>
  <c r="CT73" i="11"/>
  <c r="CU73" i="11"/>
  <c r="CV73" i="11"/>
  <c r="CW73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Z74" i="11"/>
  <c r="BA74" i="11"/>
  <c r="BB74" i="11"/>
  <c r="BC74" i="11"/>
  <c r="BD74" i="11"/>
  <c r="BE74" i="11"/>
  <c r="BF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P74" i="11"/>
  <c r="CQ74" i="11"/>
  <c r="CR74" i="11"/>
  <c r="CS74" i="11"/>
  <c r="CT74" i="11"/>
  <c r="CU74" i="11"/>
  <c r="CV74" i="11"/>
  <c r="CW74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Z75" i="11"/>
  <c r="BA75" i="11"/>
  <c r="BB75" i="11"/>
  <c r="BC75" i="11"/>
  <c r="BD75" i="11"/>
  <c r="BE75" i="11"/>
  <c r="BF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P75" i="11"/>
  <c r="CQ75" i="11"/>
  <c r="CR75" i="11"/>
  <c r="CS75" i="11"/>
  <c r="CT75" i="11"/>
  <c r="CU75" i="11"/>
  <c r="CV75" i="11"/>
  <c r="CW75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Z76" i="11"/>
  <c r="BA76" i="11"/>
  <c r="BB76" i="11"/>
  <c r="BC76" i="11"/>
  <c r="BD76" i="11"/>
  <c r="BE76" i="11"/>
  <c r="BF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P76" i="11"/>
  <c r="CQ76" i="11"/>
  <c r="CR76" i="11"/>
  <c r="CS76" i="11"/>
  <c r="CT76" i="11"/>
  <c r="CU76" i="11"/>
  <c r="CV76" i="11"/>
  <c r="CW76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Z77" i="11"/>
  <c r="BA77" i="11"/>
  <c r="BB77" i="11"/>
  <c r="BC77" i="11"/>
  <c r="BD77" i="11"/>
  <c r="BE77" i="11"/>
  <c r="BF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P77" i="11"/>
  <c r="CQ77" i="11"/>
  <c r="CR77" i="11"/>
  <c r="CS77" i="11"/>
  <c r="CT77" i="11"/>
  <c r="CU77" i="11"/>
  <c r="CV77" i="11"/>
  <c r="CW77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Z78" i="11"/>
  <c r="BA78" i="11"/>
  <c r="BB78" i="11"/>
  <c r="BC78" i="11"/>
  <c r="BD78" i="11"/>
  <c r="BE78" i="11"/>
  <c r="BF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P78" i="11"/>
  <c r="CQ78" i="11"/>
  <c r="CR78" i="11"/>
  <c r="CS78" i="11"/>
  <c r="CT78" i="11"/>
  <c r="CU78" i="11"/>
  <c r="CV78" i="11"/>
  <c r="CW78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Z79" i="11"/>
  <c r="BA79" i="11"/>
  <c r="BB79" i="11"/>
  <c r="BC79" i="11"/>
  <c r="BD79" i="11"/>
  <c r="BE79" i="11"/>
  <c r="BF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P79" i="11"/>
  <c r="CQ79" i="11"/>
  <c r="CR79" i="11"/>
  <c r="CS79" i="11"/>
  <c r="CT79" i="11"/>
  <c r="CU79" i="11"/>
  <c r="CV79" i="11"/>
  <c r="CW79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Z80" i="11"/>
  <c r="BA80" i="11"/>
  <c r="BB80" i="11"/>
  <c r="BC80" i="11"/>
  <c r="BD80" i="11"/>
  <c r="BE80" i="11"/>
  <c r="BF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P80" i="11"/>
  <c r="CQ80" i="11"/>
  <c r="CR80" i="11"/>
  <c r="CS80" i="11"/>
  <c r="CT80" i="11"/>
  <c r="CU80" i="11"/>
  <c r="CV80" i="11"/>
  <c r="CW80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Z81" i="11"/>
  <c r="BA81" i="11"/>
  <c r="BB81" i="11"/>
  <c r="BC81" i="11"/>
  <c r="BD81" i="11"/>
  <c r="BE81" i="11"/>
  <c r="BF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P81" i="11"/>
  <c r="CQ81" i="11"/>
  <c r="CR81" i="11"/>
  <c r="CS81" i="11"/>
  <c r="CT81" i="11"/>
  <c r="CU81" i="11"/>
  <c r="CV81" i="11"/>
  <c r="CW81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Z82" i="11"/>
  <c r="BA82" i="11"/>
  <c r="BB82" i="11"/>
  <c r="BC82" i="11"/>
  <c r="BD82" i="11"/>
  <c r="BE82" i="11"/>
  <c r="BF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P82" i="11"/>
  <c r="CQ82" i="11"/>
  <c r="CR82" i="11"/>
  <c r="CS82" i="11"/>
  <c r="CT82" i="11"/>
  <c r="CU82" i="11"/>
  <c r="CV82" i="11"/>
  <c r="CW82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Z83" i="11"/>
  <c r="BA83" i="11"/>
  <c r="BB83" i="11"/>
  <c r="BC83" i="11"/>
  <c r="BD83" i="11"/>
  <c r="BE83" i="11"/>
  <c r="BF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P83" i="11"/>
  <c r="CQ83" i="11"/>
  <c r="CR83" i="11"/>
  <c r="CS83" i="11"/>
  <c r="CT83" i="11"/>
  <c r="CU83" i="11"/>
  <c r="CV83" i="11"/>
  <c r="CW83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Z84" i="11"/>
  <c r="BA84" i="11"/>
  <c r="BB84" i="11"/>
  <c r="BC84" i="11"/>
  <c r="BD84" i="11"/>
  <c r="BE84" i="11"/>
  <c r="BF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P84" i="11"/>
  <c r="CQ84" i="11"/>
  <c r="CR84" i="11"/>
  <c r="CS84" i="11"/>
  <c r="CT84" i="11"/>
  <c r="CU84" i="11"/>
  <c r="CV84" i="11"/>
  <c r="CW84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Z85" i="11"/>
  <c r="BA85" i="11"/>
  <c r="BB85" i="11"/>
  <c r="BC85" i="11"/>
  <c r="BD85" i="11"/>
  <c r="BE85" i="11"/>
  <c r="BF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P85" i="11"/>
  <c r="CQ85" i="11"/>
  <c r="CR85" i="11"/>
  <c r="CS85" i="11"/>
  <c r="CT85" i="11"/>
  <c r="CU85" i="11"/>
  <c r="CV85" i="11"/>
  <c r="CW85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Z86" i="11"/>
  <c r="BA86" i="11"/>
  <c r="BB86" i="11"/>
  <c r="BC86" i="11"/>
  <c r="BD86" i="11"/>
  <c r="BE86" i="11"/>
  <c r="BF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P86" i="11"/>
  <c r="CQ86" i="11"/>
  <c r="CR86" i="11"/>
  <c r="CS86" i="11"/>
  <c r="CT86" i="11"/>
  <c r="CU86" i="11"/>
  <c r="CV86" i="11"/>
  <c r="CW86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Z87" i="11"/>
  <c r="BA87" i="11"/>
  <c r="BB87" i="11"/>
  <c r="BC87" i="11"/>
  <c r="BD87" i="11"/>
  <c r="BE87" i="11"/>
  <c r="BF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P87" i="11"/>
  <c r="CQ87" i="11"/>
  <c r="CR87" i="11"/>
  <c r="CS87" i="11"/>
  <c r="CT87" i="11"/>
  <c r="CU87" i="11"/>
  <c r="CV87" i="11"/>
  <c r="CW87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Z88" i="11"/>
  <c r="BA88" i="11"/>
  <c r="BB88" i="11"/>
  <c r="BC88" i="11"/>
  <c r="BD88" i="11"/>
  <c r="BE88" i="11"/>
  <c r="BF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P88" i="11"/>
  <c r="CQ88" i="11"/>
  <c r="CR88" i="11"/>
  <c r="CS88" i="11"/>
  <c r="CT88" i="11"/>
  <c r="CU88" i="11"/>
  <c r="CV88" i="11"/>
  <c r="CW88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Z89" i="11"/>
  <c r="BA89" i="11"/>
  <c r="BB89" i="11"/>
  <c r="BC89" i="11"/>
  <c r="BD89" i="11"/>
  <c r="BE89" i="11"/>
  <c r="BF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P89" i="11"/>
  <c r="CQ89" i="11"/>
  <c r="CR89" i="11"/>
  <c r="CS89" i="11"/>
  <c r="CT89" i="11"/>
  <c r="CU89" i="11"/>
  <c r="CV89" i="11"/>
  <c r="CW89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Z90" i="11"/>
  <c r="BA90" i="11"/>
  <c r="BB90" i="11"/>
  <c r="BC90" i="11"/>
  <c r="BD90" i="11"/>
  <c r="BE90" i="11"/>
  <c r="BF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P90" i="11"/>
  <c r="CQ90" i="11"/>
  <c r="CR90" i="11"/>
  <c r="CS90" i="11"/>
  <c r="CT90" i="11"/>
  <c r="CU90" i="11"/>
  <c r="CV90" i="11"/>
  <c r="CW90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Z91" i="11"/>
  <c r="BA91" i="11"/>
  <c r="BB91" i="11"/>
  <c r="BC91" i="11"/>
  <c r="BD91" i="11"/>
  <c r="BE91" i="11"/>
  <c r="BF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P91" i="11"/>
  <c r="CQ91" i="11"/>
  <c r="CR91" i="11"/>
  <c r="CS91" i="11"/>
  <c r="CT91" i="11"/>
  <c r="CU91" i="11"/>
  <c r="CV91" i="11"/>
  <c r="CW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Z92" i="11"/>
  <c r="BA92" i="11"/>
  <c r="BB92" i="11"/>
  <c r="BC92" i="11"/>
  <c r="BD92" i="11"/>
  <c r="BE92" i="11"/>
  <c r="BF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Z93" i="11"/>
  <c r="BA93" i="11"/>
  <c r="BB93" i="11"/>
  <c r="BC93" i="11"/>
  <c r="BD93" i="11"/>
  <c r="BE93" i="11"/>
  <c r="BF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Z94" i="11"/>
  <c r="BA94" i="11"/>
  <c r="BB94" i="11"/>
  <c r="BC94" i="11"/>
  <c r="BD94" i="11"/>
  <c r="BE94" i="11"/>
  <c r="BF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Z95" i="11"/>
  <c r="BA95" i="11"/>
  <c r="BB95" i="11"/>
  <c r="BC95" i="11"/>
  <c r="BD95" i="11"/>
  <c r="BE95" i="11"/>
  <c r="BF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Z96" i="11"/>
  <c r="BA96" i="11"/>
  <c r="BB96" i="11"/>
  <c r="BC96" i="11"/>
  <c r="BD96" i="11"/>
  <c r="BE96" i="11"/>
  <c r="BF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Z97" i="11"/>
  <c r="BA97" i="11"/>
  <c r="BB97" i="11"/>
  <c r="BC97" i="11"/>
  <c r="BD97" i="11"/>
  <c r="BE97" i="11"/>
  <c r="BF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Z98" i="11"/>
  <c r="BA98" i="11"/>
  <c r="BB98" i="11"/>
  <c r="BC98" i="11"/>
  <c r="BD98" i="11"/>
  <c r="BE98" i="11"/>
  <c r="BF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K98" i="11"/>
  <c r="CL98" i="11"/>
  <c r="F4" i="8"/>
  <c r="CM98" i="11"/>
  <c r="G4" i="8"/>
  <c r="CN98" i="11"/>
  <c r="CO98" i="11"/>
  <c r="CQ98" i="11"/>
  <c r="CR98" i="11"/>
  <c r="CS98" i="11"/>
  <c r="CT98" i="11"/>
  <c r="CU98" i="11"/>
  <c r="CV98" i="11"/>
  <c r="CW98" i="11"/>
  <c r="I4" i="8"/>
  <c r="B99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Z99" i="11"/>
  <c r="BA99" i="11"/>
  <c r="BB99" i="11"/>
  <c r="BC99" i="11"/>
  <c r="BD99" i="11"/>
  <c r="BE99" i="11"/>
  <c r="BF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K99" i="11"/>
  <c r="CL99" i="11"/>
  <c r="F5" i="8"/>
  <c r="CM99" i="11"/>
  <c r="G5" i="8"/>
  <c r="CN99" i="11"/>
  <c r="CO99" i="11"/>
  <c r="CQ99" i="11"/>
  <c r="CR99" i="11"/>
  <c r="CS99" i="11"/>
  <c r="CT99" i="11"/>
  <c r="CU99" i="11"/>
  <c r="CV99" i="11"/>
  <c r="CW99" i="11"/>
  <c r="I5" i="8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Z100" i="11"/>
  <c r="BA100" i="11"/>
  <c r="BB100" i="11"/>
  <c r="BC100" i="11"/>
  <c r="BD100" i="11"/>
  <c r="BE100" i="11"/>
  <c r="BF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D53" i="7"/>
  <c r="CO100" i="11"/>
  <c r="E53" i="7"/>
  <c r="CP100" i="11"/>
  <c r="CQ100" i="11"/>
  <c r="CR100" i="11"/>
  <c r="CS100" i="11"/>
  <c r="CT100" i="11"/>
  <c r="CU100" i="11"/>
  <c r="CV100" i="11"/>
  <c r="CW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Z101" i="11"/>
  <c r="BA101" i="11"/>
  <c r="BB101" i="11"/>
  <c r="BC101" i="11"/>
  <c r="BD101" i="11"/>
  <c r="BE101" i="11"/>
  <c r="BF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Z102" i="11"/>
  <c r="BA102" i="11"/>
  <c r="BB102" i="11"/>
  <c r="BC102" i="11"/>
  <c r="BD102" i="11"/>
  <c r="BE102" i="11"/>
  <c r="BF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Z103" i="11"/>
  <c r="BA103" i="11"/>
  <c r="BB103" i="11"/>
  <c r="BC103" i="11"/>
  <c r="BD103" i="11"/>
  <c r="BE103" i="11"/>
  <c r="BF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BU103" i="11"/>
  <c r="BV103" i="1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CK103" i="11"/>
  <c r="CL103" i="11"/>
  <c r="CM103" i="11"/>
  <c r="CN103" i="11"/>
  <c r="CO103" i="11"/>
  <c r="CP103" i="11"/>
  <c r="CQ103" i="11"/>
  <c r="CR103" i="11"/>
  <c r="CS103" i="11"/>
  <c r="CT103" i="11"/>
  <c r="CU103" i="11"/>
  <c r="CV103" i="11"/>
  <c r="CW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Z104" i="11"/>
  <c r="BA104" i="11"/>
  <c r="BB104" i="11"/>
  <c r="BC104" i="11"/>
  <c r="BD104" i="11"/>
  <c r="BE104" i="11"/>
  <c r="BF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P104" i="11"/>
  <c r="CQ104" i="11"/>
  <c r="CR104" i="11"/>
  <c r="CS104" i="11"/>
  <c r="CT104" i="11"/>
  <c r="CU104" i="11"/>
  <c r="CV104" i="11"/>
  <c r="CW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Z105" i="11"/>
  <c r="BA105" i="11"/>
  <c r="BB105" i="11"/>
  <c r="BC105" i="11"/>
  <c r="BD105" i="11"/>
  <c r="BE105" i="11"/>
  <c r="BF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U105" i="11"/>
  <c r="BV105" i="1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CM105" i="11"/>
  <c r="CP105" i="11"/>
  <c r="CQ105" i="11"/>
  <c r="CR105" i="11"/>
  <c r="CS105" i="11"/>
  <c r="CT105" i="11"/>
  <c r="CU105" i="11"/>
  <c r="CV105" i="11"/>
  <c r="CW105" i="11"/>
  <c r="B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Z106" i="11"/>
  <c r="BA106" i="11"/>
  <c r="BB106" i="11"/>
  <c r="BC106" i="11"/>
  <c r="BD106" i="11"/>
  <c r="BE106" i="11"/>
  <c r="BF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BU106" i="11"/>
  <c r="BV106" i="11"/>
  <c r="BW106" i="11"/>
  <c r="BX106" i="11"/>
  <c r="BY106" i="11"/>
  <c r="BZ106" i="11"/>
  <c r="CA106" i="1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CQ106" i="11"/>
  <c r="CR106" i="11"/>
  <c r="CS106" i="11"/>
  <c r="CT106" i="11"/>
  <c r="CU106" i="11"/>
  <c r="CV106" i="11"/>
  <c r="CW106" i="11"/>
  <c r="B107" i="11"/>
  <c r="C107" i="11"/>
  <c r="D107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Z107" i="11"/>
  <c r="BA107" i="11"/>
  <c r="BB107" i="11"/>
  <c r="BC107" i="11"/>
  <c r="BD107" i="11"/>
  <c r="BE107" i="11"/>
  <c r="BF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BU107" i="11"/>
  <c r="BV107" i="11"/>
  <c r="BW107" i="11"/>
  <c r="BX107" i="1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D56" i="7"/>
  <c r="CO107" i="11"/>
  <c r="E56" i="7"/>
  <c r="CP107" i="11"/>
  <c r="CQ107" i="11"/>
  <c r="CR107" i="11"/>
  <c r="CS107" i="11"/>
  <c r="CT107" i="11"/>
  <c r="CU107" i="11"/>
  <c r="CV107" i="11"/>
  <c r="CW107" i="11"/>
  <c r="DA105" i="11"/>
  <c r="DA104" i="11"/>
  <c r="DB91" i="11"/>
  <c r="DA91" i="11"/>
  <c r="DB90" i="11"/>
  <c r="DA90" i="11"/>
  <c r="DB89" i="11"/>
  <c r="DA89" i="11"/>
  <c r="DB88" i="11"/>
  <c r="DA88" i="11"/>
  <c r="DB87" i="11"/>
  <c r="DA87" i="11"/>
  <c r="DB86" i="11"/>
  <c r="DA86" i="11"/>
  <c r="DB85" i="11"/>
  <c r="DA85" i="11"/>
  <c r="DB84" i="11"/>
  <c r="DA84" i="11"/>
  <c r="DB83" i="11"/>
  <c r="DA83" i="11"/>
  <c r="DB82" i="11"/>
  <c r="DA82" i="11"/>
  <c r="DB81" i="11"/>
  <c r="DA81" i="11"/>
  <c r="DB80" i="11"/>
  <c r="DA80" i="11"/>
  <c r="DB79" i="11"/>
  <c r="DA79" i="11"/>
  <c r="DB78" i="11"/>
  <c r="DA78" i="11"/>
  <c r="DB77" i="11"/>
  <c r="DA77" i="11"/>
  <c r="DB76" i="11"/>
  <c r="DA76" i="11"/>
  <c r="DB75" i="11"/>
  <c r="DA75" i="11"/>
  <c r="DB74" i="11"/>
  <c r="DA74" i="11"/>
  <c r="DB73" i="11"/>
  <c r="DA73" i="11"/>
  <c r="DB72" i="11"/>
  <c r="DA72" i="11"/>
  <c r="DB71" i="11"/>
  <c r="DA71" i="11"/>
  <c r="DB70" i="11"/>
  <c r="DA70" i="11"/>
  <c r="DB69" i="11"/>
  <c r="DA69" i="11"/>
  <c r="DB68" i="11"/>
  <c r="DA68" i="11"/>
  <c r="DB67" i="11"/>
  <c r="DA67" i="11"/>
  <c r="DB66" i="11"/>
  <c r="DA66" i="11"/>
  <c r="DB65" i="11"/>
  <c r="DA65" i="11"/>
  <c r="DB64" i="11"/>
  <c r="DA64" i="11"/>
  <c r="DB63" i="11"/>
  <c r="DA63" i="11"/>
  <c r="DB62" i="11"/>
  <c r="DA62" i="11"/>
  <c r="DB61" i="11"/>
  <c r="DA61" i="11"/>
  <c r="DB60" i="11"/>
  <c r="DA60" i="11"/>
  <c r="DB59" i="11"/>
  <c r="DA59" i="11"/>
  <c r="DB58" i="11"/>
  <c r="DA58" i="11"/>
  <c r="DB57" i="11"/>
  <c r="DA57" i="11"/>
  <c r="DB55" i="11"/>
  <c r="DA55" i="11"/>
  <c r="DB53" i="11"/>
  <c r="DA53" i="11"/>
  <c r="DB52" i="11"/>
  <c r="DA52" i="11"/>
  <c r="DB51" i="11"/>
  <c r="DA51" i="11"/>
  <c r="DB50" i="11"/>
  <c r="DA50" i="11"/>
  <c r="DB49" i="11"/>
  <c r="DA49" i="11"/>
  <c r="DB48" i="11"/>
  <c r="DA48" i="11"/>
  <c r="DB47" i="11"/>
  <c r="DA47" i="11"/>
  <c r="DB46" i="11"/>
  <c r="DA46" i="11"/>
  <c r="CX45" i="11"/>
  <c r="DB44" i="11"/>
  <c r="DA44" i="11"/>
  <c r="CX38" i="11"/>
  <c r="CX30" i="11"/>
  <c r="CX22" i="11"/>
  <c r="CX14" i="11"/>
  <c r="AM108" i="11"/>
  <c r="CX100" i="11"/>
  <c r="CX107" i="11"/>
  <c r="W108" i="11"/>
  <c r="O108" i="11"/>
  <c r="G108" i="11"/>
  <c r="BE108" i="11"/>
  <c r="AW108" i="11"/>
  <c r="AG108" i="11"/>
  <c r="Y108" i="11"/>
  <c r="Q108" i="11"/>
  <c r="I108" i="11"/>
  <c r="AQ108" i="11"/>
  <c r="CX92" i="11"/>
  <c r="BI108" i="11"/>
  <c r="BA108" i="11"/>
  <c r="AK108" i="11"/>
  <c r="AC108" i="11"/>
  <c r="U108" i="11"/>
  <c r="M108" i="11"/>
  <c r="E108" i="11"/>
  <c r="BC108" i="11"/>
  <c r="AU108" i="11"/>
  <c r="A5" i="5"/>
  <c r="A6" i="5"/>
  <c r="A8" i="5"/>
  <c r="A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9" i="5"/>
  <c r="A31" i="5"/>
  <c r="A32" i="5"/>
  <c r="A33" i="5"/>
  <c r="A36" i="5"/>
  <c r="A37" i="5"/>
  <c r="A38" i="5"/>
  <c r="AI108" i="11"/>
  <c r="AA108" i="11"/>
  <c r="S108" i="11"/>
  <c r="K108" i="11"/>
  <c r="C108" i="11"/>
  <c r="I51" i="14"/>
  <c r="I49" i="14"/>
  <c r="I47" i="14"/>
  <c r="I45" i="14"/>
  <c r="I43" i="14"/>
  <c r="I41" i="14"/>
  <c r="I39" i="14"/>
  <c r="I37" i="14"/>
  <c r="I35" i="14"/>
  <c r="I33" i="14"/>
  <c r="I31" i="14"/>
  <c r="I29" i="14"/>
  <c r="I28" i="14"/>
  <c r="I25" i="14"/>
  <c r="I23" i="14"/>
  <c r="I21" i="14"/>
  <c r="I19" i="14"/>
  <c r="I18" i="14"/>
  <c r="I17" i="14"/>
  <c r="F56" i="7"/>
  <c r="Q56" i="7"/>
  <c r="F53" i="7"/>
  <c r="Q53" i="7"/>
  <c r="O53" i="7"/>
  <c r="CX97" i="11"/>
  <c r="CX96" i="11"/>
  <c r="B108" i="11"/>
  <c r="BF108" i="11"/>
  <c r="BB108" i="11"/>
  <c r="AX108" i="11"/>
  <c r="AH108" i="11"/>
  <c r="AD108" i="11"/>
  <c r="Z108" i="11"/>
  <c r="V108" i="11"/>
  <c r="R108" i="11"/>
  <c r="N108" i="11"/>
  <c r="J108" i="11"/>
  <c r="F108" i="11"/>
  <c r="D17" i="14" a="1"/>
  <c r="C17" i="14"/>
  <c r="I63" i="14"/>
  <c r="I61" i="14"/>
  <c r="I59" i="14"/>
  <c r="I57" i="14"/>
  <c r="BH108" i="11"/>
  <c r="BD108" i="11"/>
  <c r="AZ108" i="11"/>
  <c r="AJ108" i="11"/>
  <c r="AF108" i="11"/>
  <c r="AB108" i="11"/>
  <c r="X108" i="11"/>
  <c r="T108" i="11"/>
  <c r="P108" i="11"/>
  <c r="L108" i="11"/>
  <c r="H108" i="11"/>
  <c r="D108" i="11"/>
  <c r="I64" i="14"/>
  <c r="I62" i="14"/>
  <c r="I60" i="14"/>
  <c r="I58" i="14"/>
  <c r="I56" i="14"/>
  <c r="I54" i="14"/>
  <c r="I52" i="14"/>
  <c r="I50" i="14"/>
  <c r="I48" i="14"/>
  <c r="I46" i="14"/>
  <c r="I44" i="14"/>
  <c r="I42" i="14"/>
  <c r="I40" i="14"/>
  <c r="I38" i="14"/>
  <c r="I36" i="14"/>
  <c r="I34" i="14"/>
  <c r="I32" i="14"/>
  <c r="I30" i="14"/>
  <c r="I27" i="14"/>
  <c r="I26" i="14"/>
  <c r="I24" i="14"/>
  <c r="I22" i="14"/>
  <c r="I20" i="14"/>
  <c r="I55" i="14"/>
  <c r="I53" i="14"/>
  <c r="G17" i="14" a="1"/>
  <c r="F17" i="14" a="1"/>
  <c r="E17" i="14" a="1"/>
  <c r="CX102" i="11"/>
  <c r="F3" i="5" a="1"/>
  <c r="I33" i="5"/>
  <c r="CX106" i="11"/>
  <c r="CX103" i="11"/>
  <c r="DB104" i="11"/>
  <c r="CY47" i="11"/>
  <c r="CY51" i="11"/>
  <c r="CY18" i="11"/>
  <c r="CZ18" i="11"/>
  <c r="CX95" i="11"/>
  <c r="CX101" i="11"/>
  <c r="AL108" i="11"/>
  <c r="AP108" i="11"/>
  <c r="AT108" i="11"/>
  <c r="CY9" i="11"/>
  <c r="CZ9" i="11"/>
  <c r="CY10" i="11"/>
  <c r="CZ10" i="11"/>
  <c r="CY13" i="11"/>
  <c r="CZ13" i="11"/>
  <c r="CY14" i="11"/>
  <c r="CZ14" i="11"/>
  <c r="BR108" i="11"/>
  <c r="CY76" i="11"/>
  <c r="CH108" i="11"/>
  <c r="CY92" i="11"/>
  <c r="CZ92" i="11"/>
  <c r="CY17" i="11"/>
  <c r="CZ17" i="11"/>
  <c r="CY21" i="11"/>
  <c r="CZ21" i="11"/>
  <c r="CY25" i="11"/>
  <c r="CZ25" i="11"/>
  <c r="CY29" i="11"/>
  <c r="CZ29" i="11"/>
  <c r="CY33" i="11"/>
  <c r="CZ33" i="11"/>
  <c r="CY37" i="11"/>
  <c r="CZ37" i="11"/>
  <c r="CY41" i="11"/>
  <c r="CZ41" i="11"/>
  <c r="CY44" i="11"/>
  <c r="CY45" i="11"/>
  <c r="CZ45" i="11"/>
  <c r="CY55" i="11"/>
  <c r="CY56" i="11"/>
  <c r="CZ56" i="11"/>
  <c r="CY80" i="11"/>
  <c r="BV108" i="11"/>
  <c r="CY77" i="11"/>
  <c r="BS108" i="11"/>
  <c r="CY89" i="11"/>
  <c r="CE108" i="11"/>
  <c r="CS108" i="11"/>
  <c r="CY103" i="11"/>
  <c r="CY22" i="11"/>
  <c r="CZ22" i="11"/>
  <c r="CY26" i="11"/>
  <c r="CZ26" i="11"/>
  <c r="CY30" i="11"/>
  <c r="CZ30" i="11"/>
  <c r="CY34" i="11"/>
  <c r="CZ34" i="11"/>
  <c r="CY38" i="11"/>
  <c r="CZ38" i="11"/>
  <c r="CY42" i="11"/>
  <c r="CZ42" i="11"/>
  <c r="BJ108" i="11"/>
  <c r="CY68" i="11"/>
  <c r="BZ108" i="11"/>
  <c r="CY84" i="11"/>
  <c r="CT108" i="11"/>
  <c r="CY104" i="11"/>
  <c r="CY69" i="11"/>
  <c r="BK108" i="11"/>
  <c r="CY81" i="11"/>
  <c r="BW108" i="11"/>
  <c r="CW108" i="11"/>
  <c r="CY107" i="11"/>
  <c r="CZ107" i="11"/>
  <c r="AN108" i="11"/>
  <c r="AR108" i="11"/>
  <c r="AV108" i="11"/>
  <c r="BL108" i="11"/>
  <c r="CY70" i="11"/>
  <c r="BP108" i="11"/>
  <c r="CY74" i="11"/>
  <c r="BT108" i="11"/>
  <c r="CY78" i="11"/>
  <c r="BX108" i="11"/>
  <c r="CY82" i="11"/>
  <c r="CB108" i="11"/>
  <c r="CY86" i="11"/>
  <c r="CF108" i="11"/>
  <c r="CY90" i="11"/>
  <c r="CK108" i="11"/>
  <c r="CY95" i="11"/>
  <c r="CR108" i="11"/>
  <c r="CY102" i="11"/>
  <c r="CX8" i="11"/>
  <c r="CY11" i="11"/>
  <c r="CZ11" i="11"/>
  <c r="CY15" i="11"/>
  <c r="CZ15" i="11"/>
  <c r="CY19" i="11"/>
  <c r="CZ19" i="11"/>
  <c r="CY23" i="11"/>
  <c r="CZ23" i="11"/>
  <c r="CY27" i="11"/>
  <c r="CZ27" i="11"/>
  <c r="CY31" i="11"/>
  <c r="CZ31" i="11"/>
  <c r="CY35" i="11"/>
  <c r="CZ35" i="11"/>
  <c r="CY39" i="11"/>
  <c r="CZ39" i="11"/>
  <c r="CY43" i="11"/>
  <c r="CZ43" i="11"/>
  <c r="CY46" i="11"/>
  <c r="CZ46" i="11"/>
  <c r="CY48" i="11"/>
  <c r="CY49" i="11"/>
  <c r="CY50" i="11"/>
  <c r="CY52" i="11"/>
  <c r="CY53" i="11"/>
  <c r="CY54" i="11"/>
  <c r="CZ54" i="11"/>
  <c r="CY57" i="11"/>
  <c r="CY58" i="11"/>
  <c r="CY59" i="11"/>
  <c r="CY60" i="11"/>
  <c r="CY61" i="11"/>
  <c r="CY62" i="11"/>
  <c r="CY63" i="11"/>
  <c r="CY64" i="11"/>
  <c r="CY65" i="11"/>
  <c r="CY66" i="11"/>
  <c r="CY67" i="11"/>
  <c r="CY72" i="11"/>
  <c r="BN108" i="11"/>
  <c r="CY88" i="11"/>
  <c r="CD108" i="11"/>
  <c r="CV108" i="11"/>
  <c r="CY106" i="11"/>
  <c r="CY73" i="11"/>
  <c r="BO108" i="11"/>
  <c r="CY85" i="11"/>
  <c r="CA108" i="11"/>
  <c r="CM108" i="11"/>
  <c r="CY97" i="11"/>
  <c r="CZ97" i="11"/>
  <c r="AO108" i="11"/>
  <c r="AS108" i="11"/>
  <c r="BM108" i="11"/>
  <c r="CY71" i="11"/>
  <c r="BQ108" i="11"/>
  <c r="CY75" i="11"/>
  <c r="BU108" i="11"/>
  <c r="CY79" i="11"/>
  <c r="BY108" i="11"/>
  <c r="CY83" i="11"/>
  <c r="CC108" i="11"/>
  <c r="CY87" i="11"/>
  <c r="CG108" i="11"/>
  <c r="CY91" i="11"/>
  <c r="CY96" i="11"/>
  <c r="CL108" i="11"/>
  <c r="CY101" i="11"/>
  <c r="CQ108" i="11"/>
  <c r="CY105" i="11"/>
  <c r="CU108" i="11"/>
  <c r="CY8" i="11"/>
  <c r="CY12" i="11"/>
  <c r="CZ12" i="11"/>
  <c r="CY16" i="11"/>
  <c r="CZ16" i="11"/>
  <c r="CY20" i="11"/>
  <c r="CZ20" i="11"/>
  <c r="CY24" i="11"/>
  <c r="CZ24" i="11"/>
  <c r="CY28" i="11"/>
  <c r="CZ28" i="11"/>
  <c r="CY32" i="11"/>
  <c r="CZ32" i="11"/>
  <c r="CY36" i="11"/>
  <c r="CZ36" i="11"/>
  <c r="CY40" i="11"/>
  <c r="CZ40" i="11"/>
  <c r="CZ106" i="11"/>
  <c r="DB105" i="11"/>
  <c r="P53" i="7"/>
  <c r="P56" i="7"/>
  <c r="O56" i="7"/>
  <c r="CZ102" i="11"/>
  <c r="G9" i="5"/>
  <c r="F37" i="5"/>
  <c r="G36" i="5"/>
  <c r="G21" i="5"/>
  <c r="G19" i="5"/>
  <c r="H16" i="5"/>
  <c r="G33" i="5"/>
  <c r="G26" i="5"/>
  <c r="I19" i="5"/>
  <c r="G14" i="5"/>
  <c r="F9" i="5"/>
  <c r="I3" i="5"/>
  <c r="I31" i="5"/>
  <c r="I24" i="5"/>
  <c r="I18" i="5"/>
  <c r="G13" i="5"/>
  <c r="F8" i="5"/>
  <c r="G38" i="5"/>
  <c r="G31" i="5"/>
  <c r="I23" i="5"/>
  <c r="F18" i="5"/>
  <c r="I12" i="5"/>
  <c r="G7" i="5"/>
  <c r="I34" i="5"/>
  <c r="H29" i="5"/>
  <c r="G24" i="5"/>
  <c r="H19" i="5"/>
  <c r="H15" i="5"/>
  <c r="H11" i="5"/>
  <c r="H7" i="5"/>
  <c r="H3" i="5"/>
  <c r="F36" i="5"/>
  <c r="F32" i="5"/>
  <c r="F28" i="5"/>
  <c r="F24" i="5"/>
  <c r="H38" i="5"/>
  <c r="H31" i="5"/>
  <c r="H24" i="5"/>
  <c r="G18" i="5"/>
  <c r="F13" i="5"/>
  <c r="I7" i="5"/>
  <c r="G37" i="5"/>
  <c r="G30" i="5"/>
  <c r="G23" i="5"/>
  <c r="G17" i="5"/>
  <c r="F12" i="5"/>
  <c r="I6" i="5"/>
  <c r="H36" i="5"/>
  <c r="G29" i="5"/>
  <c r="G22" i="5"/>
  <c r="I16" i="5"/>
  <c r="G11" i="5"/>
  <c r="F6" i="5"/>
  <c r="I38" i="5"/>
  <c r="H33" i="5"/>
  <c r="G28" i="5"/>
  <c r="I22" i="5"/>
  <c r="H18" i="5"/>
  <c r="H14" i="5"/>
  <c r="H10" i="5"/>
  <c r="H6" i="5"/>
  <c r="F35" i="5"/>
  <c r="F31" i="5"/>
  <c r="F27" i="5"/>
  <c r="F23" i="5"/>
  <c r="I36" i="5"/>
  <c r="I29" i="5"/>
  <c r="H22" i="5"/>
  <c r="F17" i="5"/>
  <c r="I11" i="5"/>
  <c r="G6" i="5"/>
  <c r="H35" i="5"/>
  <c r="H28" i="5"/>
  <c r="H21" i="5"/>
  <c r="F16" i="5"/>
  <c r="I10" i="5"/>
  <c r="G5" i="5"/>
  <c r="H34" i="5"/>
  <c r="H27" i="5"/>
  <c r="I20" i="5"/>
  <c r="G15" i="5"/>
  <c r="F10" i="5"/>
  <c r="I4" i="5"/>
  <c r="H37" i="5"/>
  <c r="G32" i="5"/>
  <c r="I26" i="5"/>
  <c r="I21" i="5"/>
  <c r="H17" i="5"/>
  <c r="H13" i="5"/>
  <c r="H9" i="5"/>
  <c r="H5" i="5"/>
  <c r="F38" i="5"/>
  <c r="F34" i="5"/>
  <c r="F30" i="5"/>
  <c r="F26" i="5"/>
  <c r="F25" i="5"/>
  <c r="H4" i="5"/>
  <c r="H20" i="5"/>
  <c r="G3" i="5"/>
  <c r="I25" i="5"/>
  <c r="I14" i="5"/>
  <c r="F5" i="5"/>
  <c r="I27" i="5"/>
  <c r="F29" i="5"/>
  <c r="H8" i="5"/>
  <c r="H25" i="5"/>
  <c r="I8" i="5"/>
  <c r="I32" i="5"/>
  <c r="F20" i="5"/>
  <c r="G10" i="5"/>
  <c r="G35" i="5"/>
  <c r="F33" i="5"/>
  <c r="H12" i="5"/>
  <c r="I30" i="5"/>
  <c r="F14" i="5"/>
  <c r="F4" i="5"/>
  <c r="H26" i="5"/>
  <c r="I15" i="5"/>
  <c r="I7" i="14"/>
  <c r="F27" i="14"/>
  <c r="F23" i="14"/>
  <c r="F31" i="14"/>
  <c r="F56" i="14"/>
  <c r="F20" i="14"/>
  <c r="F36" i="14"/>
  <c r="F55" i="14"/>
  <c r="F25" i="14"/>
  <c r="F41" i="14"/>
  <c r="F62" i="14"/>
  <c r="F22" i="14"/>
  <c r="F38" i="14"/>
  <c r="F58" i="14"/>
  <c r="F49" i="14"/>
  <c r="F35" i="14"/>
  <c r="F43" i="14"/>
  <c r="F52" i="14"/>
  <c r="F24" i="14"/>
  <c r="F40" i="14"/>
  <c r="F61" i="14"/>
  <c r="F29" i="14"/>
  <c r="F46" i="14"/>
  <c r="F26" i="14"/>
  <c r="F42" i="14"/>
  <c r="F63" i="14"/>
  <c r="F19" i="14"/>
  <c r="F54" i="14"/>
  <c r="F59" i="14"/>
  <c r="F39" i="14"/>
  <c r="F64" i="14"/>
  <c r="F48" i="14"/>
  <c r="F28" i="14"/>
  <c r="F45" i="14"/>
  <c r="F17" i="14"/>
  <c r="F33" i="14"/>
  <c r="F51" i="14"/>
  <c r="F30" i="14"/>
  <c r="F47" i="14"/>
  <c r="F60" i="14"/>
  <c r="F44" i="14"/>
  <c r="F32" i="14"/>
  <c r="F50" i="14"/>
  <c r="F21" i="14"/>
  <c r="F37" i="14"/>
  <c r="F57" i="14"/>
  <c r="F18" i="14"/>
  <c r="F34" i="14"/>
  <c r="F53" i="14"/>
  <c r="C65" i="14"/>
  <c r="C4" i="14"/>
  <c r="E63" i="14"/>
  <c r="E20" i="14"/>
  <c r="E56" i="14"/>
  <c r="E25" i="14"/>
  <c r="E41" i="14"/>
  <c r="E57" i="14"/>
  <c r="E52" i="14"/>
  <c r="E26" i="14"/>
  <c r="E42" i="14"/>
  <c r="E58" i="14"/>
  <c r="E60" i="14"/>
  <c r="E19" i="14"/>
  <c r="E35" i="14"/>
  <c r="E51" i="14"/>
  <c r="E28" i="14"/>
  <c r="E64" i="14"/>
  <c r="E29" i="14"/>
  <c r="E45" i="14"/>
  <c r="E61" i="14"/>
  <c r="E30" i="14"/>
  <c r="E46" i="14"/>
  <c r="E62" i="14"/>
  <c r="E23" i="14"/>
  <c r="E39" i="14"/>
  <c r="E55" i="14"/>
  <c r="E40" i="14"/>
  <c r="E17" i="14"/>
  <c r="E33" i="14"/>
  <c r="E49" i="14"/>
  <c r="E24" i="14"/>
  <c r="E18" i="14"/>
  <c r="E34" i="14"/>
  <c r="E50" i="14"/>
  <c r="E32" i="14"/>
  <c r="E27" i="14"/>
  <c r="E43" i="14"/>
  <c r="E59" i="14"/>
  <c r="E48" i="14"/>
  <c r="E21" i="14"/>
  <c r="E37" i="14"/>
  <c r="E53" i="14"/>
  <c r="E44" i="14"/>
  <c r="E22" i="14"/>
  <c r="E38" i="14"/>
  <c r="E54" i="14"/>
  <c r="E36" i="14"/>
  <c r="E31" i="14"/>
  <c r="E47" i="14"/>
  <c r="I5" i="14"/>
  <c r="CZ96" i="11"/>
  <c r="CZ103" i="11"/>
  <c r="I8" i="14"/>
  <c r="I65" i="14"/>
  <c r="I4" i="14"/>
  <c r="I6" i="14"/>
  <c r="G64" i="14"/>
  <c r="G42" i="14"/>
  <c r="G61" i="14"/>
  <c r="G50" i="14"/>
  <c r="G30" i="14"/>
  <c r="G62" i="14"/>
  <c r="G41" i="14"/>
  <c r="G27" i="14"/>
  <c r="G43" i="14"/>
  <c r="G59" i="14"/>
  <c r="G28" i="14"/>
  <c r="G60" i="14"/>
  <c r="G48" i="14"/>
  <c r="G37" i="14"/>
  <c r="G58" i="14"/>
  <c r="G38" i="14"/>
  <c r="G17" i="14"/>
  <c r="G49" i="14"/>
  <c r="G31" i="14"/>
  <c r="G47" i="14"/>
  <c r="G29" i="14"/>
  <c r="G18" i="14"/>
  <c r="G46" i="14"/>
  <c r="G25" i="14"/>
  <c r="G57" i="14"/>
  <c r="G19" i="14"/>
  <c r="G35" i="14"/>
  <c r="G51" i="14"/>
  <c r="G20" i="14"/>
  <c r="G36" i="14"/>
  <c r="G52" i="14"/>
  <c r="G32" i="14"/>
  <c r="G21" i="14"/>
  <c r="G53" i="14"/>
  <c r="G26" i="14"/>
  <c r="G45" i="14"/>
  <c r="G34" i="14"/>
  <c r="G22" i="14"/>
  <c r="G54" i="14"/>
  <c r="G33" i="14"/>
  <c r="G23" i="14"/>
  <c r="G39" i="14"/>
  <c r="G55" i="14"/>
  <c r="G24" i="14"/>
  <c r="G40" i="14"/>
  <c r="G56" i="14"/>
  <c r="G44" i="14"/>
  <c r="G63" i="14"/>
  <c r="D64" i="14"/>
  <c r="D25" i="14"/>
  <c r="D17" i="14"/>
  <c r="D26" i="14"/>
  <c r="D42" i="14"/>
  <c r="D58" i="14"/>
  <c r="D27" i="14"/>
  <c r="D43" i="14"/>
  <c r="D59" i="14"/>
  <c r="D32" i="14"/>
  <c r="D48" i="14"/>
  <c r="D41" i="14"/>
  <c r="D29" i="14"/>
  <c r="D33" i="14"/>
  <c r="D21" i="14"/>
  <c r="D30" i="14"/>
  <c r="D46" i="14"/>
  <c r="D62" i="14"/>
  <c r="D31" i="14"/>
  <c r="D47" i="14"/>
  <c r="D63" i="14"/>
  <c r="D20" i="14"/>
  <c r="D36" i="14"/>
  <c r="D52" i="14"/>
  <c r="D45" i="14"/>
  <c r="D49" i="14"/>
  <c r="D37" i="14"/>
  <c r="D18" i="14"/>
  <c r="D34" i="14"/>
  <c r="D50" i="14"/>
  <c r="D19" i="14"/>
  <c r="D35" i="14"/>
  <c r="D51" i="14"/>
  <c r="D24" i="14"/>
  <c r="D40" i="14"/>
  <c r="D56" i="14"/>
  <c r="D57" i="14"/>
  <c r="D61" i="14"/>
  <c r="D53" i="14"/>
  <c r="D22" i="14"/>
  <c r="D38" i="14"/>
  <c r="D54" i="14"/>
  <c r="D23" i="14"/>
  <c r="D39" i="14"/>
  <c r="D55" i="14"/>
  <c r="D28" i="14"/>
  <c r="D44" i="14"/>
  <c r="D60" i="14"/>
  <c r="F21" i="5"/>
  <c r="I5" i="5"/>
  <c r="F11" i="5"/>
  <c r="G16" i="5"/>
  <c r="F22" i="5"/>
  <c r="I28" i="5"/>
  <c r="I35" i="5"/>
  <c r="F7" i="5"/>
  <c r="G12" i="5"/>
  <c r="I17" i="5"/>
  <c r="H23" i="5"/>
  <c r="H30" i="5"/>
  <c r="I37" i="5"/>
  <c r="F3" i="5"/>
  <c r="G8" i="5"/>
  <c r="I13" i="5"/>
  <c r="F19" i="5"/>
  <c r="G25" i="5"/>
  <c r="H32" i="5"/>
  <c r="G4" i="5"/>
  <c r="I9" i="5"/>
  <c r="F15" i="5"/>
  <c r="G20" i="5"/>
  <c r="G27" i="5"/>
  <c r="G34" i="5"/>
  <c r="CZ95" i="11"/>
  <c r="CZ8" i="11"/>
  <c r="CX94" i="11"/>
  <c r="CZ101" i="11"/>
  <c r="CX93" i="11"/>
  <c r="F6" i="8"/>
  <c r="G6" i="8"/>
  <c r="I6" i="8"/>
  <c r="F15" i="7"/>
  <c r="F13" i="7"/>
  <c r="F5" i="7"/>
  <c r="F4" i="7"/>
  <c r="A1" i="1"/>
  <c r="E6" i="5"/>
  <c r="AJ6" i="5"/>
  <c r="F42" i="5"/>
  <c r="I46" i="5"/>
  <c r="F46" i="5"/>
  <c r="F44" i="5"/>
  <c r="F45" i="5"/>
  <c r="H43" i="5"/>
  <c r="G47" i="5"/>
  <c r="E9" i="5"/>
  <c r="AJ9" i="5"/>
  <c r="F47" i="5"/>
  <c r="H45" i="5"/>
  <c r="I43" i="5"/>
  <c r="I45" i="5"/>
  <c r="E30" i="5"/>
  <c r="AJ30" i="5"/>
  <c r="H46" i="5"/>
  <c r="F43" i="5"/>
  <c r="E16" i="5"/>
  <c r="AJ16" i="5"/>
  <c r="E33" i="5"/>
  <c r="AF33" i="5"/>
  <c r="E20" i="5"/>
  <c r="AJ20" i="5"/>
  <c r="I44" i="5"/>
  <c r="H44" i="5"/>
  <c r="G45" i="5"/>
  <c r="I47" i="5"/>
  <c r="I42" i="5"/>
  <c r="G44" i="5"/>
  <c r="H47" i="5"/>
  <c r="G42" i="5"/>
  <c r="G46" i="5"/>
  <c r="H42" i="5"/>
  <c r="G43" i="5"/>
  <c r="E21" i="5"/>
  <c r="AJ21" i="5"/>
  <c r="I39" i="5"/>
  <c r="E26" i="5"/>
  <c r="AJ26" i="5"/>
  <c r="E27" i="5"/>
  <c r="AJ27" i="5"/>
  <c r="E36" i="5"/>
  <c r="AJ36" i="5"/>
  <c r="G39" i="5"/>
  <c r="H39" i="5"/>
  <c r="Q28" i="5"/>
  <c r="F39" i="5"/>
  <c r="E31" i="5"/>
  <c r="AJ31" i="5"/>
  <c r="E15" i="5"/>
  <c r="AJ15" i="5"/>
  <c r="E35" i="5"/>
  <c r="AJ35" i="5"/>
  <c r="E10" i="5"/>
  <c r="AJ10" i="5"/>
  <c r="E22" i="5"/>
  <c r="AJ22" i="5"/>
  <c r="E12" i="5"/>
  <c r="AJ12" i="5"/>
  <c r="E37" i="5"/>
  <c r="AJ37" i="5"/>
  <c r="E24" i="5"/>
  <c r="AJ24" i="5"/>
  <c r="E38" i="5"/>
  <c r="AJ38" i="5"/>
  <c r="E17" i="5"/>
  <c r="AJ17" i="5"/>
  <c r="E23" i="5"/>
  <c r="AJ23" i="5"/>
  <c r="E32" i="5"/>
  <c r="AJ32" i="5"/>
  <c r="E18" i="5"/>
  <c r="AJ18" i="5"/>
  <c r="E8" i="5"/>
  <c r="AJ8" i="5"/>
  <c r="E19" i="5"/>
  <c r="AJ19" i="5"/>
  <c r="E4" i="5"/>
  <c r="AJ4" i="5"/>
  <c r="N75" i="5"/>
  <c r="E25" i="5"/>
  <c r="AJ25" i="5"/>
  <c r="E3" i="5"/>
  <c r="AJ3" i="5"/>
  <c r="N74" i="5"/>
  <c r="J44" i="14"/>
  <c r="K44" i="14"/>
  <c r="H44" i="14"/>
  <c r="BA44" i="14"/>
  <c r="K23" i="14"/>
  <c r="J23" i="14"/>
  <c r="H23" i="14"/>
  <c r="AX23" i="14"/>
  <c r="K53" i="14"/>
  <c r="J53" i="14"/>
  <c r="H53" i="14"/>
  <c r="BA53" i="14"/>
  <c r="D7" i="14"/>
  <c r="J40" i="14"/>
  <c r="K40" i="14"/>
  <c r="H40" i="14"/>
  <c r="AZ40" i="14"/>
  <c r="K19" i="14"/>
  <c r="J19" i="14"/>
  <c r="H19" i="14"/>
  <c r="AX19" i="14"/>
  <c r="K37" i="14"/>
  <c r="J37" i="14"/>
  <c r="H37" i="14"/>
  <c r="AX37" i="14"/>
  <c r="J36" i="14"/>
  <c r="K36" i="14"/>
  <c r="H36" i="14"/>
  <c r="AZ36" i="14"/>
  <c r="K31" i="14"/>
  <c r="J31" i="14"/>
  <c r="H31" i="14"/>
  <c r="K21" i="14"/>
  <c r="J21" i="14"/>
  <c r="H21" i="14"/>
  <c r="AY21" i="14"/>
  <c r="J48" i="14"/>
  <c r="K48" i="14"/>
  <c r="H48" i="14"/>
  <c r="BA48" i="14"/>
  <c r="K27" i="14"/>
  <c r="J27" i="14"/>
  <c r="H27" i="14"/>
  <c r="AX27" i="14"/>
  <c r="J17" i="14"/>
  <c r="K11" i="14"/>
  <c r="K17" i="14"/>
  <c r="D65" i="14"/>
  <c r="AO40" i="14"/>
  <c r="D4" i="14"/>
  <c r="G6" i="14"/>
  <c r="BA31" i="14"/>
  <c r="E7" i="5"/>
  <c r="AJ7" i="5"/>
  <c r="E29" i="5"/>
  <c r="AJ29" i="5"/>
  <c r="E14" i="5"/>
  <c r="AJ14" i="5"/>
  <c r="J28" i="14"/>
  <c r="K28" i="14"/>
  <c r="H28" i="14"/>
  <c r="BA28" i="14"/>
  <c r="J54" i="14"/>
  <c r="K54" i="14"/>
  <c r="H54" i="14"/>
  <c r="BA54" i="14"/>
  <c r="K61" i="14"/>
  <c r="J61" i="14"/>
  <c r="H61" i="14"/>
  <c r="AX61" i="14"/>
  <c r="J24" i="14"/>
  <c r="K24" i="14"/>
  <c r="H24" i="14"/>
  <c r="AY24" i="14"/>
  <c r="J50" i="14"/>
  <c r="K50" i="14"/>
  <c r="H50" i="14"/>
  <c r="AX50" i="14"/>
  <c r="K49" i="14"/>
  <c r="J49" i="14"/>
  <c r="H49" i="14"/>
  <c r="J20" i="14"/>
  <c r="K20" i="14"/>
  <c r="H20" i="14"/>
  <c r="J62" i="14"/>
  <c r="K62" i="14"/>
  <c r="H62" i="14"/>
  <c r="AX62" i="14"/>
  <c r="K33" i="14"/>
  <c r="J33" i="14"/>
  <c r="H33" i="14"/>
  <c r="AX33" i="14"/>
  <c r="J32" i="14"/>
  <c r="K32" i="14"/>
  <c r="H32" i="14"/>
  <c r="AZ32" i="14"/>
  <c r="J58" i="14"/>
  <c r="K58" i="14"/>
  <c r="H58" i="14"/>
  <c r="AX58" i="14"/>
  <c r="K25" i="14"/>
  <c r="J25" i="14"/>
  <c r="H25" i="14"/>
  <c r="G8" i="14"/>
  <c r="G7" i="14"/>
  <c r="BA37" i="14"/>
  <c r="AY44" i="14"/>
  <c r="AY40" i="14"/>
  <c r="E28" i="5"/>
  <c r="AJ28" i="5"/>
  <c r="E13" i="5"/>
  <c r="AJ13" i="5"/>
  <c r="E5" i="5"/>
  <c r="AJ5" i="5"/>
  <c r="E65" i="14"/>
  <c r="AP63" i="14"/>
  <c r="E4" i="14"/>
  <c r="E8" i="14"/>
  <c r="AP56" i="14"/>
  <c r="H17" i="14"/>
  <c r="AZ17" i="14"/>
  <c r="F65" i="14"/>
  <c r="AQ63" i="14"/>
  <c r="F4" i="14"/>
  <c r="AZ24" i="14"/>
  <c r="E34" i="5"/>
  <c r="AJ34" i="5"/>
  <c r="E11" i="5"/>
  <c r="AJ11" i="5"/>
  <c r="I9" i="14"/>
  <c r="C9" i="14"/>
  <c r="AQ60" i="14"/>
  <c r="F6" i="14"/>
  <c r="K55" i="14"/>
  <c r="J55" i="14"/>
  <c r="H55" i="14"/>
  <c r="J38" i="14"/>
  <c r="L38" i="14"/>
  <c r="K38" i="14"/>
  <c r="H38" i="14"/>
  <c r="AX38" i="14"/>
  <c r="K57" i="14"/>
  <c r="J57" i="14"/>
  <c r="H57" i="14"/>
  <c r="BA57" i="14"/>
  <c r="K51" i="14"/>
  <c r="J51" i="14"/>
  <c r="H51" i="14"/>
  <c r="BA51" i="14"/>
  <c r="J34" i="14"/>
  <c r="K34" i="14"/>
  <c r="H34" i="14"/>
  <c r="BA34" i="14"/>
  <c r="K45" i="14"/>
  <c r="J45" i="14"/>
  <c r="H45" i="14"/>
  <c r="AX45" i="14"/>
  <c r="K63" i="14"/>
  <c r="J63" i="14"/>
  <c r="H63" i="14"/>
  <c r="AY63" i="14"/>
  <c r="J46" i="14"/>
  <c r="K46" i="14"/>
  <c r="H46" i="14"/>
  <c r="K29" i="14"/>
  <c r="J29" i="14"/>
  <c r="H29" i="14"/>
  <c r="AZ29" i="14"/>
  <c r="K59" i="14"/>
  <c r="J59" i="14"/>
  <c r="H59" i="14"/>
  <c r="AX59" i="14"/>
  <c r="J42" i="14"/>
  <c r="L42" i="14"/>
  <c r="K42" i="14"/>
  <c r="H42" i="14"/>
  <c r="AZ42" i="14"/>
  <c r="J64" i="14"/>
  <c r="K64" i="14"/>
  <c r="H64" i="14"/>
  <c r="AX64" i="14"/>
  <c r="BA40" i="14"/>
  <c r="G65" i="14"/>
  <c r="AR38" i="14"/>
  <c r="G4" i="14"/>
  <c r="G5" i="14"/>
  <c r="E7" i="14"/>
  <c r="AY53" i="14"/>
  <c r="AP49" i="14"/>
  <c r="AP46" i="14"/>
  <c r="AY46" i="14"/>
  <c r="E6" i="14"/>
  <c r="AP42" i="14"/>
  <c r="AP41" i="14"/>
  <c r="AN17" i="14"/>
  <c r="AN60" i="14"/>
  <c r="AN57" i="14"/>
  <c r="AN50" i="14"/>
  <c r="AN45" i="14"/>
  <c r="AN36" i="14"/>
  <c r="AN39" i="14"/>
  <c r="AN29" i="14"/>
  <c r="AN33" i="14"/>
  <c r="AN23" i="14"/>
  <c r="AN22" i="14"/>
  <c r="AN28" i="14"/>
  <c r="AN62" i="14"/>
  <c r="AN56" i="14"/>
  <c r="AN54" i="14"/>
  <c r="AN63" i="14"/>
  <c r="AN48" i="14"/>
  <c r="AN31" i="14"/>
  <c r="AN35" i="14"/>
  <c r="AN46" i="14"/>
  <c r="AN47" i="14"/>
  <c r="AN41" i="14"/>
  <c r="AN18" i="14"/>
  <c r="AN24" i="14"/>
  <c r="AN58" i="14"/>
  <c r="AN55" i="14"/>
  <c r="AN53" i="14"/>
  <c r="AN51" i="14"/>
  <c r="AN44" i="14"/>
  <c r="AN59" i="14"/>
  <c r="AN34" i="14"/>
  <c r="AN42" i="14"/>
  <c r="AN32" i="14"/>
  <c r="AN37" i="14"/>
  <c r="AN25" i="14"/>
  <c r="AN20" i="14"/>
  <c r="AN64" i="14"/>
  <c r="AN61" i="14"/>
  <c r="AN52" i="14"/>
  <c r="AN49" i="14"/>
  <c r="AN40" i="14"/>
  <c r="AN43" i="14"/>
  <c r="AN30" i="14"/>
  <c r="AN38" i="14"/>
  <c r="AN27" i="14"/>
  <c r="AN26" i="14"/>
  <c r="AN21" i="14"/>
  <c r="AN19" i="14"/>
  <c r="F5" i="14"/>
  <c r="J60" i="14"/>
  <c r="K60" i="14"/>
  <c r="H60" i="14"/>
  <c r="BA60" i="14"/>
  <c r="K39" i="14"/>
  <c r="J39" i="14"/>
  <c r="H39" i="14"/>
  <c r="BA39" i="14"/>
  <c r="J22" i="14"/>
  <c r="K22" i="14"/>
  <c r="H22" i="14"/>
  <c r="AY22" i="14"/>
  <c r="J56" i="14"/>
  <c r="K56" i="14"/>
  <c r="H56" i="14"/>
  <c r="D8" i="14"/>
  <c r="K35" i="14"/>
  <c r="J35" i="14"/>
  <c r="H35" i="14"/>
  <c r="AY35" i="14"/>
  <c r="D6" i="14"/>
  <c r="J18" i="14"/>
  <c r="K18" i="14"/>
  <c r="H18" i="14"/>
  <c r="BA18" i="14"/>
  <c r="J52" i="14"/>
  <c r="K52" i="14"/>
  <c r="H52" i="14"/>
  <c r="AX52" i="14"/>
  <c r="K47" i="14"/>
  <c r="J47" i="14"/>
  <c r="H47" i="14"/>
  <c r="AX47" i="14"/>
  <c r="J30" i="14"/>
  <c r="K30" i="14"/>
  <c r="H30" i="14"/>
  <c r="AY30" i="14"/>
  <c r="D5" i="14"/>
  <c r="K41" i="14"/>
  <c r="J41" i="14"/>
  <c r="H41" i="14"/>
  <c r="AY41" i="14"/>
  <c r="AX41" i="14"/>
  <c r="K43" i="14"/>
  <c r="J43" i="14"/>
  <c r="H43" i="14"/>
  <c r="AZ43" i="14"/>
  <c r="J26" i="14"/>
  <c r="K26" i="14"/>
  <c r="H26" i="14"/>
  <c r="AY26" i="14"/>
  <c r="BA24" i="14"/>
  <c r="AY47" i="14"/>
  <c r="AP38" i="14"/>
  <c r="AP37" i="14"/>
  <c r="AY33" i="14"/>
  <c r="AP33" i="14"/>
  <c r="E5" i="14"/>
  <c r="AP30" i="14"/>
  <c r="AP64" i="14"/>
  <c r="AP25" i="14"/>
  <c r="AQ53" i="14"/>
  <c r="F7" i="14"/>
  <c r="AZ53" i="14"/>
  <c r="AZ44" i="14"/>
  <c r="AQ28" i="14"/>
  <c r="F8" i="14"/>
  <c r="Q4" i="7"/>
  <c r="P4" i="7"/>
  <c r="O4" i="7"/>
  <c r="Q5" i="7"/>
  <c r="O5" i="7"/>
  <c r="P5" i="7"/>
  <c r="Q13" i="7"/>
  <c r="P13" i="7"/>
  <c r="O13" i="7"/>
  <c r="Q15" i="7"/>
  <c r="O15" i="7"/>
  <c r="P15" i="7"/>
  <c r="AP39" i="14"/>
  <c r="AP47" i="14"/>
  <c r="AQ32" i="14"/>
  <c r="AP59" i="14"/>
  <c r="AR27" i="14"/>
  <c r="AQ25" i="14"/>
  <c r="AP26" i="14"/>
  <c r="AP34" i="14"/>
  <c r="BA38" i="14"/>
  <c r="AO60" i="14"/>
  <c r="AZ59" i="14"/>
  <c r="AP19" i="14"/>
  <c r="AP43" i="14"/>
  <c r="AO22" i="14"/>
  <c r="AP35" i="14"/>
  <c r="AY38" i="14"/>
  <c r="AZ21" i="14"/>
  <c r="AO47" i="14"/>
  <c r="AO18" i="14"/>
  <c r="AR21" i="14"/>
  <c r="AO42" i="14"/>
  <c r="AQ35" i="14"/>
  <c r="BA36" i="14"/>
  <c r="AO33" i="14"/>
  <c r="AH24" i="5"/>
  <c r="AR47" i="14"/>
  <c r="AO56" i="14"/>
  <c r="BA23" i="14"/>
  <c r="AO51" i="14"/>
  <c r="AO38" i="14"/>
  <c r="AP28" i="14"/>
  <c r="AP32" i="14"/>
  <c r="AY39" i="14"/>
  <c r="AR51" i="14"/>
  <c r="AO43" i="14"/>
  <c r="AP29" i="14"/>
  <c r="AR64" i="14"/>
  <c r="AR23" i="14"/>
  <c r="AO46" i="14"/>
  <c r="AZ23" i="14"/>
  <c r="AY61" i="14"/>
  <c r="AO49" i="14"/>
  <c r="AO24" i="14"/>
  <c r="AR45" i="14"/>
  <c r="AO30" i="14"/>
  <c r="AO39" i="14"/>
  <c r="AZ41" i="14"/>
  <c r="AR30" i="14"/>
  <c r="AO64" i="14"/>
  <c r="AO32" i="14"/>
  <c r="BA35" i="14"/>
  <c r="AI31" i="5"/>
  <c r="AR48" i="14"/>
  <c r="AO34" i="14"/>
  <c r="AO57" i="14"/>
  <c r="AH19" i="5"/>
  <c r="AO52" i="14"/>
  <c r="AO35" i="14"/>
  <c r="AZ61" i="14"/>
  <c r="AR50" i="14"/>
  <c r="BA63" i="14"/>
  <c r="BA50" i="14"/>
  <c r="AO26" i="14"/>
  <c r="AO41" i="14"/>
  <c r="AX22" i="14"/>
  <c r="AY50" i="14"/>
  <c r="G9" i="14"/>
  <c r="AO63" i="14"/>
  <c r="AO50" i="14"/>
  <c r="AO61" i="14"/>
  <c r="AF4" i="5"/>
  <c r="O75" i="5"/>
  <c r="AG25" i="5"/>
  <c r="AQ38" i="14"/>
  <c r="BA47" i="14"/>
  <c r="AX39" i="14"/>
  <c r="AQ57" i="14"/>
  <c r="AQ47" i="14"/>
  <c r="BA62" i="14"/>
  <c r="AO31" i="14"/>
  <c r="AF12" i="5"/>
  <c r="AH6" i="5"/>
  <c r="AZ28" i="14"/>
  <c r="AQ43" i="14"/>
  <c r="AQ51" i="14"/>
  <c r="AZ27" i="14"/>
  <c r="AZ33" i="14"/>
  <c r="AQ23" i="14"/>
  <c r="AP22" i="14"/>
  <c r="BA59" i="14"/>
  <c r="AG18" i="5"/>
  <c r="AG9" i="5"/>
  <c r="AY64" i="14"/>
  <c r="AQ58" i="14"/>
  <c r="AQ49" i="14"/>
  <c r="AF24" i="5"/>
  <c r="AI19" i="5"/>
  <c r="AQ61" i="14"/>
  <c r="AQ44" i="14"/>
  <c r="AQ42" i="14"/>
  <c r="BA32" i="14"/>
  <c r="AQ52" i="14"/>
  <c r="AP53" i="14"/>
  <c r="AQ24" i="14"/>
  <c r="AP60" i="14"/>
  <c r="AR22" i="14"/>
  <c r="AH30" i="5"/>
  <c r="AG12" i="5"/>
  <c r="AQ59" i="14"/>
  <c r="AY37" i="14"/>
  <c r="BA27" i="14"/>
  <c r="BA45" i="14"/>
  <c r="AQ29" i="14"/>
  <c r="AZ22" i="14"/>
  <c r="AR31" i="14"/>
  <c r="AF22" i="5"/>
  <c r="AG19" i="5"/>
  <c r="AG22" i="5"/>
  <c r="AX28" i="14"/>
  <c r="AY43" i="14"/>
  <c r="AQ20" i="14"/>
  <c r="AQ30" i="14"/>
  <c r="BA21" i="14"/>
  <c r="AQ55" i="14"/>
  <c r="AQ54" i="14"/>
  <c r="AQ36" i="14"/>
  <c r="AQ64" i="14"/>
  <c r="AP58" i="14"/>
  <c r="AP36" i="14"/>
  <c r="AR61" i="14"/>
  <c r="Q20" i="5"/>
  <c r="AH14" i="5"/>
  <c r="AF11" i="5"/>
  <c r="AI3" i="5"/>
  <c r="R74" i="5"/>
  <c r="AI10" i="5"/>
  <c r="AH16" i="5"/>
  <c r="AI11" i="5"/>
  <c r="AH31" i="5"/>
  <c r="AF34" i="5"/>
  <c r="AG20" i="5"/>
  <c r="AF31" i="5"/>
  <c r="AF36" i="5"/>
  <c r="AF25" i="5"/>
  <c r="AH21" i="5"/>
  <c r="AF32" i="5"/>
  <c r="AH4" i="5"/>
  <c r="Q75" i="5"/>
  <c r="AF37" i="5"/>
  <c r="AF10" i="5"/>
  <c r="AQ48" i="14"/>
  <c r="AZ62" i="14"/>
  <c r="AQ17" i="14"/>
  <c r="AP45" i="14"/>
  <c r="AY36" i="14"/>
  <c r="BA61" i="14"/>
  <c r="H4" i="14"/>
  <c r="P30" i="5"/>
  <c r="AG36" i="5"/>
  <c r="AI29" i="5"/>
  <c r="AH23" i="5"/>
  <c r="AI23" i="5"/>
  <c r="AH37" i="5"/>
  <c r="AI24" i="5"/>
  <c r="AH34" i="5"/>
  <c r="D46" i="5"/>
  <c r="AG17" i="5"/>
  <c r="AI14" i="5"/>
  <c r="AG33" i="5"/>
  <c r="AG6" i="5"/>
  <c r="AF13" i="5"/>
  <c r="AF29" i="5"/>
  <c r="AH9" i="5"/>
  <c r="AI7" i="5"/>
  <c r="AH8" i="5"/>
  <c r="AG14" i="5"/>
  <c r="AH20" i="5"/>
  <c r="AQ41" i="14"/>
  <c r="AP50" i="14"/>
  <c r="AX63" i="14"/>
  <c r="AQ22" i="14"/>
  <c r="AQ33" i="14"/>
  <c r="AQ62" i="14"/>
  <c r="AP52" i="14"/>
  <c r="AY62" i="14"/>
  <c r="AR42" i="14"/>
  <c r="AR56" i="14"/>
  <c r="AX53" i="14"/>
  <c r="AF9" i="5"/>
  <c r="AF16" i="5"/>
  <c r="AH32" i="5"/>
  <c r="AH15" i="5"/>
  <c r="AF38" i="5"/>
  <c r="AI12" i="5"/>
  <c r="AI26" i="5"/>
  <c r="AF6" i="5"/>
  <c r="AF20" i="5"/>
  <c r="AI18" i="5"/>
  <c r="AH27" i="5"/>
  <c r="AH36" i="5"/>
  <c r="AH25" i="5"/>
  <c r="AG29" i="5"/>
  <c r="AH12" i="5"/>
  <c r="AG24" i="5"/>
  <c r="AI30" i="5"/>
  <c r="AG31" i="5"/>
  <c r="AI4" i="5"/>
  <c r="R75" i="5"/>
  <c r="AG16" i="5"/>
  <c r="AH38" i="5"/>
  <c r="AI25" i="5"/>
  <c r="AH7" i="5"/>
  <c r="AF30" i="5"/>
  <c r="D45" i="5"/>
  <c r="M17" i="5"/>
  <c r="D42" i="5"/>
  <c r="AH26" i="5"/>
  <c r="AG7" i="5"/>
  <c r="AI21" i="5"/>
  <c r="AG28" i="5"/>
  <c r="AF7" i="5"/>
  <c r="AG8" i="5"/>
  <c r="AI22" i="5"/>
  <c r="AF21" i="5"/>
  <c r="AF28" i="5"/>
  <c r="AI5" i="5"/>
  <c r="AX21" i="14"/>
  <c r="AX36" i="14"/>
  <c r="AH5" i="5"/>
  <c r="AG23" i="5"/>
  <c r="AI32" i="5"/>
  <c r="AF5" i="5"/>
  <c r="D47" i="5"/>
  <c r="AF3" i="5"/>
  <c r="O74" i="5"/>
  <c r="AH3" i="5"/>
  <c r="Q74" i="5"/>
  <c r="AG35" i="5"/>
  <c r="AF27" i="5"/>
  <c r="AI13" i="5"/>
  <c r="AF23" i="5"/>
  <c r="AG37" i="5"/>
  <c r="AI17" i="5"/>
  <c r="AJ33" i="5"/>
  <c r="AI33" i="5"/>
  <c r="AG3" i="5"/>
  <c r="P74" i="5"/>
  <c r="AG11" i="5"/>
  <c r="AG10" i="5"/>
  <c r="D44" i="5"/>
  <c r="AF17" i="5"/>
  <c r="AI27" i="5"/>
  <c r="AG26" i="5"/>
  <c r="AH35" i="5"/>
  <c r="AG27" i="5"/>
  <c r="AH28" i="5"/>
  <c r="AF19" i="5"/>
  <c r="AQ56" i="14"/>
  <c r="AQ37" i="14"/>
  <c r="AQ27" i="14"/>
  <c r="AQ39" i="14"/>
  <c r="AQ40" i="14"/>
  <c r="AQ21" i="14"/>
  <c r="AQ46" i="14"/>
  <c r="AQ50" i="14"/>
  <c r="AP61" i="14"/>
  <c r="AR49" i="14"/>
  <c r="J6" i="5"/>
  <c r="AC6" i="5"/>
  <c r="AG30" i="5"/>
  <c r="AI8" i="5"/>
  <c r="AI37" i="5"/>
  <c r="AH10" i="5"/>
  <c r="AG4" i="5"/>
  <c r="P75" i="5"/>
  <c r="AI38" i="5"/>
  <c r="AI15" i="5"/>
  <c r="AF18" i="5"/>
  <c r="AG5" i="5"/>
  <c r="AI35" i="5"/>
  <c r="AI6" i="5"/>
  <c r="AG13" i="5"/>
  <c r="AI20" i="5"/>
  <c r="AF8" i="5"/>
  <c r="AG15" i="5"/>
  <c r="AG34" i="5"/>
  <c r="AH18" i="5"/>
  <c r="AF26" i="5"/>
  <c r="AQ45" i="14"/>
  <c r="AP55" i="14"/>
  <c r="AP54" i="14"/>
  <c r="AQ31" i="14"/>
  <c r="AQ26" i="14"/>
  <c r="AQ34" i="14"/>
  <c r="AQ19" i="14"/>
  <c r="AP23" i="14"/>
  <c r="AP20" i="14"/>
  <c r="AP44" i="14"/>
  <c r="AP21" i="14"/>
  <c r="AR52" i="14"/>
  <c r="O3" i="5"/>
  <c r="O54" i="5"/>
  <c r="AI16" i="5"/>
  <c r="AF14" i="5"/>
  <c r="AG21" i="5"/>
  <c r="AH22" i="5"/>
  <c r="AI9" i="5"/>
  <c r="AF35" i="5"/>
  <c r="AF15" i="5"/>
  <c r="D43" i="5"/>
  <c r="AH11" i="5"/>
  <c r="AG32" i="5"/>
  <c r="AI28" i="5"/>
  <c r="AH33" i="5"/>
  <c r="AI34" i="5"/>
  <c r="AH17" i="5"/>
  <c r="AG38" i="5"/>
  <c r="AH29" i="5"/>
  <c r="AH13" i="5"/>
  <c r="AI36" i="5"/>
  <c r="O24" i="5"/>
  <c r="Q16" i="5"/>
  <c r="Q23" i="5"/>
  <c r="Q25" i="5"/>
  <c r="O10" i="5"/>
  <c r="Q7" i="5"/>
  <c r="Q26" i="5"/>
  <c r="I48" i="5"/>
  <c r="R46" i="5"/>
  <c r="R59" i="5"/>
  <c r="O11" i="5"/>
  <c r="O22" i="5"/>
  <c r="F48" i="5"/>
  <c r="G48" i="5"/>
  <c r="P47" i="5"/>
  <c r="P60" i="5"/>
  <c r="O25" i="5"/>
  <c r="H48" i="5"/>
  <c r="Q32" i="5"/>
  <c r="O23" i="5"/>
  <c r="O20" i="5"/>
  <c r="Q18" i="5"/>
  <c r="O5" i="5"/>
  <c r="J13" i="5"/>
  <c r="J17" i="5"/>
  <c r="X17" i="5"/>
  <c r="R39" i="5"/>
  <c r="R33" i="5"/>
  <c r="R5" i="5"/>
  <c r="R26" i="5"/>
  <c r="R7" i="5"/>
  <c r="R19" i="5"/>
  <c r="R10" i="5"/>
  <c r="R3" i="5"/>
  <c r="R54" i="5"/>
  <c r="R21" i="5"/>
  <c r="R6" i="5"/>
  <c r="R12" i="5"/>
  <c r="R24" i="5"/>
  <c r="R9" i="5"/>
  <c r="R37" i="5"/>
  <c r="R30" i="5"/>
  <c r="R38" i="5"/>
  <c r="R28" i="5"/>
  <c r="R11" i="5"/>
  <c r="R13" i="5"/>
  <c r="R20" i="5"/>
  <c r="R34" i="5"/>
  <c r="R35" i="5"/>
  <c r="R8" i="5"/>
  <c r="R4" i="5"/>
  <c r="R55" i="5"/>
  <c r="R15" i="5"/>
  <c r="R31" i="5"/>
  <c r="R32" i="5"/>
  <c r="R25" i="5"/>
  <c r="R29" i="5"/>
  <c r="R16" i="5"/>
  <c r="R36" i="5"/>
  <c r="R17" i="5"/>
  <c r="P16" i="5"/>
  <c r="P29" i="5"/>
  <c r="R14" i="5"/>
  <c r="R23" i="5"/>
  <c r="R22" i="5"/>
  <c r="J8" i="5"/>
  <c r="X8" i="5"/>
  <c r="P39" i="5"/>
  <c r="P32" i="5"/>
  <c r="P5" i="5"/>
  <c r="P9" i="5"/>
  <c r="P28" i="5"/>
  <c r="P21" i="5"/>
  <c r="P6" i="5"/>
  <c r="P31" i="5"/>
  <c r="P34" i="5"/>
  <c r="P24" i="5"/>
  <c r="P38" i="5"/>
  <c r="P12" i="5"/>
  <c r="P17" i="5"/>
  <c r="P27" i="5"/>
  <c r="P13" i="5"/>
  <c r="P20" i="5"/>
  <c r="P8" i="5"/>
  <c r="P18" i="5"/>
  <c r="P36" i="5"/>
  <c r="P15" i="5"/>
  <c r="P19" i="5"/>
  <c r="P25" i="5"/>
  <c r="P11" i="5"/>
  <c r="P23" i="5"/>
  <c r="P26" i="5"/>
  <c r="P10" i="5"/>
  <c r="P3" i="5"/>
  <c r="P54" i="5"/>
  <c r="P22" i="5"/>
  <c r="P37" i="5"/>
  <c r="P7" i="5"/>
  <c r="P35" i="5"/>
  <c r="P33" i="5"/>
  <c r="J20" i="5"/>
  <c r="X20" i="5"/>
  <c r="P4" i="5"/>
  <c r="P55" i="5"/>
  <c r="E43" i="5"/>
  <c r="AJ43" i="5"/>
  <c r="N76" i="5"/>
  <c r="J7" i="5"/>
  <c r="X7" i="5"/>
  <c r="E42" i="5"/>
  <c r="AJ42" i="5"/>
  <c r="N73" i="5"/>
  <c r="J3" i="5"/>
  <c r="J12" i="5"/>
  <c r="X12" i="5"/>
  <c r="J15" i="5"/>
  <c r="R18" i="5"/>
  <c r="R27" i="5"/>
  <c r="P14" i="5"/>
  <c r="J11" i="5"/>
  <c r="X11" i="5"/>
  <c r="E45" i="5"/>
  <c r="AJ45" i="5"/>
  <c r="N78" i="5"/>
  <c r="J28" i="5"/>
  <c r="X28" i="5"/>
  <c r="J25" i="5"/>
  <c r="X25" i="5"/>
  <c r="J18" i="5"/>
  <c r="J38" i="5"/>
  <c r="J22" i="5"/>
  <c r="X22" i="5"/>
  <c r="J31" i="5"/>
  <c r="X31" i="5"/>
  <c r="J36" i="5"/>
  <c r="J21" i="5"/>
  <c r="Q3" i="5"/>
  <c r="Q54" i="5"/>
  <c r="Q14" i="5"/>
  <c r="O16" i="5"/>
  <c r="Q5" i="5"/>
  <c r="Q15" i="5"/>
  <c r="Q38" i="5"/>
  <c r="O27" i="5"/>
  <c r="Q35" i="5"/>
  <c r="Q37" i="5"/>
  <c r="O38" i="5"/>
  <c r="J33" i="5"/>
  <c r="E46" i="5"/>
  <c r="AJ46" i="5"/>
  <c r="N79" i="5"/>
  <c r="J30" i="5"/>
  <c r="O18" i="5"/>
  <c r="Q11" i="5"/>
  <c r="Q31" i="5"/>
  <c r="Q13" i="5"/>
  <c r="Q9" i="5"/>
  <c r="J4" i="5"/>
  <c r="X4" i="5"/>
  <c r="N65" i="5"/>
  <c r="J24" i="5"/>
  <c r="O39" i="5"/>
  <c r="J27" i="5"/>
  <c r="X27" i="5"/>
  <c r="O9" i="5"/>
  <c r="O14" i="5"/>
  <c r="Q34" i="5"/>
  <c r="O15" i="5"/>
  <c r="O4" i="5"/>
  <c r="O55" i="5"/>
  <c r="J16" i="5"/>
  <c r="X16" i="5"/>
  <c r="Q30" i="5"/>
  <c r="O6" i="5"/>
  <c r="Q6" i="5"/>
  <c r="O17" i="5"/>
  <c r="Q4" i="5"/>
  <c r="Q55" i="5"/>
  <c r="Q8" i="5"/>
  <c r="Q12" i="5"/>
  <c r="O21" i="5"/>
  <c r="O19" i="5"/>
  <c r="J9" i="5"/>
  <c r="X9" i="5"/>
  <c r="O37" i="5"/>
  <c r="Q24" i="5"/>
  <c r="O12" i="5"/>
  <c r="O35" i="5"/>
  <c r="Q21" i="5"/>
  <c r="J14" i="5"/>
  <c r="X14" i="5"/>
  <c r="J32" i="5"/>
  <c r="X32" i="5"/>
  <c r="E44" i="5"/>
  <c r="AJ44" i="5"/>
  <c r="N77" i="5"/>
  <c r="J10" i="5"/>
  <c r="E47" i="5"/>
  <c r="AJ47" i="5"/>
  <c r="N80" i="5"/>
  <c r="J34" i="5"/>
  <c r="J5" i="5"/>
  <c r="J29" i="5"/>
  <c r="X29" i="5"/>
  <c r="J19" i="5"/>
  <c r="X19" i="5"/>
  <c r="J23" i="5"/>
  <c r="J37" i="5"/>
  <c r="J35" i="5"/>
  <c r="X35" i="5"/>
  <c r="Q39" i="5"/>
  <c r="J26" i="5"/>
  <c r="Q19" i="5"/>
  <c r="Q33" i="5"/>
  <c r="O31" i="5"/>
  <c r="Q27" i="5"/>
  <c r="O26" i="5"/>
  <c r="O36" i="5"/>
  <c r="O13" i="5"/>
  <c r="Q36" i="5"/>
  <c r="Q10" i="5"/>
  <c r="Q22" i="5"/>
  <c r="Q17" i="5"/>
  <c r="O29" i="5"/>
  <c r="O33" i="5"/>
  <c r="O7" i="5"/>
  <c r="O8" i="5"/>
  <c r="Q29" i="5"/>
  <c r="O32" i="5"/>
  <c r="O34" i="5"/>
  <c r="O28" i="5"/>
  <c r="O30" i="5"/>
  <c r="E39" i="5"/>
  <c r="AH39" i="5"/>
  <c r="L22" i="14"/>
  <c r="M22" i="14"/>
  <c r="N22" i="14"/>
  <c r="L39" i="14"/>
  <c r="M39" i="14"/>
  <c r="N39" i="14"/>
  <c r="AZ34" i="14"/>
  <c r="J65" i="14"/>
  <c r="J4" i="14"/>
  <c r="L17" i="14"/>
  <c r="M17" i="14"/>
  <c r="BB48" i="14"/>
  <c r="AW48" i="14"/>
  <c r="L37" i="14"/>
  <c r="M37" i="14"/>
  <c r="N37" i="14"/>
  <c r="AZ26" i="14"/>
  <c r="BB26" i="14"/>
  <c r="AW26" i="14"/>
  <c r="AX43" i="14"/>
  <c r="BB43" i="14"/>
  <c r="AW43" i="14"/>
  <c r="K5" i="14"/>
  <c r="AZ47" i="14"/>
  <c r="BB47" i="14"/>
  <c r="AW47" i="14"/>
  <c r="K6" i="14"/>
  <c r="AZ56" i="14"/>
  <c r="BB56" i="14"/>
  <c r="AW56" i="14"/>
  <c r="AR57" i="14"/>
  <c r="AR40" i="14"/>
  <c r="AZ64" i="14"/>
  <c r="BB64" i="14"/>
  <c r="AW64" i="14"/>
  <c r="AX42" i="14"/>
  <c r="AW42" i="14"/>
  <c r="BB42" i="14"/>
  <c r="L29" i="14"/>
  <c r="M29" i="14"/>
  <c r="N29" i="14"/>
  <c r="BB46" i="14"/>
  <c r="AW46" i="14"/>
  <c r="BB51" i="14"/>
  <c r="AW51" i="14"/>
  <c r="AX57" i="14"/>
  <c r="AW57" i="14"/>
  <c r="BB57" i="14"/>
  <c r="L55" i="14"/>
  <c r="M55" i="14"/>
  <c r="N55" i="14"/>
  <c r="AZ19" i="14"/>
  <c r="F9" i="14"/>
  <c r="AY17" i="14"/>
  <c r="BB17" i="14"/>
  <c r="H65" i="14"/>
  <c r="AS23" i="14"/>
  <c r="AW17" i="14"/>
  <c r="BC17" i="14"/>
  <c r="BC65" i="14"/>
  <c r="E9" i="14"/>
  <c r="AY18" i="14"/>
  <c r="AY57" i="14"/>
  <c r="AY51" i="14"/>
  <c r="AY48" i="14"/>
  <c r="AR53" i="14"/>
  <c r="L25" i="14"/>
  <c r="M25" i="14"/>
  <c r="N25" i="14"/>
  <c r="AZ58" i="14"/>
  <c r="BB58" i="14"/>
  <c r="AW58" i="14"/>
  <c r="AX32" i="14"/>
  <c r="BB32" i="14"/>
  <c r="AW32" i="14"/>
  <c r="L62" i="14"/>
  <c r="M62" i="14"/>
  <c r="N62" i="14"/>
  <c r="AY49" i="14"/>
  <c r="AW49" i="14"/>
  <c r="BB49" i="14"/>
  <c r="AY28" i="14"/>
  <c r="BB28" i="14"/>
  <c r="AW28" i="14"/>
  <c r="AR28" i="14"/>
  <c r="AR35" i="14"/>
  <c r="BA26" i="14"/>
  <c r="AR54" i="14"/>
  <c r="AR44" i="14"/>
  <c r="AO27" i="14"/>
  <c r="AW21" i="14"/>
  <c r="BB21" i="14"/>
  <c r="AX31" i="14"/>
  <c r="BB31" i="14"/>
  <c r="AW31" i="14"/>
  <c r="AO36" i="14"/>
  <c r="AO37" i="14"/>
  <c r="L19" i="14"/>
  <c r="M19" i="14"/>
  <c r="N19" i="14"/>
  <c r="P19" i="14"/>
  <c r="L40" i="14"/>
  <c r="M40" i="14"/>
  <c r="N40" i="14"/>
  <c r="AW53" i="14"/>
  <c r="BB53" i="14"/>
  <c r="AO23" i="14"/>
  <c r="AO44" i="14"/>
  <c r="AZ30" i="14"/>
  <c r="BB30" i="14"/>
  <c r="AW30" i="14"/>
  <c r="AS30" i="14"/>
  <c r="L18" i="14"/>
  <c r="M18" i="14"/>
  <c r="N18" i="14"/>
  <c r="J6" i="14"/>
  <c r="L35" i="14"/>
  <c r="AW60" i="14"/>
  <c r="BB60" i="14"/>
  <c r="AS60" i="14"/>
  <c r="AY29" i="14"/>
  <c r="BB29" i="14"/>
  <c r="AW29" i="14"/>
  <c r="BB34" i="14"/>
  <c r="AW34" i="14"/>
  <c r="M38" i="14"/>
  <c r="N38" i="14"/>
  <c r="P38" i="14"/>
  <c r="AW25" i="14"/>
  <c r="BB25" i="14"/>
  <c r="BA20" i="14"/>
  <c r="AW20" i="14"/>
  <c r="BB20" i="14"/>
  <c r="AS20" i="14"/>
  <c r="L50" i="14"/>
  <c r="M50" i="14"/>
  <c r="N50" i="14"/>
  <c r="L61" i="14"/>
  <c r="M61" i="14"/>
  <c r="N61" i="14"/>
  <c r="BB54" i="14"/>
  <c r="AW54" i="14"/>
  <c r="AZ25" i="14"/>
  <c r="AY19" i="14"/>
  <c r="AR60" i="14"/>
  <c r="AR25" i="14"/>
  <c r="AR33" i="14"/>
  <c r="AR63" i="14"/>
  <c r="L43" i="14"/>
  <c r="M43" i="14"/>
  <c r="N43" i="14"/>
  <c r="AW41" i="14"/>
  <c r="BB41" i="14"/>
  <c r="AX30" i="14"/>
  <c r="J5" i="14"/>
  <c r="L30" i="14"/>
  <c r="L47" i="14"/>
  <c r="M47" i="14"/>
  <c r="N47" i="14"/>
  <c r="P47" i="14"/>
  <c r="W47" i="14"/>
  <c r="AB47" i="14"/>
  <c r="AZ52" i="14"/>
  <c r="AW52" i="14"/>
  <c r="BB52" i="14"/>
  <c r="AX18" i="14"/>
  <c r="BB18" i="14"/>
  <c r="AW18" i="14"/>
  <c r="AS18" i="14"/>
  <c r="H6" i="14"/>
  <c r="K8" i="14"/>
  <c r="AW22" i="14"/>
  <c r="BB22" i="14"/>
  <c r="AX60" i="14"/>
  <c r="L60" i="14"/>
  <c r="M60" i="14"/>
  <c r="N60" i="14"/>
  <c r="P60" i="14"/>
  <c r="AZ57" i="14"/>
  <c r="AN65" i="14"/>
  <c r="BA64" i="14"/>
  <c r="BA43" i="14"/>
  <c r="BA17" i="14"/>
  <c r="BA29" i="14"/>
  <c r="AR20" i="14"/>
  <c r="AR34" i="14"/>
  <c r="AO59" i="14"/>
  <c r="AO29" i="14"/>
  <c r="AZ63" i="14"/>
  <c r="BB63" i="14"/>
  <c r="AW63" i="14"/>
  <c r="AO45" i="14"/>
  <c r="AX34" i="14"/>
  <c r="L34" i="14"/>
  <c r="M34" i="14"/>
  <c r="N34" i="14"/>
  <c r="P34" i="14"/>
  <c r="L51" i="14"/>
  <c r="M51" i="14"/>
  <c r="N51" i="14"/>
  <c r="L57" i="14"/>
  <c r="M57" i="14"/>
  <c r="N57" i="14"/>
  <c r="AZ38" i="14"/>
  <c r="AW38" i="14"/>
  <c r="BB38" i="14"/>
  <c r="AS38" i="14"/>
  <c r="AO55" i="14"/>
  <c r="AZ31" i="14"/>
  <c r="AZ54" i="14"/>
  <c r="AR36" i="14"/>
  <c r="AZ49" i="14"/>
  <c r="AY56" i="14"/>
  <c r="AY52" i="14"/>
  <c r="AP17" i="14"/>
  <c r="AP18" i="14"/>
  <c r="AP57" i="14"/>
  <c r="AP51" i="14"/>
  <c r="AP62" i="14"/>
  <c r="AP24" i="14"/>
  <c r="AP48" i="14"/>
  <c r="AR62" i="14"/>
  <c r="AR37" i="14"/>
  <c r="AR18" i="14"/>
  <c r="AR39" i="14"/>
  <c r="AO25" i="14"/>
  <c r="BA33" i="14"/>
  <c r="BB33" i="14"/>
  <c r="AW33" i="14"/>
  <c r="AS33" i="14"/>
  <c r="AO62" i="14"/>
  <c r="AO20" i="14"/>
  <c r="L20" i="14"/>
  <c r="M20" i="14"/>
  <c r="N20" i="14"/>
  <c r="L49" i="14"/>
  <c r="M49" i="14"/>
  <c r="N49" i="14"/>
  <c r="P49" i="14"/>
  <c r="AZ50" i="14"/>
  <c r="BB50" i="14"/>
  <c r="AW50" i="14"/>
  <c r="AS50" i="14"/>
  <c r="AX24" i="14"/>
  <c r="AW24" i="14"/>
  <c r="BB24" i="14"/>
  <c r="AS24" i="14"/>
  <c r="AX54" i="14"/>
  <c r="L54" i="14"/>
  <c r="M54" i="14"/>
  <c r="N54" i="14"/>
  <c r="P54" i="14"/>
  <c r="AZ18" i="14"/>
  <c r="AP31" i="14"/>
  <c r="AR41" i="14"/>
  <c r="BA58" i="14"/>
  <c r="AR46" i="14"/>
  <c r="AR26" i="14"/>
  <c r="AR55" i="14"/>
  <c r="AO17" i="14"/>
  <c r="K4" i="14"/>
  <c r="K65" i="14"/>
  <c r="AX48" i="14"/>
  <c r="L48" i="14"/>
  <c r="M48" i="14"/>
  <c r="N48" i="14"/>
  <c r="L21" i="14"/>
  <c r="M21" i="14"/>
  <c r="N21" i="14"/>
  <c r="P21" i="14"/>
  <c r="L31" i="14"/>
  <c r="M31" i="14"/>
  <c r="BB36" i="14"/>
  <c r="AW36" i="14"/>
  <c r="AS36" i="14"/>
  <c r="AO53" i="14"/>
  <c r="J7" i="14"/>
  <c r="L53" i="14"/>
  <c r="AY23" i="14"/>
  <c r="BB23" i="14"/>
  <c r="AW23" i="14"/>
  <c r="AX44" i="14"/>
  <c r="BB44" i="14"/>
  <c r="AW44" i="14"/>
  <c r="AS44" i="14"/>
  <c r="L52" i="14"/>
  <c r="M52" i="14"/>
  <c r="N52" i="14"/>
  <c r="L59" i="14"/>
  <c r="M59" i="14"/>
  <c r="N59" i="14"/>
  <c r="L45" i="14"/>
  <c r="M45" i="14"/>
  <c r="N45" i="14"/>
  <c r="P45" i="14"/>
  <c r="AY55" i="14"/>
  <c r="BB55" i="14"/>
  <c r="AW55" i="14"/>
  <c r="AS55" i="14"/>
  <c r="L24" i="14"/>
  <c r="M24" i="14"/>
  <c r="N24" i="14"/>
  <c r="D9" i="14"/>
  <c r="L27" i="14"/>
  <c r="M27" i="14"/>
  <c r="N27" i="14"/>
  <c r="P27" i="14"/>
  <c r="L36" i="14"/>
  <c r="M36" i="14"/>
  <c r="N36" i="14"/>
  <c r="BA19" i="14"/>
  <c r="BB19" i="14"/>
  <c r="AW19" i="14"/>
  <c r="AS19" i="14"/>
  <c r="L44" i="14"/>
  <c r="M44" i="14"/>
  <c r="N44" i="14"/>
  <c r="P44" i="14"/>
  <c r="W44" i="14"/>
  <c r="AB44" i="14"/>
  <c r="H8" i="14"/>
  <c r="AZ51" i="14"/>
  <c r="AY25" i="14"/>
  <c r="AY34" i="14"/>
  <c r="BA25" i="14"/>
  <c r="AR32" i="14"/>
  <c r="AR24" i="14"/>
  <c r="AX26" i="14"/>
  <c r="L26" i="14"/>
  <c r="M26" i="14"/>
  <c r="N26" i="14"/>
  <c r="P26" i="14"/>
  <c r="L41" i="14"/>
  <c r="M41" i="14"/>
  <c r="N41" i="14"/>
  <c r="P41" i="14"/>
  <c r="H5" i="14"/>
  <c r="AX35" i="14"/>
  <c r="BB35" i="14"/>
  <c r="AW35" i="14"/>
  <c r="AS35" i="14"/>
  <c r="AX56" i="14"/>
  <c r="J8" i="14"/>
  <c r="L56" i="14"/>
  <c r="BB39" i="14"/>
  <c r="AW39" i="14"/>
  <c r="AS39" i="14"/>
  <c r="AZ20" i="14"/>
  <c r="AZ39" i="14"/>
  <c r="AY42" i="14"/>
  <c r="AY54" i="14"/>
  <c r="BA30" i="14"/>
  <c r="AR43" i="14"/>
  <c r="AR17" i="14"/>
  <c r="AR29" i="14"/>
  <c r="L64" i="14"/>
  <c r="M64" i="14"/>
  <c r="N64" i="14"/>
  <c r="P64" i="14"/>
  <c r="M42" i="14"/>
  <c r="N42" i="14"/>
  <c r="P42" i="14"/>
  <c r="AY59" i="14"/>
  <c r="AW59" i="14"/>
  <c r="BB59" i="14"/>
  <c r="AS59" i="14"/>
  <c r="AX29" i="14"/>
  <c r="AX46" i="14"/>
  <c r="L46" i="14"/>
  <c r="M46" i="14"/>
  <c r="N46" i="14"/>
  <c r="P46" i="14"/>
  <c r="L63" i="14"/>
  <c r="M63" i="14"/>
  <c r="N63" i="14"/>
  <c r="AZ45" i="14"/>
  <c r="BB45" i="14"/>
  <c r="AW45" i="14"/>
  <c r="AS45" i="14"/>
  <c r="AX51" i="14"/>
  <c r="AX55" i="14"/>
  <c r="AZ55" i="14"/>
  <c r="AZ35" i="14"/>
  <c r="AZ48" i="14"/>
  <c r="AZ60" i="14"/>
  <c r="AZ46" i="14"/>
  <c r="AY60" i="14"/>
  <c r="AP27" i="14"/>
  <c r="AY20" i="14"/>
  <c r="AY58" i="14"/>
  <c r="AY45" i="14"/>
  <c r="AP40" i="14"/>
  <c r="AY32" i="14"/>
  <c r="BA42" i="14"/>
  <c r="AR59" i="14"/>
  <c r="BA49" i="14"/>
  <c r="AR19" i="14"/>
  <c r="BA22" i="14"/>
  <c r="BA56" i="14"/>
  <c r="AX25" i="14"/>
  <c r="AO58" i="14"/>
  <c r="L58" i="14"/>
  <c r="M58" i="14"/>
  <c r="N58" i="14"/>
  <c r="P58" i="14"/>
  <c r="L32" i="14"/>
  <c r="M32" i="14"/>
  <c r="N32" i="14"/>
  <c r="P32" i="14"/>
  <c r="L33" i="14"/>
  <c r="M33" i="14"/>
  <c r="N33" i="14"/>
  <c r="P33" i="14"/>
  <c r="AW62" i="14"/>
  <c r="BB62" i="14"/>
  <c r="AS62" i="14"/>
  <c r="AX20" i="14"/>
  <c r="AX49" i="14"/>
  <c r="AW61" i="14"/>
  <c r="BB61" i="14"/>
  <c r="AS61" i="14"/>
  <c r="AO54" i="14"/>
  <c r="AO28" i="14"/>
  <c r="L28" i="14"/>
  <c r="M28" i="14"/>
  <c r="N28" i="14"/>
  <c r="AQ18" i="14"/>
  <c r="AY31" i="14"/>
  <c r="BA41" i="14"/>
  <c r="AR58" i="14"/>
  <c r="BA46" i="14"/>
  <c r="BA52" i="14"/>
  <c r="BA55" i="14"/>
  <c r="AX17" i="14"/>
  <c r="AY27" i="14"/>
  <c r="BB27" i="14"/>
  <c r="AW27" i="14"/>
  <c r="AS27" i="14"/>
  <c r="AO48" i="14"/>
  <c r="AO21" i="14"/>
  <c r="AZ37" i="14"/>
  <c r="BB37" i="14"/>
  <c r="AW37" i="14"/>
  <c r="AS37" i="14"/>
  <c r="AO19" i="14"/>
  <c r="AX40" i="14"/>
  <c r="BB40" i="14"/>
  <c r="AW40" i="14"/>
  <c r="AS40" i="14"/>
  <c r="H7" i="14"/>
  <c r="K7" i="14"/>
  <c r="L23" i="14"/>
  <c r="M23" i="14"/>
  <c r="N23" i="14"/>
  <c r="O23" i="14"/>
  <c r="P29" i="14"/>
  <c r="O29" i="14"/>
  <c r="AS63" i="14"/>
  <c r="AS52" i="14"/>
  <c r="M23" i="5"/>
  <c r="M38" i="5"/>
  <c r="M24" i="5"/>
  <c r="M22" i="5"/>
  <c r="M11" i="5"/>
  <c r="M32" i="5"/>
  <c r="M15" i="5"/>
  <c r="M31" i="5"/>
  <c r="O49" i="14"/>
  <c r="M37" i="5"/>
  <c r="O38" i="14"/>
  <c r="AS57" i="14"/>
  <c r="AS47" i="14"/>
  <c r="M6" i="5"/>
  <c r="M26" i="5"/>
  <c r="AS34" i="14"/>
  <c r="AS51" i="14"/>
  <c r="AS48" i="14"/>
  <c r="AQ65" i="14"/>
  <c r="M16" i="5"/>
  <c r="M9" i="5"/>
  <c r="M5" i="5"/>
  <c r="AS21" i="14"/>
  <c r="AS32" i="14"/>
  <c r="M13" i="5"/>
  <c r="M30" i="5"/>
  <c r="M35" i="5"/>
  <c r="M19" i="5"/>
  <c r="AH43" i="5"/>
  <c r="Q76" i="5"/>
  <c r="X6" i="5"/>
  <c r="Y6" i="5"/>
  <c r="M10" i="5"/>
  <c r="AG44" i="5"/>
  <c r="P77" i="5"/>
  <c r="M28" i="5"/>
  <c r="H9" i="14"/>
  <c r="AS54" i="14"/>
  <c r="AS31" i="14"/>
  <c r="AS58" i="14"/>
  <c r="AA6" i="5"/>
  <c r="M21" i="5"/>
  <c r="AF44" i="5"/>
  <c r="O77" i="5"/>
  <c r="AS25" i="14"/>
  <c r="AS29" i="14"/>
  <c r="AS53" i="14"/>
  <c r="W6" i="5"/>
  <c r="M34" i="5"/>
  <c r="P40" i="14"/>
  <c r="O40" i="14"/>
  <c r="P36" i="14"/>
  <c r="O36" i="14"/>
  <c r="P28" i="14"/>
  <c r="O28" i="14"/>
  <c r="P59" i="14"/>
  <c r="O59" i="14"/>
  <c r="P18" i="14"/>
  <c r="O18" i="14"/>
  <c r="P61" i="14"/>
  <c r="W61" i="14"/>
  <c r="AB61" i="14"/>
  <c r="O61" i="14"/>
  <c r="P62" i="14"/>
  <c r="O62" i="14"/>
  <c r="O64" i="14"/>
  <c r="AG43" i="5"/>
  <c r="P76" i="5"/>
  <c r="AF46" i="5"/>
  <c r="O79" i="5"/>
  <c r="M7" i="5"/>
  <c r="M39" i="5"/>
  <c r="AG42" i="5"/>
  <c r="P73" i="5"/>
  <c r="AI45" i="5"/>
  <c r="R78" i="5"/>
  <c r="M18" i="5"/>
  <c r="AG39" i="5"/>
  <c r="M4" i="5"/>
  <c r="M55" i="5"/>
  <c r="AH46" i="5"/>
  <c r="Q79" i="5"/>
  <c r="O32" i="14"/>
  <c r="O54" i="14"/>
  <c r="O60" i="14"/>
  <c r="AF39" i="5"/>
  <c r="AI46" i="5"/>
  <c r="R79" i="5"/>
  <c r="AH47" i="5"/>
  <c r="Q80" i="5"/>
  <c r="M14" i="5"/>
  <c r="AH44" i="5"/>
  <c r="Q77" i="5"/>
  <c r="M8" i="5"/>
  <c r="AI47" i="5"/>
  <c r="R80" i="5"/>
  <c r="AZ65" i="14"/>
  <c r="O21" i="14"/>
  <c r="AH45" i="5"/>
  <c r="Q78" i="5"/>
  <c r="M29" i="5"/>
  <c r="M36" i="5"/>
  <c r="M12" i="5"/>
  <c r="AH42" i="5"/>
  <c r="Q73" i="5"/>
  <c r="O26" i="14"/>
  <c r="R43" i="5"/>
  <c r="R56" i="5"/>
  <c r="AF42" i="5"/>
  <c r="O73" i="5"/>
  <c r="N13" i="5"/>
  <c r="AJ39" i="5"/>
  <c r="AF43" i="5"/>
  <c r="O76" i="5"/>
  <c r="AF47" i="5"/>
  <c r="O80" i="5"/>
  <c r="AI39" i="5"/>
  <c r="D48" i="5"/>
  <c r="M43" i="5"/>
  <c r="M56" i="5"/>
  <c r="AI43" i="5"/>
  <c r="R76" i="5"/>
  <c r="M27" i="5"/>
  <c r="AG45" i="5"/>
  <c r="P78" i="5"/>
  <c r="M33" i="5"/>
  <c r="AI42" i="5"/>
  <c r="R73" i="5"/>
  <c r="AB6" i="5"/>
  <c r="Z6" i="5"/>
  <c r="M3" i="5"/>
  <c r="M54" i="5"/>
  <c r="AI44" i="5"/>
  <c r="R77" i="5"/>
  <c r="M20" i="5"/>
  <c r="AF45" i="5"/>
  <c r="O78" i="5"/>
  <c r="AG46" i="5"/>
  <c r="P79" i="5"/>
  <c r="M25" i="5"/>
  <c r="AG47" i="5"/>
  <c r="P80" i="5"/>
  <c r="X3" i="5"/>
  <c r="N64" i="5"/>
  <c r="Y3" i="5"/>
  <c r="O64" i="5"/>
  <c r="P48" i="5"/>
  <c r="P61" i="5"/>
  <c r="R48" i="5"/>
  <c r="R61" i="5"/>
  <c r="Q48" i="5"/>
  <c r="Q61" i="5"/>
  <c r="O48" i="5"/>
  <c r="O61" i="5"/>
  <c r="P45" i="5"/>
  <c r="P58" i="5"/>
  <c r="O43" i="5"/>
  <c r="O56" i="5"/>
  <c r="O46" i="5"/>
  <c r="O59" i="5"/>
  <c r="O47" i="5"/>
  <c r="O60" i="5"/>
  <c r="P43" i="5"/>
  <c r="P56" i="5"/>
  <c r="Q43" i="5"/>
  <c r="Q56" i="5"/>
  <c r="R47" i="5"/>
  <c r="R60" i="5"/>
  <c r="R42" i="5"/>
  <c r="R53" i="5"/>
  <c r="R44" i="5"/>
  <c r="R57" i="5"/>
  <c r="P42" i="5"/>
  <c r="P53" i="5"/>
  <c r="R45" i="5"/>
  <c r="R58" i="5"/>
  <c r="P46" i="5"/>
  <c r="P59" i="5"/>
  <c r="N25" i="5"/>
  <c r="N12" i="5"/>
  <c r="E48" i="5"/>
  <c r="AJ48" i="5"/>
  <c r="N81" i="5"/>
  <c r="N8" i="5"/>
  <c r="Q44" i="5"/>
  <c r="Q57" i="5"/>
  <c r="P44" i="5"/>
  <c r="P57" i="5"/>
  <c r="O42" i="5"/>
  <c r="O53" i="5"/>
  <c r="N19" i="5"/>
  <c r="N27" i="5"/>
  <c r="N31" i="5"/>
  <c r="N20" i="5"/>
  <c r="Q46" i="5"/>
  <c r="Q59" i="5"/>
  <c r="Q45" i="5"/>
  <c r="Q58" i="5"/>
  <c r="Q47" i="5"/>
  <c r="Q60" i="5"/>
  <c r="N14" i="5"/>
  <c r="N9" i="5"/>
  <c r="N4" i="5"/>
  <c r="N55" i="5"/>
  <c r="Q42" i="5"/>
  <c r="Q53" i="5"/>
  <c r="O45" i="5"/>
  <c r="O58" i="5"/>
  <c r="O44" i="5"/>
  <c r="O57" i="5"/>
  <c r="AC23" i="5"/>
  <c r="W23" i="5"/>
  <c r="Z23" i="5"/>
  <c r="Y23" i="5"/>
  <c r="AB23" i="5"/>
  <c r="AA23" i="5"/>
  <c r="AC34" i="5"/>
  <c r="J47" i="5"/>
  <c r="W34" i="5"/>
  <c r="Z34" i="5"/>
  <c r="Y34" i="5"/>
  <c r="AB34" i="5"/>
  <c r="AA34" i="5"/>
  <c r="AC24" i="5"/>
  <c r="W24" i="5"/>
  <c r="AA24" i="5"/>
  <c r="Z24" i="5"/>
  <c r="AB24" i="5"/>
  <c r="Y24" i="5"/>
  <c r="J46" i="5"/>
  <c r="AC30" i="5"/>
  <c r="W30" i="5"/>
  <c r="AB30" i="5"/>
  <c r="Z30" i="5"/>
  <c r="Y30" i="5"/>
  <c r="AA30" i="5"/>
  <c r="AC15" i="5"/>
  <c r="W15" i="5"/>
  <c r="Y15" i="5"/>
  <c r="AB15" i="5"/>
  <c r="Z15" i="5"/>
  <c r="AA15" i="5"/>
  <c r="AC26" i="5"/>
  <c r="W26" i="5"/>
  <c r="Z26" i="5"/>
  <c r="AA26" i="5"/>
  <c r="AB26" i="5"/>
  <c r="Y26" i="5"/>
  <c r="AC37" i="5"/>
  <c r="W37" i="5"/>
  <c r="Y37" i="5"/>
  <c r="AA37" i="5"/>
  <c r="Z37" i="5"/>
  <c r="AB37" i="5"/>
  <c r="N23" i="5"/>
  <c r="AC5" i="5"/>
  <c r="W5" i="5"/>
  <c r="AA5" i="5"/>
  <c r="Y5" i="5"/>
  <c r="AB5" i="5"/>
  <c r="Z5" i="5"/>
  <c r="N34" i="5"/>
  <c r="N10" i="5"/>
  <c r="N16" i="5"/>
  <c r="N24" i="5"/>
  <c r="N30" i="5"/>
  <c r="N33" i="5"/>
  <c r="AC21" i="5"/>
  <c r="W21" i="5"/>
  <c r="AA21" i="5"/>
  <c r="Y21" i="5"/>
  <c r="Z21" i="5"/>
  <c r="AB21" i="5"/>
  <c r="N36" i="5"/>
  <c r="AC38" i="5"/>
  <c r="W38" i="5"/>
  <c r="AB38" i="5"/>
  <c r="Z38" i="5"/>
  <c r="Y38" i="5"/>
  <c r="AA38" i="5"/>
  <c r="N18" i="5"/>
  <c r="N15" i="5"/>
  <c r="AC13" i="5"/>
  <c r="W13" i="5"/>
  <c r="AB13" i="5"/>
  <c r="Z13" i="5"/>
  <c r="AA13" i="5"/>
  <c r="Y13" i="5"/>
  <c r="J44" i="5"/>
  <c r="AC10" i="5"/>
  <c r="W10" i="5"/>
  <c r="Z10" i="5"/>
  <c r="Y10" i="5"/>
  <c r="AA10" i="5"/>
  <c r="AB10" i="5"/>
  <c r="AC33" i="5"/>
  <c r="W33" i="5"/>
  <c r="AB33" i="5"/>
  <c r="Z33" i="5"/>
  <c r="Y33" i="5"/>
  <c r="AA33" i="5"/>
  <c r="AC36" i="5"/>
  <c r="W36" i="5"/>
  <c r="Z36" i="5"/>
  <c r="AB36" i="5"/>
  <c r="AA36" i="5"/>
  <c r="Y36" i="5"/>
  <c r="AC18" i="5"/>
  <c r="W18" i="5"/>
  <c r="Z18" i="5"/>
  <c r="Y18" i="5"/>
  <c r="AA18" i="5"/>
  <c r="AB18" i="5"/>
  <c r="N26" i="5"/>
  <c r="AC35" i="5"/>
  <c r="W35" i="5"/>
  <c r="Y35" i="5"/>
  <c r="AB35" i="5"/>
  <c r="AA35" i="5"/>
  <c r="Z35" i="5"/>
  <c r="N37" i="5"/>
  <c r="X23" i="5"/>
  <c r="AC29" i="5"/>
  <c r="W29" i="5"/>
  <c r="AB29" i="5"/>
  <c r="Z29" i="5"/>
  <c r="AA29" i="5"/>
  <c r="Y29" i="5"/>
  <c r="N5" i="5"/>
  <c r="X10" i="5"/>
  <c r="N32" i="5"/>
  <c r="X24" i="5"/>
  <c r="X30" i="5"/>
  <c r="X33" i="5"/>
  <c r="N21" i="5"/>
  <c r="X36" i="5"/>
  <c r="AC22" i="5"/>
  <c r="W22" i="5"/>
  <c r="Z22" i="5"/>
  <c r="Y22" i="5"/>
  <c r="AB22" i="5"/>
  <c r="AA22" i="5"/>
  <c r="N38" i="5"/>
  <c r="X18" i="5"/>
  <c r="AC28" i="5"/>
  <c r="J45" i="5"/>
  <c r="W28" i="5"/>
  <c r="AB28" i="5"/>
  <c r="Y28" i="5"/>
  <c r="AA28" i="5"/>
  <c r="Z28" i="5"/>
  <c r="AC11" i="5"/>
  <c r="W11" i="5"/>
  <c r="AB11" i="5"/>
  <c r="AA11" i="5"/>
  <c r="Z11" i="5"/>
  <c r="Y11" i="5"/>
  <c r="X15" i="5"/>
  <c r="J42" i="5"/>
  <c r="AC3" i="5"/>
  <c r="S64" i="5"/>
  <c r="J39" i="5"/>
  <c r="S37" i="5"/>
  <c r="W3" i="5"/>
  <c r="M64" i="5"/>
  <c r="Z3" i="5"/>
  <c r="P64" i="5"/>
  <c r="AA3" i="5"/>
  <c r="Q64" i="5"/>
  <c r="AB3" i="5"/>
  <c r="R64" i="5"/>
  <c r="AC7" i="5"/>
  <c r="J43" i="5"/>
  <c r="X43" i="5"/>
  <c r="N66" i="5"/>
  <c r="W7" i="5"/>
  <c r="AA7" i="5"/>
  <c r="AB7" i="5"/>
  <c r="Y7" i="5"/>
  <c r="Z7" i="5"/>
  <c r="AC17" i="5"/>
  <c r="W17" i="5"/>
  <c r="Y17" i="5"/>
  <c r="Z17" i="5"/>
  <c r="AB17" i="5"/>
  <c r="AA17" i="5"/>
  <c r="AC32" i="5"/>
  <c r="W32" i="5"/>
  <c r="AB32" i="5"/>
  <c r="AA32" i="5"/>
  <c r="Z32" i="5"/>
  <c r="Y32" i="5"/>
  <c r="N39" i="5"/>
  <c r="N6" i="5"/>
  <c r="X26" i="5"/>
  <c r="N35" i="5"/>
  <c r="X37" i="5"/>
  <c r="AC19" i="5"/>
  <c r="W19" i="5"/>
  <c r="Y19" i="5"/>
  <c r="Z19" i="5"/>
  <c r="AB19" i="5"/>
  <c r="AA19" i="5"/>
  <c r="N29" i="5"/>
  <c r="X5" i="5"/>
  <c r="X34" i="5"/>
  <c r="AC14" i="5"/>
  <c r="W14" i="5"/>
  <c r="Y14" i="5"/>
  <c r="AA14" i="5"/>
  <c r="AB14" i="5"/>
  <c r="Z14" i="5"/>
  <c r="AC9" i="5"/>
  <c r="W9" i="5"/>
  <c r="Y9" i="5"/>
  <c r="AA9" i="5"/>
  <c r="AB9" i="5"/>
  <c r="Z9" i="5"/>
  <c r="AC16" i="5"/>
  <c r="W16" i="5"/>
  <c r="Y16" i="5"/>
  <c r="AB16" i="5"/>
  <c r="Z16" i="5"/>
  <c r="AA16" i="5"/>
  <c r="AC27" i="5"/>
  <c r="W27" i="5"/>
  <c r="Z27" i="5"/>
  <c r="Y27" i="5"/>
  <c r="AB27" i="5"/>
  <c r="AA27" i="5"/>
  <c r="AC4" i="5"/>
  <c r="S65" i="5"/>
  <c r="W4" i="5"/>
  <c r="M65" i="5"/>
  <c r="AA4" i="5"/>
  <c r="Q65" i="5"/>
  <c r="Y4" i="5"/>
  <c r="O65" i="5"/>
  <c r="Z4" i="5"/>
  <c r="P65" i="5"/>
  <c r="AB4" i="5"/>
  <c r="R65" i="5"/>
  <c r="X21" i="5"/>
  <c r="AC31" i="5"/>
  <c r="W31" i="5"/>
  <c r="Z31" i="5"/>
  <c r="AA31" i="5"/>
  <c r="AB31" i="5"/>
  <c r="Y31" i="5"/>
  <c r="N22" i="5"/>
  <c r="X38" i="5"/>
  <c r="AC25" i="5"/>
  <c r="W25" i="5"/>
  <c r="Y25" i="5"/>
  <c r="Z25" i="5"/>
  <c r="AB25" i="5"/>
  <c r="AA25" i="5"/>
  <c r="N28" i="5"/>
  <c r="N11" i="5"/>
  <c r="AC12" i="5"/>
  <c r="W12" i="5"/>
  <c r="Y12" i="5"/>
  <c r="Z12" i="5"/>
  <c r="AA12" i="5"/>
  <c r="AB12" i="5"/>
  <c r="N3" i="5"/>
  <c r="N54" i="5"/>
  <c r="N7" i="5"/>
  <c r="AC20" i="5"/>
  <c r="W20" i="5"/>
  <c r="AA20" i="5"/>
  <c r="AB20" i="5"/>
  <c r="Z20" i="5"/>
  <c r="Y20" i="5"/>
  <c r="AC8" i="5"/>
  <c r="W8" i="5"/>
  <c r="AA8" i="5"/>
  <c r="Z8" i="5"/>
  <c r="AB8" i="5"/>
  <c r="Y8" i="5"/>
  <c r="N17" i="5"/>
  <c r="X13" i="5"/>
  <c r="P24" i="14"/>
  <c r="O24" i="14"/>
  <c r="P57" i="14"/>
  <c r="O57" i="14"/>
  <c r="P25" i="14"/>
  <c r="O25" i="14"/>
  <c r="P48" i="14"/>
  <c r="O48" i="14"/>
  <c r="P43" i="14"/>
  <c r="O43" i="14"/>
  <c r="P63" i="14"/>
  <c r="O63" i="14"/>
  <c r="P52" i="14"/>
  <c r="O52" i="14"/>
  <c r="P20" i="14"/>
  <c r="O20" i="14"/>
  <c r="P51" i="14"/>
  <c r="O51" i="14"/>
  <c r="P55" i="14"/>
  <c r="O55" i="14"/>
  <c r="P37" i="14"/>
  <c r="O37" i="14"/>
  <c r="N17" i="14"/>
  <c r="N4" i="14"/>
  <c r="M4" i="14"/>
  <c r="P39" i="14"/>
  <c r="O39" i="14"/>
  <c r="P50" i="14"/>
  <c r="O50" i="14"/>
  <c r="P22" i="14"/>
  <c r="O22" i="14"/>
  <c r="Q46" i="14"/>
  <c r="W46" i="14"/>
  <c r="M53" i="14"/>
  <c r="L7" i="14"/>
  <c r="N31" i="14"/>
  <c r="BB65" i="14"/>
  <c r="O33" i="14"/>
  <c r="W58" i="14"/>
  <c r="Q58" i="14"/>
  <c r="O46" i="14"/>
  <c r="O42" i="14"/>
  <c r="W41" i="14"/>
  <c r="AB41" i="14"/>
  <c r="Q41" i="14"/>
  <c r="O44" i="14"/>
  <c r="Q27" i="14"/>
  <c r="BG27" i="14"/>
  <c r="W27" i="14"/>
  <c r="O45" i="14"/>
  <c r="K9" i="14"/>
  <c r="O34" i="14"/>
  <c r="BA65" i="14"/>
  <c r="O47" i="14"/>
  <c r="W19" i="14"/>
  <c r="AB19" i="14"/>
  <c r="Q19" i="14"/>
  <c r="AW65" i="14"/>
  <c r="AY65" i="14"/>
  <c r="AS42" i="14"/>
  <c r="AS64" i="14"/>
  <c r="AS43" i="14"/>
  <c r="AS26" i="14"/>
  <c r="Q42" i="14"/>
  <c r="BG42" i="14"/>
  <c r="W42" i="14"/>
  <c r="M56" i="14"/>
  <c r="L8" i="14"/>
  <c r="Q45" i="14"/>
  <c r="W45" i="14"/>
  <c r="AB45" i="14"/>
  <c r="AP65" i="14"/>
  <c r="W34" i="14"/>
  <c r="AB34" i="14"/>
  <c r="Q34" i="14"/>
  <c r="Q44" i="14"/>
  <c r="S44" i="14"/>
  <c r="U44" i="14"/>
  <c r="X44" i="14"/>
  <c r="Q47" i="14"/>
  <c r="BI47" i="14"/>
  <c r="AX65" i="14"/>
  <c r="O58" i="14"/>
  <c r="AR65" i="14"/>
  <c r="O41" i="14"/>
  <c r="O27" i="14"/>
  <c r="W21" i="14"/>
  <c r="AB21" i="14"/>
  <c r="Q21" i="14"/>
  <c r="AO65" i="14"/>
  <c r="W49" i="14"/>
  <c r="Q49" i="14"/>
  <c r="AS22" i="14"/>
  <c r="M30" i="14"/>
  <c r="N30" i="14"/>
  <c r="L5" i="14"/>
  <c r="AS41" i="14"/>
  <c r="O19" i="14"/>
  <c r="AS28" i="14"/>
  <c r="AS49" i="14"/>
  <c r="AS17" i="14"/>
  <c r="Q33" i="14"/>
  <c r="BG33" i="14"/>
  <c r="W33" i="14"/>
  <c r="J9" i="14"/>
  <c r="P23" i="14"/>
  <c r="Q32" i="14"/>
  <c r="W32" i="14"/>
  <c r="Q64" i="14"/>
  <c r="W64" i="14"/>
  <c r="AB64" i="14"/>
  <c r="W26" i="14"/>
  <c r="AB26" i="14"/>
  <c r="Q26" i="14"/>
  <c r="Q54" i="14"/>
  <c r="BG54" i="14"/>
  <c r="W54" i="14"/>
  <c r="Q60" i="14"/>
  <c r="BG60" i="14"/>
  <c r="W60" i="14"/>
  <c r="Q38" i="14"/>
  <c r="BG38" i="14"/>
  <c r="W38" i="14"/>
  <c r="M35" i="14"/>
  <c r="L6" i="14"/>
  <c r="Q18" i="14"/>
  <c r="W18" i="14"/>
  <c r="AB18" i="14"/>
  <c r="AS46" i="14"/>
  <c r="Q29" i="14"/>
  <c r="BG29" i="14"/>
  <c r="W29" i="14"/>
  <c r="AS56" i="14"/>
  <c r="L4" i="14"/>
  <c r="L65" i="14"/>
  <c r="S47" i="14"/>
  <c r="Q61" i="14"/>
  <c r="BG61" i="14"/>
  <c r="BG44" i="14"/>
  <c r="N43" i="5"/>
  <c r="N56" i="5"/>
  <c r="U47" i="14"/>
  <c r="X47" i="14"/>
  <c r="R47" i="14"/>
  <c r="T47" i="14"/>
  <c r="V47" i="14"/>
  <c r="R44" i="14"/>
  <c r="T44" i="14"/>
  <c r="V44" i="14"/>
  <c r="BI44" i="14"/>
  <c r="BG47" i="14"/>
  <c r="M46" i="5"/>
  <c r="M59" i="5"/>
  <c r="M45" i="5"/>
  <c r="M58" i="5"/>
  <c r="M42" i="5"/>
  <c r="M53" i="5"/>
  <c r="M48" i="5"/>
  <c r="M61" i="5"/>
  <c r="M47" i="5"/>
  <c r="M60" i="5"/>
  <c r="AI48" i="5"/>
  <c r="R81" i="5"/>
  <c r="M44" i="5"/>
  <c r="M57" i="5"/>
  <c r="W59" i="14"/>
  <c r="AB59" i="14"/>
  <c r="Q59" i="14"/>
  <c r="AH48" i="5"/>
  <c r="Q81" i="5"/>
  <c r="W62" i="14"/>
  <c r="AB62" i="14"/>
  <c r="Q62" i="14"/>
  <c r="Q28" i="14"/>
  <c r="W28" i="14"/>
  <c r="AB28" i="14"/>
  <c r="AG48" i="5"/>
  <c r="P81" i="5"/>
  <c r="W36" i="14"/>
  <c r="AB36" i="14"/>
  <c r="Q36" i="14"/>
  <c r="M5" i="14"/>
  <c r="AF48" i="5"/>
  <c r="O81" i="5"/>
  <c r="W40" i="14"/>
  <c r="AB40" i="14"/>
  <c r="Q40" i="14"/>
  <c r="S12" i="5"/>
  <c r="S16" i="5"/>
  <c r="AB44" i="5"/>
  <c r="R67" i="5"/>
  <c r="Y44" i="5"/>
  <c r="O67" i="5"/>
  <c r="Z44" i="5"/>
  <c r="P67" i="5"/>
  <c r="AA44" i="5"/>
  <c r="Q67" i="5"/>
  <c r="S8" i="5"/>
  <c r="AB43" i="5"/>
  <c r="R66" i="5"/>
  <c r="Y43" i="5"/>
  <c r="O66" i="5"/>
  <c r="AA43" i="5"/>
  <c r="Q66" i="5"/>
  <c r="Z43" i="5"/>
  <c r="P66" i="5"/>
  <c r="X42" i="5"/>
  <c r="N63" i="5"/>
  <c r="AB42" i="5"/>
  <c r="R63" i="5"/>
  <c r="AA42" i="5"/>
  <c r="Q63" i="5"/>
  <c r="Y42" i="5"/>
  <c r="O63" i="5"/>
  <c r="Z42" i="5"/>
  <c r="P63" i="5"/>
  <c r="X45" i="5"/>
  <c r="N68" i="5"/>
  <c r="AB45" i="5"/>
  <c r="R68" i="5"/>
  <c r="AA45" i="5"/>
  <c r="Q68" i="5"/>
  <c r="Y45" i="5"/>
  <c r="O68" i="5"/>
  <c r="Z45" i="5"/>
  <c r="P68" i="5"/>
  <c r="AB46" i="5"/>
  <c r="R69" i="5"/>
  <c r="Y46" i="5"/>
  <c r="O69" i="5"/>
  <c r="AA46" i="5"/>
  <c r="Q69" i="5"/>
  <c r="Z46" i="5"/>
  <c r="P69" i="5"/>
  <c r="AB47" i="5"/>
  <c r="R70" i="5"/>
  <c r="Y47" i="5"/>
  <c r="O70" i="5"/>
  <c r="Z47" i="5"/>
  <c r="P70" i="5"/>
  <c r="AA47" i="5"/>
  <c r="Q70" i="5"/>
  <c r="X44" i="5"/>
  <c r="N67" i="5"/>
  <c r="AC44" i="5"/>
  <c r="S67" i="5"/>
  <c r="W44" i="5"/>
  <c r="M67" i="5"/>
  <c r="AC42" i="5"/>
  <c r="S63" i="5"/>
  <c r="W42" i="5"/>
  <c r="M63" i="5"/>
  <c r="AC45" i="5"/>
  <c r="S68" i="5"/>
  <c r="W45" i="5"/>
  <c r="M68" i="5"/>
  <c r="AC46" i="5"/>
  <c r="S69" i="5"/>
  <c r="W46" i="5"/>
  <c r="M69" i="5"/>
  <c r="AC47" i="5"/>
  <c r="S70" i="5"/>
  <c r="W47" i="5"/>
  <c r="M70" i="5"/>
  <c r="S19" i="5"/>
  <c r="AC43" i="5"/>
  <c r="S66" i="5"/>
  <c r="W43" i="5"/>
  <c r="M66" i="5"/>
  <c r="N48" i="5"/>
  <c r="N61" i="5"/>
  <c r="X47" i="5"/>
  <c r="N70" i="5"/>
  <c r="X46" i="5"/>
  <c r="N69" i="5"/>
  <c r="S25" i="5"/>
  <c r="S27" i="5"/>
  <c r="S17" i="5"/>
  <c r="S7" i="5"/>
  <c r="S11" i="5"/>
  <c r="S28" i="5"/>
  <c r="S31" i="5"/>
  <c r="S14" i="5"/>
  <c r="S32" i="5"/>
  <c r="S33" i="5"/>
  <c r="S29" i="5"/>
  <c r="S26" i="5"/>
  <c r="S15" i="5"/>
  <c r="S4" i="5"/>
  <c r="S55" i="5"/>
  <c r="S20" i="5"/>
  <c r="S9" i="5"/>
  <c r="X39" i="5"/>
  <c r="S36" i="5"/>
  <c r="J48" i="5"/>
  <c r="N47" i="5"/>
  <c r="N60" i="5"/>
  <c r="S3" i="5"/>
  <c r="S54" i="5"/>
  <c r="S22" i="5"/>
  <c r="S35" i="5"/>
  <c r="N46" i="5"/>
  <c r="N59" i="5"/>
  <c r="N44" i="5"/>
  <c r="N57" i="5"/>
  <c r="N45" i="5"/>
  <c r="N58" i="5"/>
  <c r="S13" i="5"/>
  <c r="S38" i="5"/>
  <c r="S21" i="5"/>
  <c r="N42" i="5"/>
  <c r="N53" i="5"/>
  <c r="S5" i="5"/>
  <c r="AC39" i="5"/>
  <c r="S39" i="5"/>
  <c r="W39" i="5"/>
  <c r="Y39" i="5"/>
  <c r="Z39" i="5"/>
  <c r="AB39" i="5"/>
  <c r="AA39" i="5"/>
  <c r="S6" i="5"/>
  <c r="S18" i="5"/>
  <c r="S34" i="5"/>
  <c r="S23" i="5"/>
  <c r="S10" i="5"/>
  <c r="S30" i="5"/>
  <c r="S24" i="5"/>
  <c r="AB29" i="14"/>
  <c r="AB54" i="14"/>
  <c r="AB32" i="14"/>
  <c r="S19" i="14"/>
  <c r="U19" i="14"/>
  <c r="X19" i="14"/>
  <c r="R19" i="14"/>
  <c r="T19" i="14"/>
  <c r="V19" i="14"/>
  <c r="BI19" i="14"/>
  <c r="AB58" i="14"/>
  <c r="S18" i="14"/>
  <c r="U18" i="14"/>
  <c r="X18" i="14"/>
  <c r="BG18" i="14"/>
  <c r="BI18" i="14"/>
  <c r="R18" i="14"/>
  <c r="T18" i="14"/>
  <c r="V18" i="14"/>
  <c r="AB38" i="14"/>
  <c r="R32" i="14"/>
  <c r="T32" i="14"/>
  <c r="V32" i="14"/>
  <c r="AA32" i="14"/>
  <c r="BI32" i="14"/>
  <c r="S32" i="14"/>
  <c r="U32" i="14"/>
  <c r="X32" i="14"/>
  <c r="AB33" i="14"/>
  <c r="P30" i="14"/>
  <c r="O30" i="14"/>
  <c r="AB49" i="14"/>
  <c r="N56" i="14"/>
  <c r="M8" i="14"/>
  <c r="BI27" i="14"/>
  <c r="R27" i="14"/>
  <c r="T27" i="14"/>
  <c r="V27" i="14"/>
  <c r="S27" i="14"/>
  <c r="U27" i="14"/>
  <c r="X27" i="14"/>
  <c r="P17" i="14"/>
  <c r="O17" i="14"/>
  <c r="Q55" i="14"/>
  <c r="W55" i="14"/>
  <c r="AB55" i="14"/>
  <c r="Q20" i="14"/>
  <c r="W20" i="14"/>
  <c r="W63" i="14"/>
  <c r="AB63" i="14"/>
  <c r="Q63" i="14"/>
  <c r="Q48" i="14"/>
  <c r="W48" i="14"/>
  <c r="AB48" i="14"/>
  <c r="W57" i="14"/>
  <c r="Q57" i="14"/>
  <c r="L9" i="14"/>
  <c r="R29" i="14"/>
  <c r="T29" i="14"/>
  <c r="V29" i="14"/>
  <c r="S29" i="14"/>
  <c r="U29" i="14"/>
  <c r="X29" i="14"/>
  <c r="BI29" i="14"/>
  <c r="S38" i="14"/>
  <c r="U38" i="14"/>
  <c r="X38" i="14"/>
  <c r="BI38" i="14"/>
  <c r="R38" i="14"/>
  <c r="T38" i="14"/>
  <c r="V38" i="14"/>
  <c r="BF38" i="14"/>
  <c r="AB60" i="14"/>
  <c r="R54" i="14"/>
  <c r="T54" i="14"/>
  <c r="V54" i="14"/>
  <c r="BI54" i="14"/>
  <c r="S54" i="14"/>
  <c r="U54" i="14"/>
  <c r="X54" i="14"/>
  <c r="BI64" i="14"/>
  <c r="BG64" i="14"/>
  <c r="R64" i="14"/>
  <c r="T64" i="14"/>
  <c r="V64" i="14"/>
  <c r="S64" i="14"/>
  <c r="U64" i="14"/>
  <c r="X64" i="14"/>
  <c r="Q23" i="14"/>
  <c r="W23" i="14"/>
  <c r="AB23" i="14"/>
  <c r="BI33" i="14"/>
  <c r="S33" i="14"/>
  <c r="U33" i="14"/>
  <c r="X33" i="14"/>
  <c r="R33" i="14"/>
  <c r="T33" i="14"/>
  <c r="V33" i="14"/>
  <c r="AB42" i="14"/>
  <c r="N53" i="14"/>
  <c r="M7" i="14"/>
  <c r="Q22" i="14"/>
  <c r="W22" i="14"/>
  <c r="Q39" i="14"/>
  <c r="BG39" i="14"/>
  <c r="W39" i="14"/>
  <c r="R49" i="14"/>
  <c r="T49" i="14"/>
  <c r="V49" i="14"/>
  <c r="BF49" i="14"/>
  <c r="BI49" i="14"/>
  <c r="S49" i="14"/>
  <c r="U49" i="14"/>
  <c r="X49" i="14"/>
  <c r="BG46" i="14"/>
  <c r="R46" i="14"/>
  <c r="T46" i="14"/>
  <c r="V46" i="14"/>
  <c r="S46" i="14"/>
  <c r="U46" i="14"/>
  <c r="X46" i="14"/>
  <c r="BI46" i="14"/>
  <c r="W50" i="14"/>
  <c r="Q50" i="14"/>
  <c r="N35" i="14"/>
  <c r="M6" i="14"/>
  <c r="R61" i="14"/>
  <c r="T61" i="14"/>
  <c r="V61" i="14"/>
  <c r="S60" i="14"/>
  <c r="U60" i="14"/>
  <c r="X60" i="14"/>
  <c r="R60" i="14"/>
  <c r="T60" i="14"/>
  <c r="V60" i="14"/>
  <c r="BI60" i="14"/>
  <c r="BG26" i="14"/>
  <c r="BI26" i="14"/>
  <c r="S26" i="14"/>
  <c r="U26" i="14"/>
  <c r="X26" i="14"/>
  <c r="R26" i="14"/>
  <c r="T26" i="14"/>
  <c r="V26" i="14"/>
  <c r="BF26" i="14"/>
  <c r="BG32" i="14"/>
  <c r="AS65" i="14"/>
  <c r="BG49" i="14"/>
  <c r="R21" i="14"/>
  <c r="T21" i="14"/>
  <c r="V21" i="14"/>
  <c r="BF21" i="14"/>
  <c r="BI21" i="14"/>
  <c r="BG21" i="14"/>
  <c r="S21" i="14"/>
  <c r="U21" i="14"/>
  <c r="X21" i="14"/>
  <c r="BG34" i="14"/>
  <c r="BI34" i="14"/>
  <c r="S34" i="14"/>
  <c r="U34" i="14"/>
  <c r="X34" i="14"/>
  <c r="R34" i="14"/>
  <c r="T34" i="14"/>
  <c r="V34" i="14"/>
  <c r="BF34" i="14"/>
  <c r="BG45" i="14"/>
  <c r="BI45" i="14"/>
  <c r="R45" i="14"/>
  <c r="T45" i="14"/>
  <c r="V45" i="14"/>
  <c r="S45" i="14"/>
  <c r="U45" i="14"/>
  <c r="BI42" i="14"/>
  <c r="R42" i="14"/>
  <c r="T42" i="14"/>
  <c r="V42" i="14"/>
  <c r="S42" i="14"/>
  <c r="U42" i="14"/>
  <c r="X42" i="14"/>
  <c r="BG19" i="14"/>
  <c r="AB27" i="14"/>
  <c r="BG41" i="14"/>
  <c r="S41" i="14"/>
  <c r="U41" i="14"/>
  <c r="X41" i="14"/>
  <c r="BI41" i="14"/>
  <c r="R41" i="14"/>
  <c r="T41" i="14"/>
  <c r="V41" i="14"/>
  <c r="BG58" i="14"/>
  <c r="S58" i="14"/>
  <c r="U58" i="14"/>
  <c r="X58" i="14"/>
  <c r="R58" i="14"/>
  <c r="T58" i="14"/>
  <c r="V58" i="14"/>
  <c r="BF58" i="14"/>
  <c r="BI58" i="14"/>
  <c r="N5" i="14"/>
  <c r="P31" i="14"/>
  <c r="O31" i="14"/>
  <c r="AB46" i="14"/>
  <c r="BF46" i="14"/>
  <c r="M65" i="14"/>
  <c r="W37" i="14"/>
  <c r="Q37" i="14"/>
  <c r="W51" i="14"/>
  <c r="AB51" i="14"/>
  <c r="Q51" i="14"/>
  <c r="W52" i="14"/>
  <c r="AB52" i="14"/>
  <c r="Q52" i="14"/>
  <c r="W43" i="14"/>
  <c r="AB43" i="14"/>
  <c r="Q43" i="14"/>
  <c r="W25" i="14"/>
  <c r="Q25" i="14"/>
  <c r="BG25" i="14"/>
  <c r="Q24" i="14"/>
  <c r="W24" i="14"/>
  <c r="AB24" i="14"/>
  <c r="BI61" i="14"/>
  <c r="BH34" i="14"/>
  <c r="Y27" i="14"/>
  <c r="Z27" i="14"/>
  <c r="S61" i="14"/>
  <c r="U61" i="14"/>
  <c r="X61" i="14"/>
  <c r="Y61" i="14"/>
  <c r="Z61" i="14"/>
  <c r="BH46" i="14"/>
  <c r="BH49" i="14"/>
  <c r="N65" i="14"/>
  <c r="AC44" i="14"/>
  <c r="AA44" i="14"/>
  <c r="AD44" i="14"/>
  <c r="BH44" i="14"/>
  <c r="Y46" i="14"/>
  <c r="Z46" i="14"/>
  <c r="BH47" i="14"/>
  <c r="Y47" i="14"/>
  <c r="Z47" i="14"/>
  <c r="AA47" i="14"/>
  <c r="BF47" i="14"/>
  <c r="AC47" i="14"/>
  <c r="AD47" i="14"/>
  <c r="BH27" i="14"/>
  <c r="BF44" i="14"/>
  <c r="BG40" i="14"/>
  <c r="R40" i="14"/>
  <c r="T40" i="14"/>
  <c r="V40" i="14"/>
  <c r="BI40" i="14"/>
  <c r="S40" i="14"/>
  <c r="U40" i="14"/>
  <c r="X40" i="14"/>
  <c r="BH41" i="14"/>
  <c r="Y44" i="14"/>
  <c r="Z44" i="14"/>
  <c r="BH26" i="14"/>
  <c r="BG28" i="14"/>
  <c r="BI28" i="14"/>
  <c r="R28" i="14"/>
  <c r="T28" i="14"/>
  <c r="V28" i="14"/>
  <c r="S28" i="14"/>
  <c r="U28" i="14"/>
  <c r="X28" i="14"/>
  <c r="BG62" i="14"/>
  <c r="R62" i="14"/>
  <c r="T62" i="14"/>
  <c r="V62" i="14"/>
  <c r="BI62" i="14"/>
  <c r="S62" i="14"/>
  <c r="U62" i="14"/>
  <c r="X62" i="14"/>
  <c r="BH58" i="14"/>
  <c r="Y32" i="14"/>
  <c r="Z32" i="14"/>
  <c r="BH18" i="14"/>
  <c r="M9" i="14"/>
  <c r="BG36" i="14"/>
  <c r="BI36" i="14"/>
  <c r="R36" i="14"/>
  <c r="T36" i="14"/>
  <c r="S36" i="14"/>
  <c r="U36" i="14"/>
  <c r="X36" i="14"/>
  <c r="BG59" i="14"/>
  <c r="S59" i="14"/>
  <c r="U59" i="14"/>
  <c r="BI59" i="14"/>
  <c r="R59" i="14"/>
  <c r="T59" i="14"/>
  <c r="AB48" i="5"/>
  <c r="R71" i="5"/>
  <c r="AA48" i="5"/>
  <c r="Q71" i="5"/>
  <c r="Y48" i="5"/>
  <c r="O71" i="5"/>
  <c r="Z48" i="5"/>
  <c r="P71" i="5"/>
  <c r="S48" i="5"/>
  <c r="S61" i="5"/>
  <c r="AC48" i="5"/>
  <c r="S71" i="5"/>
  <c r="W48" i="5"/>
  <c r="M71" i="5"/>
  <c r="X48" i="5"/>
  <c r="N71" i="5"/>
  <c r="S43" i="5"/>
  <c r="S56" i="5"/>
  <c r="S46" i="5"/>
  <c r="S59" i="5"/>
  <c r="S45" i="5"/>
  <c r="S58" i="5"/>
  <c r="S44" i="5"/>
  <c r="S57" i="5"/>
  <c r="S47" i="5"/>
  <c r="S60" i="5"/>
  <c r="S42" i="5"/>
  <c r="S53" i="5"/>
  <c r="AA45" i="14"/>
  <c r="BF45" i="14"/>
  <c r="AA33" i="14"/>
  <c r="AC33" i="14"/>
  <c r="BF33" i="14"/>
  <c r="Y33" i="14"/>
  <c r="Z33" i="14"/>
  <c r="AA19" i="14"/>
  <c r="BF19" i="14"/>
  <c r="Y19" i="14"/>
  <c r="Z19" i="14"/>
  <c r="AC19" i="14"/>
  <c r="AC60" i="14"/>
  <c r="AA60" i="14"/>
  <c r="AA64" i="14"/>
  <c r="Y64" i="14"/>
  <c r="Z64" i="14"/>
  <c r="AC64" i="14"/>
  <c r="BF64" i="14"/>
  <c r="Y26" i="14"/>
  <c r="Z26" i="14"/>
  <c r="BI25" i="14"/>
  <c r="R25" i="14"/>
  <c r="T25" i="14"/>
  <c r="V25" i="14"/>
  <c r="BF25" i="14"/>
  <c r="S25" i="14"/>
  <c r="U25" i="14"/>
  <c r="X25" i="14"/>
  <c r="BG52" i="14"/>
  <c r="BI52" i="14"/>
  <c r="S52" i="14"/>
  <c r="T52" i="14"/>
  <c r="V52" i="14"/>
  <c r="U52" i="14"/>
  <c r="X52" i="14"/>
  <c r="R52" i="14"/>
  <c r="BG37" i="14"/>
  <c r="BI37" i="14"/>
  <c r="R37" i="14"/>
  <c r="T37" i="14"/>
  <c r="V37" i="14"/>
  <c r="S37" i="14"/>
  <c r="U37" i="14"/>
  <c r="X37" i="14"/>
  <c r="BH42" i="14"/>
  <c r="BH60" i="14"/>
  <c r="R39" i="14"/>
  <c r="T39" i="14"/>
  <c r="V39" i="14"/>
  <c r="BI39" i="14"/>
  <c r="S39" i="14"/>
  <c r="U39" i="14"/>
  <c r="X39" i="14"/>
  <c r="P53" i="14"/>
  <c r="N7" i="14"/>
  <c r="O53" i="14"/>
  <c r="O7" i="14"/>
  <c r="AA54" i="14"/>
  <c r="AC54" i="14"/>
  <c r="AA38" i="14"/>
  <c r="AC38" i="14"/>
  <c r="AA29" i="14"/>
  <c r="AC29" i="14"/>
  <c r="AB57" i="14"/>
  <c r="Q17" i="14"/>
  <c r="W17" i="14"/>
  <c r="P4" i="14"/>
  <c r="AJ32" i="14"/>
  <c r="Y29" i="14"/>
  <c r="Z29" i="14"/>
  <c r="Q31" i="14"/>
  <c r="W31" i="14"/>
  <c r="AB31" i="14"/>
  <c r="BI57" i="14"/>
  <c r="R57" i="14"/>
  <c r="T57" i="14"/>
  <c r="V57" i="14"/>
  <c r="S57" i="14"/>
  <c r="U57" i="14"/>
  <c r="X57" i="14"/>
  <c r="BG63" i="14"/>
  <c r="R63" i="14"/>
  <c r="T63" i="14"/>
  <c r="V63" i="14"/>
  <c r="BI63" i="14"/>
  <c r="S63" i="14"/>
  <c r="U63" i="14"/>
  <c r="X63" i="14"/>
  <c r="BI20" i="14"/>
  <c r="R20" i="14"/>
  <c r="T20" i="14"/>
  <c r="V20" i="14"/>
  <c r="BF20" i="14"/>
  <c r="S20" i="14"/>
  <c r="U20" i="14"/>
  <c r="X20" i="14"/>
  <c r="AC32" i="14"/>
  <c r="AK32" i="14"/>
  <c r="BH32" i="14"/>
  <c r="Y58" i="14"/>
  <c r="Z58" i="14"/>
  <c r="AB25" i="14"/>
  <c r="AB37" i="14"/>
  <c r="BF37" i="14"/>
  <c r="AC41" i="14"/>
  <c r="AA41" i="14"/>
  <c r="BF41" i="14"/>
  <c r="AA42" i="14"/>
  <c r="AJ42" i="14"/>
  <c r="AC42" i="14"/>
  <c r="AC21" i="14"/>
  <c r="AA21" i="14"/>
  <c r="Y21" i="14"/>
  <c r="Z21" i="14"/>
  <c r="BG50" i="14"/>
  <c r="BI50" i="14"/>
  <c r="S50" i="14"/>
  <c r="U50" i="14"/>
  <c r="X50" i="14"/>
  <c r="R50" i="14"/>
  <c r="T50" i="14"/>
  <c r="V50" i="14"/>
  <c r="Y50" i="14"/>
  <c r="Z50" i="14"/>
  <c r="BF50" i="14"/>
  <c r="AC46" i="14"/>
  <c r="AA46" i="14"/>
  <c r="AA49" i="14"/>
  <c r="AC49" i="14"/>
  <c r="AB22" i="14"/>
  <c r="Y42" i="14"/>
  <c r="Z42" i="14"/>
  <c r="BH33" i="14"/>
  <c r="BG23" i="14"/>
  <c r="R23" i="14"/>
  <c r="T23" i="14"/>
  <c r="V23" i="14"/>
  <c r="BF23" i="14"/>
  <c r="BI23" i="14"/>
  <c r="S23" i="14"/>
  <c r="U23" i="14"/>
  <c r="X23" i="14"/>
  <c r="BF60" i="14"/>
  <c r="BH29" i="14"/>
  <c r="AB20" i="14"/>
  <c r="S55" i="14"/>
  <c r="U55" i="14"/>
  <c r="X55" i="14"/>
  <c r="BG55" i="14"/>
  <c r="BI55" i="14"/>
  <c r="R55" i="14"/>
  <c r="T55" i="14"/>
  <c r="V55" i="14"/>
  <c r="P56" i="14"/>
  <c r="N8" i="14"/>
  <c r="O56" i="14"/>
  <c r="O8" i="14"/>
  <c r="O5" i="14"/>
  <c r="BF18" i="14"/>
  <c r="AA18" i="14"/>
  <c r="AC18" i="14"/>
  <c r="Y41" i="14"/>
  <c r="Z41" i="14"/>
  <c r="BH19" i="14"/>
  <c r="BF54" i="14"/>
  <c r="BF29" i="14"/>
  <c r="X45" i="14"/>
  <c r="AC45" i="14"/>
  <c r="AK45" i="14"/>
  <c r="AA61" i="14"/>
  <c r="BF61" i="14"/>
  <c r="AC61" i="14"/>
  <c r="Y34" i="14"/>
  <c r="Z34" i="14"/>
  <c r="BG24" i="14"/>
  <c r="BI24" i="14"/>
  <c r="S24" i="14"/>
  <c r="U24" i="14"/>
  <c r="X24" i="14"/>
  <c r="R24" i="14"/>
  <c r="T24" i="14"/>
  <c r="V24" i="14"/>
  <c r="BG43" i="14"/>
  <c r="S43" i="14"/>
  <c r="U43" i="14"/>
  <c r="X43" i="14"/>
  <c r="BI43" i="14"/>
  <c r="R43" i="14"/>
  <c r="T43" i="14"/>
  <c r="V43" i="14"/>
  <c r="BG51" i="14"/>
  <c r="R51" i="14"/>
  <c r="T51" i="14"/>
  <c r="V51" i="14"/>
  <c r="S51" i="14"/>
  <c r="U51" i="14"/>
  <c r="X51" i="14"/>
  <c r="BI51" i="14"/>
  <c r="AA58" i="14"/>
  <c r="AC58" i="14"/>
  <c r="AA34" i="14"/>
  <c r="AC34" i="14"/>
  <c r="BH21" i="14"/>
  <c r="AA26" i="14"/>
  <c r="AC26" i="14"/>
  <c r="AK26" i="14"/>
  <c r="BH61" i="14"/>
  <c r="P35" i="14"/>
  <c r="N6" i="14"/>
  <c r="O35" i="14"/>
  <c r="O6" i="14"/>
  <c r="AB50" i="14"/>
  <c r="AB39" i="14"/>
  <c r="BG22" i="14"/>
  <c r="R22" i="14"/>
  <c r="T22" i="14"/>
  <c r="V22" i="14"/>
  <c r="S22" i="14"/>
  <c r="U22" i="14"/>
  <c r="X22" i="14"/>
  <c r="BI22" i="14"/>
  <c r="BF42" i="14"/>
  <c r="BH64" i="14"/>
  <c r="BH54" i="14"/>
  <c r="Y60" i="14"/>
  <c r="Z60" i="14"/>
  <c r="BH38" i="14"/>
  <c r="BG57" i="14"/>
  <c r="BG48" i="14"/>
  <c r="BI48" i="14"/>
  <c r="R48" i="14"/>
  <c r="T48" i="14"/>
  <c r="V48" i="14"/>
  <c r="S48" i="14"/>
  <c r="U48" i="14"/>
  <c r="X48" i="14"/>
  <c r="BG20" i="14"/>
  <c r="O4" i="14"/>
  <c r="BF27" i="14"/>
  <c r="AA27" i="14"/>
  <c r="AC27" i="14"/>
  <c r="Y49" i="14"/>
  <c r="Z49" i="14"/>
  <c r="W30" i="14"/>
  <c r="Q30" i="14"/>
  <c r="BG30" i="14"/>
  <c r="P5" i="14"/>
  <c r="Y38" i="14"/>
  <c r="Z38" i="14"/>
  <c r="Y18" i="14"/>
  <c r="Z18" i="14"/>
  <c r="BF32" i="14"/>
  <c r="Y54" i="14"/>
  <c r="Z54" i="14"/>
  <c r="AA23" i="14"/>
  <c r="AJ47" i="14"/>
  <c r="AJ44" i="14"/>
  <c r="V36" i="14"/>
  <c r="V59" i="14"/>
  <c r="X59" i="14"/>
  <c r="AK44" i="14"/>
  <c r="AK18" i="14"/>
  <c r="AK47" i="14"/>
  <c r="AK34" i="14"/>
  <c r="AC23" i="14"/>
  <c r="N9" i="14"/>
  <c r="AK21" i="14"/>
  <c r="Y25" i="14"/>
  <c r="Z25" i="14"/>
  <c r="Y37" i="14"/>
  <c r="Z37" i="14"/>
  <c r="AK42" i="14"/>
  <c r="AK29" i="14"/>
  <c r="BH25" i="14"/>
  <c r="O9" i="14"/>
  <c r="AD32" i="14"/>
  <c r="AK19" i="14"/>
  <c r="AD38" i="14"/>
  <c r="BH40" i="14"/>
  <c r="BH48" i="14"/>
  <c r="AK54" i="14"/>
  <c r="Y20" i="14"/>
  <c r="Z20" i="14"/>
  <c r="Y62" i="14"/>
  <c r="Z62" i="14"/>
  <c r="BF62" i="14"/>
  <c r="AA62" i="14"/>
  <c r="AC62" i="14"/>
  <c r="BH50" i="14"/>
  <c r="AK60" i="14"/>
  <c r="BH28" i="14"/>
  <c r="AC28" i="14"/>
  <c r="AA28" i="14"/>
  <c r="BF28" i="14"/>
  <c r="Y28" i="14"/>
  <c r="Z28" i="14"/>
  <c r="AD27" i="14"/>
  <c r="Y22" i="14"/>
  <c r="Z22" i="14"/>
  <c r="AD58" i="14"/>
  <c r="AD49" i="14"/>
  <c r="AK64" i="14"/>
  <c r="AC40" i="14"/>
  <c r="AA40" i="14"/>
  <c r="Y40" i="14"/>
  <c r="Z40" i="14"/>
  <c r="BF40" i="14"/>
  <c r="Y23" i="14"/>
  <c r="AD46" i="14"/>
  <c r="BH62" i="14"/>
  <c r="AC39" i="14"/>
  <c r="AA39" i="14"/>
  <c r="AJ39" i="14"/>
  <c r="Y39" i="14"/>
  <c r="Z39" i="14"/>
  <c r="BF39" i="14"/>
  <c r="AK27" i="14"/>
  <c r="O65" i="14"/>
  <c r="W35" i="14"/>
  <c r="Q35" i="14"/>
  <c r="BG35" i="14"/>
  <c r="P6" i="14"/>
  <c r="AK58" i="14"/>
  <c r="Y51" i="14"/>
  <c r="Z51" i="14"/>
  <c r="AC51" i="14"/>
  <c r="AA51" i="14"/>
  <c r="BH43" i="14"/>
  <c r="AK61" i="14"/>
  <c r="W56" i="14"/>
  <c r="Q56" i="14"/>
  <c r="P8" i="14"/>
  <c r="BF22" i="14"/>
  <c r="AD21" i="14"/>
  <c r="AJ21" i="14"/>
  <c r="BH63" i="14"/>
  <c r="BH57" i="14"/>
  <c r="BG31" i="14"/>
  <c r="S31" i="14"/>
  <c r="U31" i="14"/>
  <c r="X31" i="14"/>
  <c r="R31" i="14"/>
  <c r="T31" i="14"/>
  <c r="V31" i="14"/>
  <c r="BI31" i="14"/>
  <c r="AJ49" i="14"/>
  <c r="AB17" i="14"/>
  <c r="W4" i="14"/>
  <c r="BH39" i="14"/>
  <c r="AC25" i="14"/>
  <c r="AA25" i="14"/>
  <c r="AJ25" i="14"/>
  <c r="AJ60" i="14"/>
  <c r="AD60" i="14"/>
  <c r="AJ33" i="14"/>
  <c r="AD33" i="14"/>
  <c r="BI30" i="14"/>
  <c r="S30" i="14"/>
  <c r="R30" i="14"/>
  <c r="Q5" i="14"/>
  <c r="BB5" i="14"/>
  <c r="BH22" i="14"/>
  <c r="AD41" i="14"/>
  <c r="AJ41" i="14"/>
  <c r="BH20" i="14"/>
  <c r="AC57" i="14"/>
  <c r="AA57" i="14"/>
  <c r="P65" i="14"/>
  <c r="BI17" i="14"/>
  <c r="R17" i="14"/>
  <c r="T17" i="14"/>
  <c r="S17" i="14"/>
  <c r="Q4" i="14"/>
  <c r="AZ4" i="14"/>
  <c r="BH37" i="14"/>
  <c r="AD19" i="14"/>
  <c r="AJ19" i="14"/>
  <c r="AB30" i="14"/>
  <c r="W5" i="14"/>
  <c r="AA22" i="14"/>
  <c r="AJ22" i="14"/>
  <c r="AC22" i="14"/>
  <c r="AD34" i="14"/>
  <c r="AJ34" i="14"/>
  <c r="AA43" i="14"/>
  <c r="AC43" i="14"/>
  <c r="BF24" i="14"/>
  <c r="AA24" i="14"/>
  <c r="AC24" i="14"/>
  <c r="Y24" i="14"/>
  <c r="Z24" i="14"/>
  <c r="AJ61" i="14"/>
  <c r="AD61" i="14"/>
  <c r="AJ18" i="14"/>
  <c r="AD18" i="14"/>
  <c r="AK46" i="14"/>
  <c r="AK41" i="14"/>
  <c r="AC20" i="14"/>
  <c r="AA20" i="14"/>
  <c r="Y63" i="14"/>
  <c r="Z63" i="14"/>
  <c r="AC63" i="14"/>
  <c r="BF63" i="14"/>
  <c r="AA63" i="14"/>
  <c r="Y57" i="14"/>
  <c r="Z57" i="14"/>
  <c r="AJ29" i="14"/>
  <c r="AD29" i="14"/>
  <c r="AJ54" i="14"/>
  <c r="AD54" i="14"/>
  <c r="W53" i="14"/>
  <c r="Q53" i="14"/>
  <c r="BG53" i="14"/>
  <c r="P7" i="14"/>
  <c r="AC37" i="14"/>
  <c r="AA37" i="14"/>
  <c r="BH52" i="14"/>
  <c r="BF51" i="14"/>
  <c r="AA48" i="14"/>
  <c r="AC48" i="14"/>
  <c r="Y48" i="14"/>
  <c r="Z48" i="14"/>
  <c r="BF48" i="14"/>
  <c r="AJ26" i="14"/>
  <c r="AD26" i="14"/>
  <c r="AJ27" i="14"/>
  <c r="BH51" i="14"/>
  <c r="BH24" i="14"/>
  <c r="Y43" i="14"/>
  <c r="Z43" i="14"/>
  <c r="Y45" i="14"/>
  <c r="Z45" i="14"/>
  <c r="BH45" i="14"/>
  <c r="AJ58" i="14"/>
  <c r="AK49" i="14"/>
  <c r="AC50" i="14"/>
  <c r="AA50" i="14"/>
  <c r="AJ50" i="14"/>
  <c r="AD42" i="14"/>
  <c r="AJ46" i="14"/>
  <c r="BF43" i="14"/>
  <c r="AJ38" i="14"/>
  <c r="BG17" i="14"/>
  <c r="BF57" i="14"/>
  <c r="AK38" i="14"/>
  <c r="AC52" i="14"/>
  <c r="Y52" i="14"/>
  <c r="Z52" i="14"/>
  <c r="AA52" i="14"/>
  <c r="BF52" i="14"/>
  <c r="AJ64" i="14"/>
  <c r="AD64" i="14"/>
  <c r="AK33" i="14"/>
  <c r="AD45" i="14"/>
  <c r="AJ45" i="14"/>
  <c r="AK23" i="14"/>
  <c r="AC59" i="14"/>
  <c r="AA59" i="14"/>
  <c r="AC55" i="14"/>
  <c r="AA55" i="14"/>
  <c r="AD23" i="14"/>
  <c r="AJ23" i="14"/>
  <c r="AC36" i="14"/>
  <c r="AA36" i="14"/>
  <c r="BH55" i="14"/>
  <c r="BF59" i="14"/>
  <c r="Y59" i="14"/>
  <c r="Y55" i="14"/>
  <c r="BF55" i="14"/>
  <c r="BH23" i="14"/>
  <c r="BH36" i="14"/>
  <c r="Z23" i="14"/>
  <c r="BH59" i="14"/>
  <c r="BF36" i="14"/>
  <c r="Y36" i="14"/>
  <c r="AK22" i="14"/>
  <c r="R5" i="14"/>
  <c r="AD57" i="14"/>
  <c r="AZ5" i="14"/>
  <c r="AK62" i="14"/>
  <c r="AA31" i="14"/>
  <c r="BF31" i="14"/>
  <c r="AK37" i="14"/>
  <c r="AK24" i="14"/>
  <c r="AK43" i="14"/>
  <c r="AJ62" i="14"/>
  <c r="AD62" i="14"/>
  <c r="AD40" i="14"/>
  <c r="AJ40" i="14"/>
  <c r="AK50" i="14"/>
  <c r="AK25" i="14"/>
  <c r="BH31" i="14"/>
  <c r="AK40" i="14"/>
  <c r="AJ28" i="14"/>
  <c r="AD28" i="14"/>
  <c r="AD20" i="14"/>
  <c r="AK39" i="14"/>
  <c r="AK28" i="14"/>
  <c r="U17" i="14"/>
  <c r="S4" i="14"/>
  <c r="AC31" i="14"/>
  <c r="AK31" i="14"/>
  <c r="AK20" i="14"/>
  <c r="AJ43" i="14"/>
  <c r="AD43" i="14"/>
  <c r="AD22" i="14"/>
  <c r="AB5" i="14"/>
  <c r="Q65" i="14"/>
  <c r="R4" i="14"/>
  <c r="AK57" i="14"/>
  <c r="T30" i="14"/>
  <c r="BI56" i="14"/>
  <c r="S56" i="14"/>
  <c r="R56" i="14"/>
  <c r="R8" i="14"/>
  <c r="Q8" i="14"/>
  <c r="BB8" i="14"/>
  <c r="AD51" i="14"/>
  <c r="AJ51" i="14"/>
  <c r="AB35" i="14"/>
  <c r="W6" i="14"/>
  <c r="Y31" i="14"/>
  <c r="AK52" i="14"/>
  <c r="AD50" i="14"/>
  <c r="AJ20" i="14"/>
  <c r="AK48" i="14"/>
  <c r="AK63" i="14"/>
  <c r="AD24" i="14"/>
  <c r="AJ24" i="14"/>
  <c r="BB4" i="14"/>
  <c r="U30" i="14"/>
  <c r="S5" i="14"/>
  <c r="AD25" i="14"/>
  <c r="AJ57" i="14"/>
  <c r="AB4" i="14"/>
  <c r="AB56" i="14"/>
  <c r="W8" i="14"/>
  <c r="AK51" i="14"/>
  <c r="AD39" i="14"/>
  <c r="AD52" i="14"/>
  <c r="AJ52" i="14"/>
  <c r="AB53" i="14"/>
  <c r="W7" i="14"/>
  <c r="AD63" i="14"/>
  <c r="AJ63" i="14"/>
  <c r="W65" i="14"/>
  <c r="AD48" i="14"/>
  <c r="AJ48" i="14"/>
  <c r="AD37" i="14"/>
  <c r="R53" i="14"/>
  <c r="BI53" i="14"/>
  <c r="S53" i="14"/>
  <c r="Q7" i="14"/>
  <c r="BB7" i="14"/>
  <c r="P9" i="14"/>
  <c r="AJ37" i="14"/>
  <c r="V17" i="14"/>
  <c r="T4" i="14"/>
  <c r="BG56" i="14"/>
  <c r="BG65" i="14"/>
  <c r="R35" i="14"/>
  <c r="R6" i="14"/>
  <c r="BI35" i="14"/>
  <c r="S35" i="14"/>
  <c r="Q6" i="14"/>
  <c r="BB6" i="14"/>
  <c r="AD55" i="14"/>
  <c r="AJ55" i="14"/>
  <c r="AD36" i="14"/>
  <c r="AJ36" i="14"/>
  <c r="AK55" i="14"/>
  <c r="AD31" i="14"/>
  <c r="AJ31" i="14"/>
  <c r="AK36" i="14"/>
  <c r="AD59" i="14"/>
  <c r="AJ59" i="14"/>
  <c r="AK59" i="14"/>
  <c r="Z36" i="14"/>
  <c r="Z31" i="14"/>
  <c r="Z55" i="14"/>
  <c r="Z59" i="14"/>
  <c r="BI65" i="14"/>
  <c r="W9" i="14"/>
  <c r="T35" i="14"/>
  <c r="T6" i="14"/>
  <c r="T56" i="14"/>
  <c r="T8" i="14"/>
  <c r="U35" i="14"/>
  <c r="S6" i="14"/>
  <c r="AB6" i="14"/>
  <c r="V35" i="14"/>
  <c r="Q9" i="14"/>
  <c r="BB9" i="14"/>
  <c r="AZ8" i="14"/>
  <c r="U56" i="14"/>
  <c r="S8" i="14"/>
  <c r="T5" i="14"/>
  <c r="V30" i="14"/>
  <c r="AZ7" i="14"/>
  <c r="S65" i="14"/>
  <c r="T53" i="14"/>
  <c r="R7" i="14"/>
  <c r="R9" i="14"/>
  <c r="AB7" i="14"/>
  <c r="AB8" i="14"/>
  <c r="AB65" i="14"/>
  <c r="AH56" i="14"/>
  <c r="X30" i="14"/>
  <c r="U5" i="14"/>
  <c r="AZ6" i="14"/>
  <c r="X17" i="14"/>
  <c r="AC17" i="14"/>
  <c r="U4" i="14"/>
  <c r="U53" i="14"/>
  <c r="S7" i="14"/>
  <c r="BF17" i="14"/>
  <c r="BD17" i="14"/>
  <c r="BD65" i="14"/>
  <c r="AA17" i="14"/>
  <c r="V4" i="14"/>
  <c r="Y17" i="14"/>
  <c r="R65" i="14"/>
  <c r="V56" i="14"/>
  <c r="S9" i="14"/>
  <c r="AK17" i="14"/>
  <c r="AC4" i="14"/>
  <c r="BH17" i="14"/>
  <c r="X4" i="14"/>
  <c r="AH31" i="14"/>
  <c r="AH28" i="14"/>
  <c r="AH21" i="14"/>
  <c r="AH41" i="14"/>
  <c r="AH27" i="14"/>
  <c r="AH61" i="14"/>
  <c r="AH52" i="14"/>
  <c r="AH45" i="14"/>
  <c r="AH48" i="14"/>
  <c r="AH19" i="14"/>
  <c r="AH58" i="14"/>
  <c r="AH18" i="14"/>
  <c r="AH32" i="14"/>
  <c r="AH46" i="14"/>
  <c r="AH24" i="14"/>
  <c r="AH60" i="14"/>
  <c r="AH36" i="14"/>
  <c r="AH49" i="14"/>
  <c r="AH55" i="14"/>
  <c r="AH38" i="14"/>
  <c r="AH44" i="14"/>
  <c r="AH59" i="14"/>
  <c r="AH33" i="14"/>
  <c r="AH29" i="14"/>
  <c r="AH64" i="14"/>
  <c r="AH62" i="14"/>
  <c r="AH34" i="14"/>
  <c r="AH40" i="14"/>
  <c r="AH54" i="14"/>
  <c r="AH26" i="14"/>
  <c r="AH63" i="14"/>
  <c r="AH47" i="14"/>
  <c r="AH51" i="14"/>
  <c r="AH23" i="14"/>
  <c r="AH42" i="14"/>
  <c r="AH43" i="14"/>
  <c r="AH50" i="14"/>
  <c r="AH22" i="14"/>
  <c r="AH37" i="14"/>
  <c r="AH25" i="14"/>
  <c r="AH39" i="14"/>
  <c r="AH57" i="14"/>
  <c r="AH20" i="14"/>
  <c r="AH30" i="14"/>
  <c r="AH17" i="14"/>
  <c r="AH53" i="14"/>
  <c r="T7" i="14"/>
  <c r="T9" i="14"/>
  <c r="V53" i="14"/>
  <c r="AA30" i="14"/>
  <c r="AC30" i="14"/>
  <c r="Y30" i="14"/>
  <c r="V5" i="14"/>
  <c r="AY5" i="14"/>
  <c r="BF30" i="14"/>
  <c r="AA56" i="14"/>
  <c r="V8" i="14"/>
  <c r="AY8" i="14"/>
  <c r="BF56" i="14"/>
  <c r="T65" i="14"/>
  <c r="AH35" i="14"/>
  <c r="AY4" i="14"/>
  <c r="X53" i="14"/>
  <c r="U7" i="14"/>
  <c r="AA35" i="14"/>
  <c r="V6" i="14"/>
  <c r="AY6" i="14"/>
  <c r="BF35" i="14"/>
  <c r="AD17" i="14"/>
  <c r="AA4" i="14"/>
  <c r="AJ17" i="14"/>
  <c r="Z17" i="14"/>
  <c r="Y4" i="14"/>
  <c r="U65" i="14"/>
  <c r="BH30" i="14"/>
  <c r="X5" i="14"/>
  <c r="BA5" i="14"/>
  <c r="X56" i="14"/>
  <c r="Y56" i="14"/>
  <c r="U8" i="14"/>
  <c r="AZ9" i="14"/>
  <c r="AB9" i="14"/>
  <c r="X35" i="14"/>
  <c r="U6" i="14"/>
  <c r="AC56" i="14"/>
  <c r="U9" i="14"/>
  <c r="X65" i="14"/>
  <c r="Z56" i="14"/>
  <c r="Y8" i="14"/>
  <c r="BA4" i="14"/>
  <c r="AK4" i="14"/>
  <c r="Z30" i="14"/>
  <c r="Y5" i="14"/>
  <c r="AJ4" i="14"/>
  <c r="Y35" i="14"/>
  <c r="AC35" i="14"/>
  <c r="AD56" i="14"/>
  <c r="AA8" i="14"/>
  <c r="AJ56" i="14"/>
  <c r="AK30" i="14"/>
  <c r="AC5" i="14"/>
  <c r="AH9" i="14"/>
  <c r="AH4" i="14"/>
  <c r="AH5" i="14"/>
  <c r="AH8" i="14"/>
  <c r="AH6" i="14"/>
  <c r="AA6" i="14"/>
  <c r="AJ35" i="14"/>
  <c r="AK56" i="14"/>
  <c r="AC8" i="14"/>
  <c r="BH35" i="14"/>
  <c r="X6" i="14"/>
  <c r="BA6" i="14"/>
  <c r="BH56" i="14"/>
  <c r="X8" i="14"/>
  <c r="BA8" i="14"/>
  <c r="AD30" i="14"/>
  <c r="AA5" i="14"/>
  <c r="AJ5" i="14"/>
  <c r="AJ30" i="14"/>
  <c r="AH7" i="14"/>
  <c r="BH53" i="14"/>
  <c r="X7" i="14"/>
  <c r="AC53" i="14"/>
  <c r="AC65" i="14"/>
  <c r="AA53" i="14"/>
  <c r="V7" i="14"/>
  <c r="AY7" i="14"/>
  <c r="BF53" i="14"/>
  <c r="BF65" i="14"/>
  <c r="Y53" i="14"/>
  <c r="V65" i="14"/>
  <c r="AH65" i="14"/>
  <c r="BH65" i="14"/>
  <c r="AK8" i="14"/>
  <c r="AI36" i="14"/>
  <c r="AI22" i="14"/>
  <c r="AI27" i="14"/>
  <c r="AI48" i="14"/>
  <c r="AI34" i="14"/>
  <c r="AI44" i="14"/>
  <c r="AI38" i="14"/>
  <c r="AI57" i="14"/>
  <c r="AI26" i="14"/>
  <c r="AI45" i="14"/>
  <c r="AI64" i="14"/>
  <c r="AI46" i="14"/>
  <c r="AI19" i="14"/>
  <c r="AI50" i="14"/>
  <c r="AI24" i="14"/>
  <c r="AI52" i="14"/>
  <c r="AI17" i="14"/>
  <c r="AI59" i="14"/>
  <c r="AI54" i="14"/>
  <c r="AI28" i="14"/>
  <c r="AI42" i="14"/>
  <c r="AI61" i="14"/>
  <c r="AI47" i="14"/>
  <c r="AI33" i="14"/>
  <c r="AI51" i="14"/>
  <c r="AI21" i="14"/>
  <c r="AI40" i="14"/>
  <c r="AI43" i="14"/>
  <c r="AI31" i="14"/>
  <c r="AI25" i="14"/>
  <c r="AI60" i="14"/>
  <c r="AI58" i="14"/>
  <c r="AI32" i="14"/>
  <c r="AI63" i="14"/>
  <c r="AI49" i="14"/>
  <c r="AI18" i="14"/>
  <c r="AI37" i="14"/>
  <c r="AI62" i="14"/>
  <c r="AI41" i="14"/>
  <c r="AI29" i="14"/>
  <c r="AI20" i="14"/>
  <c r="AI39" i="14"/>
  <c r="AI23" i="14"/>
  <c r="AI55" i="14"/>
  <c r="BA7" i="14"/>
  <c r="V9" i="14"/>
  <c r="AY9" i="14"/>
  <c r="X9" i="14"/>
  <c r="AI56" i="14"/>
  <c r="AJ6" i="14"/>
  <c r="AI30" i="14"/>
  <c r="AK35" i="14"/>
  <c r="AC6" i="14"/>
  <c r="AI35" i="14"/>
  <c r="AD53" i="14"/>
  <c r="AA7" i="14"/>
  <c r="AA9" i="14"/>
  <c r="AJ53" i="14"/>
  <c r="AA65" i="14"/>
  <c r="AK65" i="14"/>
  <c r="AK5" i="14"/>
  <c r="AJ8" i="14"/>
  <c r="Z35" i="14"/>
  <c r="Y6" i="14"/>
  <c r="Y7" i="14"/>
  <c r="Y9" i="14"/>
  <c r="Y65" i="14"/>
  <c r="Z53" i="14"/>
  <c r="AK53" i="14"/>
  <c r="AC7" i="14"/>
  <c r="AI53" i="14"/>
  <c r="AD35" i="14"/>
  <c r="AC9" i="14"/>
  <c r="AD65" i="14"/>
  <c r="Z65" i="14"/>
  <c r="AG53" i="14"/>
  <c r="BA9" i="14"/>
  <c r="AI8" i="14"/>
  <c r="AI4" i="14"/>
  <c r="AI9" i="14"/>
  <c r="AK9" i="14"/>
  <c r="AI5" i="14"/>
  <c r="AG5" i="14"/>
  <c r="AG9" i="14"/>
  <c r="AG4" i="14"/>
  <c r="AJ9" i="14"/>
  <c r="AG6" i="14"/>
  <c r="AG8" i="14"/>
  <c r="AI65" i="14"/>
  <c r="AG44" i="14"/>
  <c r="AG26" i="14"/>
  <c r="AG45" i="14"/>
  <c r="AG64" i="14"/>
  <c r="AG46" i="14"/>
  <c r="AG50" i="14"/>
  <c r="AG39" i="14"/>
  <c r="AG25" i="14"/>
  <c r="AG55" i="14"/>
  <c r="AG59" i="14"/>
  <c r="AG28" i="14"/>
  <c r="AG29" i="14"/>
  <c r="AG48" i="14"/>
  <c r="AG19" i="14"/>
  <c r="AG54" i="14"/>
  <c r="AG60" i="14"/>
  <c r="AG42" i="14"/>
  <c r="AG61" i="14"/>
  <c r="AG47" i="14"/>
  <c r="AG62" i="14"/>
  <c r="AG20" i="14"/>
  <c r="AG51" i="14"/>
  <c r="AG21" i="14"/>
  <c r="AG24" i="14"/>
  <c r="AG22" i="14"/>
  <c r="AG41" i="14"/>
  <c r="AG49" i="14"/>
  <c r="AG27" i="14"/>
  <c r="AG58" i="14"/>
  <c r="AG32" i="14"/>
  <c r="AG63" i="14"/>
  <c r="AG33" i="14"/>
  <c r="AG52" i="14"/>
  <c r="AG18" i="14"/>
  <c r="AG37" i="14"/>
  <c r="AG40" i="14"/>
  <c r="AG38" i="14"/>
  <c r="AG57" i="14"/>
  <c r="AG31" i="14"/>
  <c r="AG43" i="14"/>
  <c r="AG34" i="14"/>
  <c r="AG23" i="14"/>
  <c r="AG36" i="14"/>
  <c r="AJ65" i="14"/>
  <c r="AG17" i="14"/>
  <c r="AG35" i="14"/>
  <c r="AG56" i="14"/>
  <c r="AG30" i="14"/>
  <c r="AK7" i="14"/>
  <c r="AI7" i="14"/>
  <c r="AJ7" i="14"/>
  <c r="AG7" i="14"/>
  <c r="AK6" i="14"/>
  <c r="AI6" i="14"/>
  <c r="AG65" i="14"/>
  <c r="CP98" i="11"/>
  <c r="H4" i="8"/>
  <c r="CN44" i="11"/>
  <c r="CN48" i="11"/>
  <c r="CN50" i="11"/>
  <c r="CN52" i="11"/>
  <c r="CN55" i="11"/>
  <c r="CN58" i="11"/>
  <c r="CN60" i="11"/>
  <c r="CN62" i="11"/>
  <c r="CN64" i="11"/>
  <c r="CN66" i="11"/>
  <c r="CN68" i="11"/>
  <c r="CN70" i="11"/>
  <c r="CN72" i="11"/>
  <c r="CN74" i="11"/>
  <c r="CN76" i="11"/>
  <c r="CN78" i="11"/>
  <c r="CN80" i="11"/>
  <c r="CN82" i="11"/>
  <c r="CN84" i="11"/>
  <c r="CN86" i="11"/>
  <c r="CN88" i="11"/>
  <c r="CN90" i="11"/>
  <c r="CN104" i="11"/>
  <c r="CO44" i="11"/>
  <c r="CO48" i="11"/>
  <c r="E7" i="7"/>
  <c r="CO50" i="11"/>
  <c r="E9" i="7"/>
  <c r="CO52" i="11"/>
  <c r="E11" i="7"/>
  <c r="CO55" i="11"/>
  <c r="E14" i="7"/>
  <c r="CO58" i="11"/>
  <c r="E17" i="7"/>
  <c r="CO60" i="11"/>
  <c r="E19" i="7"/>
  <c r="CO62" i="11"/>
  <c r="E21" i="7"/>
  <c r="CO64" i="11"/>
  <c r="E23" i="7"/>
  <c r="CO66" i="11"/>
  <c r="E25" i="7"/>
  <c r="CO68" i="11"/>
  <c r="E27" i="7"/>
  <c r="CO70" i="11"/>
  <c r="E29" i="7"/>
  <c r="CO72" i="11"/>
  <c r="E31" i="7"/>
  <c r="CO74" i="11"/>
  <c r="E33" i="7"/>
  <c r="CO76" i="11"/>
  <c r="E35" i="7"/>
  <c r="CO78" i="11"/>
  <c r="E37" i="7"/>
  <c r="CO80" i="11"/>
  <c r="E39" i="7"/>
  <c r="CO82" i="11"/>
  <c r="E41" i="7"/>
  <c r="CO84" i="11"/>
  <c r="E43" i="7"/>
  <c r="CO86" i="11"/>
  <c r="E45" i="7"/>
  <c r="CO88" i="11"/>
  <c r="E47" i="7"/>
  <c r="CO90" i="11"/>
  <c r="E49" i="7"/>
  <c r="CN105" i="11"/>
  <c r="CN47" i="11"/>
  <c r="CN49" i="11"/>
  <c r="CN51" i="11"/>
  <c r="CN53" i="11"/>
  <c r="CN57" i="11"/>
  <c r="CN59" i="11"/>
  <c r="CN61" i="11"/>
  <c r="CN63" i="11"/>
  <c r="CN65" i="11"/>
  <c r="CN67" i="11"/>
  <c r="CN69" i="11"/>
  <c r="CN71" i="11"/>
  <c r="CN73" i="11"/>
  <c r="CN75" i="11"/>
  <c r="CN77" i="11"/>
  <c r="CN79" i="11"/>
  <c r="CN81" i="11"/>
  <c r="CN83" i="11"/>
  <c r="CN85" i="11"/>
  <c r="CN87" i="11"/>
  <c r="CN89" i="11"/>
  <c r="CN91" i="11"/>
  <c r="CO47" i="11"/>
  <c r="E6" i="7"/>
  <c r="CO49" i="11"/>
  <c r="E8" i="7"/>
  <c r="CO51" i="11"/>
  <c r="E10" i="7"/>
  <c r="CO53" i="11"/>
  <c r="E12" i="7"/>
  <c r="CO57" i="11"/>
  <c r="E16" i="7"/>
  <c r="CO59" i="11"/>
  <c r="E18" i="7"/>
  <c r="CO61" i="11"/>
  <c r="E20" i="7"/>
  <c r="CO63" i="11"/>
  <c r="E22" i="7"/>
  <c r="CO65" i="11"/>
  <c r="E24" i="7"/>
  <c r="CO67" i="11"/>
  <c r="E26" i="7"/>
  <c r="CO69" i="11"/>
  <c r="E28" i="7"/>
  <c r="CO71" i="11"/>
  <c r="E30" i="7"/>
  <c r="CO73" i="11"/>
  <c r="E32" i="7"/>
  <c r="CO75" i="11"/>
  <c r="E34" i="7"/>
  <c r="CO77" i="11"/>
  <c r="E36" i="7"/>
  <c r="CO79" i="11"/>
  <c r="E38" i="7"/>
  <c r="CO81" i="11"/>
  <c r="E40" i="7"/>
  <c r="CO83" i="11"/>
  <c r="E42" i="7"/>
  <c r="CO85" i="11"/>
  <c r="E44" i="7"/>
  <c r="CO87" i="11"/>
  <c r="E46" i="7"/>
  <c r="CO89" i="11"/>
  <c r="E48" i="7"/>
  <c r="CO91" i="11"/>
  <c r="E50" i="7"/>
  <c r="D54" i="7"/>
  <c r="D55" i="7"/>
  <c r="E63" i="7"/>
  <c r="D50" i="7"/>
  <c r="CX91" i="11"/>
  <c r="CZ91" i="11"/>
  <c r="D46" i="7"/>
  <c r="CX87" i="11"/>
  <c r="CZ87" i="11"/>
  <c r="D42" i="7"/>
  <c r="CX83" i="11"/>
  <c r="CZ83" i="11"/>
  <c r="D38" i="7"/>
  <c r="CX79" i="11"/>
  <c r="CZ79" i="11"/>
  <c r="D34" i="7"/>
  <c r="CX75" i="11"/>
  <c r="CZ75" i="11"/>
  <c r="D30" i="7"/>
  <c r="CX71" i="11"/>
  <c r="CZ71" i="11"/>
  <c r="D26" i="7"/>
  <c r="CX67" i="11"/>
  <c r="CZ67" i="11"/>
  <c r="D22" i="7"/>
  <c r="CX63" i="11"/>
  <c r="CZ63" i="11"/>
  <c r="D18" i="7"/>
  <c r="CX59" i="11"/>
  <c r="CZ59" i="11"/>
  <c r="D12" i="7"/>
  <c r="CX53" i="11"/>
  <c r="CZ53" i="11"/>
  <c r="D8" i="7"/>
  <c r="CX49" i="11"/>
  <c r="CZ49" i="11"/>
  <c r="E65" i="7"/>
  <c r="E3" i="7"/>
  <c r="D49" i="7"/>
  <c r="CX90" i="11"/>
  <c r="CZ90" i="11"/>
  <c r="D45" i="7"/>
  <c r="CX86" i="11"/>
  <c r="CZ86" i="11"/>
  <c r="D41" i="7"/>
  <c r="CX82" i="11"/>
  <c r="CZ82" i="11"/>
  <c r="D37" i="7"/>
  <c r="CX78" i="11"/>
  <c r="CZ78" i="11"/>
  <c r="D33" i="7"/>
  <c r="CX74" i="11"/>
  <c r="CZ74" i="11"/>
  <c r="D29" i="7"/>
  <c r="CX70" i="11"/>
  <c r="CZ70" i="11"/>
  <c r="D25" i="7"/>
  <c r="CX66" i="11"/>
  <c r="CZ66" i="11"/>
  <c r="D21" i="7"/>
  <c r="CX62" i="11"/>
  <c r="CZ62" i="11"/>
  <c r="D17" i="7"/>
  <c r="CX58" i="11"/>
  <c r="CZ58" i="11"/>
  <c r="D11" i="7"/>
  <c r="CX52" i="11"/>
  <c r="CZ52" i="11"/>
  <c r="D7" i="7"/>
  <c r="CX48" i="11"/>
  <c r="CZ48" i="11"/>
  <c r="E66" i="7"/>
  <c r="D48" i="7"/>
  <c r="CX89" i="11"/>
  <c r="CZ89" i="11"/>
  <c r="D44" i="7"/>
  <c r="CX85" i="11"/>
  <c r="CZ85" i="11"/>
  <c r="D40" i="7"/>
  <c r="CX81" i="11"/>
  <c r="CZ81" i="11"/>
  <c r="D36" i="7"/>
  <c r="CX77" i="11"/>
  <c r="CZ77" i="11"/>
  <c r="D32" i="7"/>
  <c r="CX73" i="11"/>
  <c r="CZ73" i="11"/>
  <c r="D28" i="7"/>
  <c r="CX69" i="11"/>
  <c r="CZ69" i="11"/>
  <c r="D24" i="7"/>
  <c r="CX65" i="11"/>
  <c r="CZ65" i="11"/>
  <c r="D20" i="7"/>
  <c r="CX61" i="11"/>
  <c r="CZ61" i="11"/>
  <c r="D16" i="7"/>
  <c r="CX57" i="11"/>
  <c r="CZ57" i="11"/>
  <c r="D10" i="7"/>
  <c r="CX51" i="11"/>
  <c r="CZ51" i="11"/>
  <c r="D6" i="7"/>
  <c r="CX47" i="11"/>
  <c r="CZ47" i="11"/>
  <c r="E64" i="7"/>
  <c r="D47" i="7"/>
  <c r="CX88" i="11"/>
  <c r="CZ88" i="11"/>
  <c r="D43" i="7"/>
  <c r="CX84" i="11"/>
  <c r="CZ84" i="11"/>
  <c r="D39" i="7"/>
  <c r="CX80" i="11"/>
  <c r="CZ80" i="11"/>
  <c r="D35" i="7"/>
  <c r="CX76" i="11"/>
  <c r="CZ76" i="11"/>
  <c r="D31" i="7"/>
  <c r="CX72" i="11"/>
  <c r="CZ72" i="11"/>
  <c r="D27" i="7"/>
  <c r="CX68" i="11"/>
  <c r="CZ68" i="11"/>
  <c r="D23" i="7"/>
  <c r="CX64" i="11"/>
  <c r="CZ64" i="11"/>
  <c r="D19" i="7"/>
  <c r="CX60" i="11"/>
  <c r="CZ60" i="11"/>
  <c r="D14" i="7"/>
  <c r="CX55" i="11"/>
  <c r="CZ55" i="11"/>
  <c r="D9" i="7"/>
  <c r="CX50" i="11"/>
  <c r="CZ50" i="11"/>
  <c r="D3" i="7"/>
  <c r="CX44" i="11"/>
  <c r="CZ44" i="11"/>
  <c r="CY98" i="11"/>
  <c r="CN108" i="11"/>
  <c r="E51" i="7"/>
  <c r="E52" i="7"/>
  <c r="E62" i="7"/>
  <c r="E67" i="7"/>
  <c r="F8" i="7"/>
  <c r="O8" i="7"/>
  <c r="F18" i="7"/>
  <c r="O18" i="7"/>
  <c r="F26" i="7"/>
  <c r="F34" i="7"/>
  <c r="O34" i="7"/>
  <c r="D66" i="7"/>
  <c r="F42" i="7"/>
  <c r="O42" i="7"/>
  <c r="F50" i="7"/>
  <c r="O50" i="7"/>
  <c r="F9" i="7"/>
  <c r="F19" i="7"/>
  <c r="O19" i="7"/>
  <c r="F27" i="7"/>
  <c r="O27" i="7"/>
  <c r="F35" i="7"/>
  <c r="O35" i="7"/>
  <c r="F43" i="7"/>
  <c r="F6" i="7"/>
  <c r="O6" i="7"/>
  <c r="F16" i="7"/>
  <c r="O16" i="7"/>
  <c r="D63" i="7"/>
  <c r="F24" i="7"/>
  <c r="O24" i="7"/>
  <c r="F32" i="7"/>
  <c r="O32" i="7"/>
  <c r="F40" i="7"/>
  <c r="F48" i="7"/>
  <c r="O48" i="7"/>
  <c r="F7" i="7"/>
  <c r="O7" i="7"/>
  <c r="F17" i="7"/>
  <c r="O17" i="7"/>
  <c r="F25" i="7"/>
  <c r="F33" i="7"/>
  <c r="O33" i="7"/>
  <c r="F41" i="7"/>
  <c r="O41" i="7"/>
  <c r="F49" i="7"/>
  <c r="O49" i="7"/>
  <c r="F12" i="7"/>
  <c r="O12" i="7"/>
  <c r="F22" i="7"/>
  <c r="O22" i="7"/>
  <c r="F30" i="7"/>
  <c r="F38" i="7"/>
  <c r="O38" i="7"/>
  <c r="F46" i="7"/>
  <c r="O46" i="7"/>
  <c r="D51" i="7"/>
  <c r="I21" i="7"/>
  <c r="D62" i="7"/>
  <c r="F3" i="7"/>
  <c r="P3" i="7"/>
  <c r="F14" i="7"/>
  <c r="F23" i="7"/>
  <c r="O23" i="7"/>
  <c r="F31" i="7"/>
  <c r="O31" i="7"/>
  <c r="F39" i="7"/>
  <c r="O39" i="7"/>
  <c r="D65" i="7"/>
  <c r="F47" i="7"/>
  <c r="F10" i="7"/>
  <c r="O10" i="7"/>
  <c r="F20" i="7"/>
  <c r="O20" i="7"/>
  <c r="F28" i="7"/>
  <c r="O28" i="7"/>
  <c r="F36" i="7"/>
  <c r="F44" i="7"/>
  <c r="O44" i="7"/>
  <c r="F11" i="7"/>
  <c r="O11" i="7"/>
  <c r="F21" i="7"/>
  <c r="O21" i="7"/>
  <c r="D64" i="7"/>
  <c r="F29" i="7"/>
  <c r="O29" i="7"/>
  <c r="F37" i="7"/>
  <c r="F45" i="7"/>
  <c r="O45" i="7"/>
  <c r="J66" i="7"/>
  <c r="J67" i="7"/>
  <c r="J63" i="7"/>
  <c r="J73" i="7"/>
  <c r="J65" i="7"/>
  <c r="J75" i="7"/>
  <c r="J64" i="7"/>
  <c r="J62" i="7"/>
  <c r="D67" i="7"/>
  <c r="I11" i="7"/>
  <c r="D52" i="7"/>
  <c r="J76" i="7"/>
  <c r="I18" i="7"/>
  <c r="I45" i="7"/>
  <c r="I28" i="7"/>
  <c r="I10" i="7"/>
  <c r="I23" i="7"/>
  <c r="I29" i="7"/>
  <c r="I36" i="7"/>
  <c r="I20" i="7"/>
  <c r="I14" i="7"/>
  <c r="I38" i="7"/>
  <c r="I22" i="7"/>
  <c r="I49" i="7"/>
  <c r="I37" i="7"/>
  <c r="I44" i="7"/>
  <c r="I47" i="7"/>
  <c r="I39" i="7"/>
  <c r="O3" i="7"/>
  <c r="I3" i="7"/>
  <c r="Q37" i="7"/>
  <c r="P37" i="7"/>
  <c r="Q36" i="7"/>
  <c r="P36" i="7"/>
  <c r="Q47" i="7"/>
  <c r="P47" i="7"/>
  <c r="Q39" i="7"/>
  <c r="F65" i="7"/>
  <c r="P39" i="7"/>
  <c r="Q14" i="7"/>
  <c r="P14" i="7"/>
  <c r="F62" i="7"/>
  <c r="Q30" i="7"/>
  <c r="P30" i="7"/>
  <c r="Q25" i="7"/>
  <c r="P25" i="7"/>
  <c r="I17" i="7"/>
  <c r="Q40" i="7"/>
  <c r="P40" i="7"/>
  <c r="I32" i="7"/>
  <c r="Q43" i="7"/>
  <c r="P43" i="7"/>
  <c r="I35" i="7"/>
  <c r="Q9" i="7"/>
  <c r="P9" i="7"/>
  <c r="Q26" i="7"/>
  <c r="P26" i="7"/>
  <c r="J8" i="7"/>
  <c r="J4" i="7"/>
  <c r="J13" i="7"/>
  <c r="J5" i="7"/>
  <c r="J51" i="7"/>
  <c r="J77" i="7"/>
  <c r="J15" i="7"/>
  <c r="J48" i="7"/>
  <c r="J40" i="7"/>
  <c r="J32" i="7"/>
  <c r="J24" i="7"/>
  <c r="J16" i="7"/>
  <c r="J43" i="7"/>
  <c r="J50" i="7"/>
  <c r="J42" i="7"/>
  <c r="J49" i="7"/>
  <c r="J41" i="7"/>
  <c r="J33" i="7"/>
  <c r="J25" i="7"/>
  <c r="J6" i="7"/>
  <c r="J35" i="7"/>
  <c r="J27" i="7"/>
  <c r="J19" i="7"/>
  <c r="J9" i="7"/>
  <c r="J34" i="7"/>
  <c r="J26" i="7"/>
  <c r="J18" i="7"/>
  <c r="J17" i="7"/>
  <c r="J7" i="7"/>
  <c r="J44" i="7"/>
  <c r="J36" i="7"/>
  <c r="J28" i="7"/>
  <c r="J20" i="7"/>
  <c r="J47" i="7"/>
  <c r="J39" i="7"/>
  <c r="J46" i="7"/>
  <c r="J45" i="7"/>
  <c r="J37" i="7"/>
  <c r="J29" i="7"/>
  <c r="J21" i="7"/>
  <c r="J10" i="7"/>
  <c r="J31" i="7"/>
  <c r="J23" i="7"/>
  <c r="J14" i="7"/>
  <c r="J38" i="7"/>
  <c r="J30" i="7"/>
  <c r="J22" i="7"/>
  <c r="J12" i="7"/>
  <c r="J11" i="7"/>
  <c r="Q45" i="7"/>
  <c r="P45" i="7"/>
  <c r="Q44" i="7"/>
  <c r="P44" i="7"/>
  <c r="Q10" i="7"/>
  <c r="P10" i="7"/>
  <c r="Q23" i="7"/>
  <c r="P23" i="7"/>
  <c r="I31" i="7"/>
  <c r="I51" i="7"/>
  <c r="I77" i="7"/>
  <c r="I13" i="7"/>
  <c r="I4" i="7"/>
  <c r="I15" i="7"/>
  <c r="I5" i="7"/>
  <c r="Q38" i="7"/>
  <c r="P38" i="7"/>
  <c r="I30" i="7"/>
  <c r="Q33" i="7"/>
  <c r="P33" i="7"/>
  <c r="I25" i="7"/>
  <c r="Q48" i="7"/>
  <c r="P48" i="7"/>
  <c r="I40" i="7"/>
  <c r="F63" i="7"/>
  <c r="Q6" i="7"/>
  <c r="P6" i="7"/>
  <c r="I43" i="7"/>
  <c r="Q19" i="7"/>
  <c r="P19" i="7"/>
  <c r="I9" i="7"/>
  <c r="Q42" i="7"/>
  <c r="P42" i="7"/>
  <c r="Q34" i="7"/>
  <c r="P34" i="7"/>
  <c r="I26" i="7"/>
  <c r="J3" i="7"/>
  <c r="Q11" i="7"/>
  <c r="P11" i="7"/>
  <c r="Q20" i="7"/>
  <c r="P20" i="7"/>
  <c r="Q46" i="7"/>
  <c r="P46" i="7"/>
  <c r="Q12" i="7"/>
  <c r="P12" i="7"/>
  <c r="Q41" i="7"/>
  <c r="P41" i="7"/>
  <c r="I33" i="7"/>
  <c r="Q7" i="7"/>
  <c r="P7" i="7"/>
  <c r="I48" i="7"/>
  <c r="Q24" i="7"/>
  <c r="P24" i="7"/>
  <c r="Q16" i="7"/>
  <c r="P16" i="7"/>
  <c r="I6" i="7"/>
  <c r="Q27" i="7"/>
  <c r="P27" i="7"/>
  <c r="I19" i="7"/>
  <c r="Q50" i="7"/>
  <c r="P50" i="7"/>
  <c r="F66" i="7"/>
  <c r="I34" i="7"/>
  <c r="Q8" i="7"/>
  <c r="P8" i="7"/>
  <c r="O37" i="7"/>
  <c r="Q29" i="7"/>
  <c r="P29" i="7"/>
  <c r="F64" i="7"/>
  <c r="Q21" i="7"/>
  <c r="P21" i="7"/>
  <c r="O36" i="7"/>
  <c r="Q28" i="7"/>
  <c r="P28" i="7"/>
  <c r="O47" i="7"/>
  <c r="O65" i="7"/>
  <c r="Q31" i="7"/>
  <c r="P31" i="7"/>
  <c r="O14" i="7"/>
  <c r="Q3" i="7"/>
  <c r="F51" i="7"/>
  <c r="F52" i="7"/>
  <c r="Q52" i="7"/>
  <c r="I46" i="7"/>
  <c r="O30" i="7"/>
  <c r="Q22" i="7"/>
  <c r="P22" i="7"/>
  <c r="I12" i="7"/>
  <c r="Q49" i="7"/>
  <c r="P49" i="7"/>
  <c r="I41" i="7"/>
  <c r="O25" i="7"/>
  <c r="Q17" i="7"/>
  <c r="P17" i="7"/>
  <c r="I7" i="7"/>
  <c r="O40" i="7"/>
  <c r="Q32" i="7"/>
  <c r="P32" i="7"/>
  <c r="I24" i="7"/>
  <c r="I16" i="7"/>
  <c r="O43" i="7"/>
  <c r="Q35" i="7"/>
  <c r="P35" i="7"/>
  <c r="I27" i="7"/>
  <c r="O9" i="7"/>
  <c r="I50" i="7"/>
  <c r="I42" i="7"/>
  <c r="O26" i="7"/>
  <c r="Q18" i="7"/>
  <c r="P18" i="7"/>
  <c r="I8" i="7"/>
  <c r="J72" i="7"/>
  <c r="J74" i="7"/>
  <c r="D57" i="7"/>
  <c r="O52" i="7"/>
  <c r="P52" i="7"/>
  <c r="O66" i="7"/>
  <c r="L76" i="7"/>
  <c r="I67" i="7"/>
  <c r="I65" i="7"/>
  <c r="I75" i="7"/>
  <c r="I62" i="7"/>
  <c r="I72" i="7"/>
  <c r="I66" i="7"/>
  <c r="I76" i="7"/>
  <c r="I63" i="7"/>
  <c r="I73" i="7"/>
  <c r="I64" i="7"/>
  <c r="I74" i="7"/>
  <c r="P62" i="7"/>
  <c r="M72" i="7"/>
  <c r="F67" i="7"/>
  <c r="K66" i="7"/>
  <c r="K76" i="7"/>
  <c r="I53" i="7"/>
  <c r="I83" i="7"/>
  <c r="I54" i="7"/>
  <c r="I84" i="7"/>
  <c r="I57" i="7"/>
  <c r="I87" i="7"/>
  <c r="I55" i="7"/>
  <c r="I85" i="7"/>
  <c r="I56" i="7"/>
  <c r="I86" i="7"/>
  <c r="K47" i="7"/>
  <c r="K18" i="7"/>
  <c r="K35" i="7"/>
  <c r="K32" i="7"/>
  <c r="K49" i="7"/>
  <c r="K22" i="7"/>
  <c r="K3" i="7"/>
  <c r="K17" i="7"/>
  <c r="Q64" i="7"/>
  <c r="N74" i="7"/>
  <c r="P64" i="7"/>
  <c r="M74" i="7"/>
  <c r="K29" i="7"/>
  <c r="K12" i="7"/>
  <c r="K42" i="7"/>
  <c r="K19" i="7"/>
  <c r="K6" i="7"/>
  <c r="O51" i="7"/>
  <c r="L77" i="7"/>
  <c r="K23" i="7"/>
  <c r="K9" i="7"/>
  <c r="K43" i="7"/>
  <c r="K40" i="7"/>
  <c r="K39" i="7"/>
  <c r="K38" i="7"/>
  <c r="K15" i="7"/>
  <c r="K51" i="7"/>
  <c r="K77" i="7"/>
  <c r="K5" i="7"/>
  <c r="K4" i="7"/>
  <c r="Q51" i="7"/>
  <c r="N77" i="7"/>
  <c r="K13" i="7"/>
  <c r="K31" i="7"/>
  <c r="K21" i="7"/>
  <c r="K24" i="7"/>
  <c r="K7" i="7"/>
  <c r="K41" i="7"/>
  <c r="K11" i="7"/>
  <c r="K34" i="7"/>
  <c r="K45" i="7"/>
  <c r="P51" i="7"/>
  <c r="M77" i="7"/>
  <c r="K26" i="7"/>
  <c r="K25" i="7"/>
  <c r="Q62" i="7"/>
  <c r="N72" i="7"/>
  <c r="K14" i="7"/>
  <c r="L75" i="7"/>
  <c r="Q65" i="7"/>
  <c r="N75" i="7"/>
  <c r="P65" i="7"/>
  <c r="M75" i="7"/>
  <c r="Q66" i="7"/>
  <c r="N76" i="7"/>
  <c r="P66" i="7"/>
  <c r="M76" i="7"/>
  <c r="K50" i="7"/>
  <c r="K27" i="7"/>
  <c r="K16" i="7"/>
  <c r="K20" i="7"/>
  <c r="Q63" i="7"/>
  <c r="N73" i="7"/>
  <c r="P63" i="7"/>
  <c r="M73" i="7"/>
  <c r="K44" i="7"/>
  <c r="K37" i="7"/>
  <c r="K28" i="7"/>
  <c r="K8" i="7"/>
  <c r="K46" i="7"/>
  <c r="O64" i="7"/>
  <c r="L74" i="7"/>
  <c r="O63" i="7"/>
  <c r="L73" i="7"/>
  <c r="K48" i="7"/>
  <c r="K33" i="7"/>
  <c r="K10" i="7"/>
  <c r="K30" i="7"/>
  <c r="O62" i="7"/>
  <c r="L72" i="7"/>
  <c r="K36" i="7"/>
  <c r="I52" i="7"/>
  <c r="I82" i="7"/>
  <c r="K62" i="7"/>
  <c r="K72" i="7"/>
  <c r="K63" i="7"/>
  <c r="K73" i="7"/>
  <c r="K64" i="7"/>
  <c r="K74" i="7"/>
  <c r="K67" i="7"/>
  <c r="K65" i="7"/>
  <c r="K75" i="7"/>
  <c r="CP99" i="11"/>
  <c r="H5" i="8"/>
  <c r="H6" i="8"/>
  <c r="CO105" i="11"/>
  <c r="CY100" i="11"/>
  <c r="CZ100" i="11"/>
  <c r="CP108" i="11"/>
  <c r="CO104" i="11"/>
  <c r="CX105" i="11"/>
  <c r="CZ105" i="11"/>
  <c r="E55" i="7"/>
  <c r="E54" i="7"/>
  <c r="CO108" i="11"/>
  <c r="CY99" i="11"/>
  <c r="CX104" i="11"/>
  <c r="CZ104" i="11"/>
  <c r="F54" i="7"/>
  <c r="E57" i="7"/>
  <c r="J54" i="7"/>
  <c r="J84" i="7"/>
  <c r="F55" i="7"/>
  <c r="J55" i="7"/>
  <c r="J85" i="7"/>
  <c r="Q55" i="7"/>
  <c r="O55" i="7"/>
  <c r="J52" i="7"/>
  <c r="J82" i="7"/>
  <c r="J53" i="7"/>
  <c r="J83" i="7"/>
  <c r="J57" i="7"/>
  <c r="J87" i="7"/>
  <c r="J56" i="7"/>
  <c r="J86" i="7"/>
  <c r="P55" i="7"/>
  <c r="Q54" i="7"/>
  <c r="O54" i="7"/>
  <c r="F57" i="7"/>
  <c r="K55" i="7"/>
  <c r="K85" i="7"/>
  <c r="P54" i="7"/>
  <c r="K54" i="7"/>
  <c r="K84" i="7"/>
  <c r="Q57" i="7"/>
  <c r="K52" i="7"/>
  <c r="K82" i="7"/>
  <c r="O57" i="7"/>
  <c r="K53" i="7"/>
  <c r="K83" i="7"/>
  <c r="K57" i="7"/>
  <c r="K87" i="7"/>
  <c r="K56" i="7"/>
  <c r="K86" i="7"/>
  <c r="P57" i="7"/>
  <c r="CI98" i="11"/>
  <c r="CI99" i="11"/>
  <c r="CY93" i="11"/>
  <c r="CZ93" i="11"/>
  <c r="CJ98" i="11"/>
  <c r="CJ99" i="11"/>
  <c r="CY94" i="11"/>
  <c r="CZ94" i="11"/>
  <c r="D5" i="8"/>
  <c r="E5" i="8"/>
  <c r="J5" i="8"/>
  <c r="D11" i="8"/>
  <c r="CJ108" i="11"/>
  <c r="E4" i="8"/>
  <c r="CI108" i="11"/>
  <c r="CX99" i="11"/>
  <c r="CZ99" i="11"/>
  <c r="CX98" i="11"/>
  <c r="CZ98" i="11"/>
  <c r="D4" i="8"/>
  <c r="J11" i="8"/>
  <c r="I11" i="8"/>
  <c r="G11" i="8"/>
  <c r="F11" i="8"/>
  <c r="H11" i="8"/>
  <c r="E11" i="8"/>
  <c r="J4" i="8"/>
  <c r="D10" i="8"/>
  <c r="D6" i="8"/>
  <c r="E6" i="8"/>
  <c r="J10" i="8"/>
  <c r="F10" i="8"/>
  <c r="I10" i="8"/>
  <c r="G10" i="8"/>
  <c r="H10" i="8"/>
  <c r="E10" i="8"/>
  <c r="J6" i="8"/>
  <c r="D12" i="8"/>
  <c r="J12" i="8"/>
  <c r="F12" i="8"/>
  <c r="I12" i="8"/>
  <c r="G12" i="8"/>
  <c r="H12" i="8"/>
  <c r="E12" i="8"/>
</calcChain>
</file>

<file path=xl/sharedStrings.xml><?xml version="1.0" encoding="utf-8"?>
<sst xmlns="http://schemas.openxmlformats.org/spreadsheetml/2006/main" count="1108" uniqueCount="368">
  <si>
    <t>Country</t>
  </si>
  <si>
    <t>Zimbabwe</t>
  </si>
  <si>
    <t>Year</t>
  </si>
  <si>
    <t>Units</t>
  </si>
  <si>
    <t>Millions of $US</t>
  </si>
  <si>
    <t>References</t>
  </si>
  <si>
    <t>To follow</t>
  </si>
  <si>
    <t>Activities</t>
  </si>
  <si>
    <t>Commodities</t>
  </si>
  <si>
    <t>Factors</t>
  </si>
  <si>
    <t>Institutions</t>
  </si>
  <si>
    <t>Households</t>
  </si>
  <si>
    <t>Government</t>
  </si>
  <si>
    <t>Other</t>
  </si>
  <si>
    <t>Large scale farming</t>
  </si>
  <si>
    <t>Tobacco</t>
  </si>
  <si>
    <t>Skilled labour</t>
  </si>
  <si>
    <t>Rural households</t>
  </si>
  <si>
    <t>Activity tax</t>
  </si>
  <si>
    <t>Savings - investment</t>
  </si>
  <si>
    <t>Small holder farming</t>
  </si>
  <si>
    <t>Maize</t>
  </si>
  <si>
    <t>Unskilled labour</t>
  </si>
  <si>
    <t>Urban households</t>
  </si>
  <si>
    <t>Income tax</t>
  </si>
  <si>
    <t>Change in stocks</t>
  </si>
  <si>
    <t>Forestry</t>
  </si>
  <si>
    <t>Other Grains</t>
  </si>
  <si>
    <t>Capiral</t>
  </si>
  <si>
    <t>Enterprises</t>
  </si>
  <si>
    <t>Import duties</t>
  </si>
  <si>
    <t>Trade margins</t>
  </si>
  <si>
    <t>Fishing</t>
  </si>
  <si>
    <t xml:space="preserve">Sugar </t>
  </si>
  <si>
    <t>Mixed income</t>
  </si>
  <si>
    <t>Sales tax</t>
  </si>
  <si>
    <t>Mining &amp; agglomeration of hard coal</t>
  </si>
  <si>
    <t>Cotton</t>
  </si>
  <si>
    <t>Rest of the World</t>
  </si>
  <si>
    <t>Mining of non-ferrous metal ores, except uranium and thorium ores</t>
  </si>
  <si>
    <t>Other industrial crops</t>
  </si>
  <si>
    <t>Mining and quarrying n.e.c.</t>
  </si>
  <si>
    <t>Horticulture and vegetables</t>
  </si>
  <si>
    <t>Manufacture of food</t>
  </si>
  <si>
    <t>Cattle</t>
  </si>
  <si>
    <t>Manufacture of tobacco products</t>
  </si>
  <si>
    <t>Poultry</t>
  </si>
  <si>
    <t>Manufacture of textiles</t>
  </si>
  <si>
    <t>Other livestock</t>
  </si>
  <si>
    <t>Manufacture of Wearing Apparel</t>
  </si>
  <si>
    <t>Dairy</t>
  </si>
  <si>
    <t>Manufacture of Leather products and Footwear</t>
  </si>
  <si>
    <t>Forestry products</t>
  </si>
  <si>
    <t>Manufacture of Wood Products</t>
  </si>
  <si>
    <t>Fishing products</t>
  </si>
  <si>
    <t>Manufacture of Paper &amp; Paper Products</t>
  </si>
  <si>
    <t>Coal</t>
  </si>
  <si>
    <t>Publishing &amp; Printing</t>
  </si>
  <si>
    <t>Diamonds</t>
  </si>
  <si>
    <t>Manufacture of Chemical Products</t>
  </si>
  <si>
    <t>Gold</t>
  </si>
  <si>
    <t>Manufacture of Rubber &amp; Plastic Products</t>
  </si>
  <si>
    <t>PGM</t>
  </si>
  <si>
    <t>Manufacture of glass and glass products</t>
  </si>
  <si>
    <t>Other minerals</t>
  </si>
  <si>
    <t>Manufacture of non-metallic mineral products n.e.c.</t>
  </si>
  <si>
    <t>Food products</t>
  </si>
  <si>
    <t>Manufacture of Iron &amp; Steel and Non-ferrous Metal Products</t>
  </si>
  <si>
    <t>Tobacco products</t>
  </si>
  <si>
    <t>Manufacture of structural metal products</t>
  </si>
  <si>
    <t>Textile products</t>
  </si>
  <si>
    <t>Manufacture of Machinery and Non-Electrical Equipment</t>
  </si>
  <si>
    <t>Wearing Apparel</t>
  </si>
  <si>
    <t>Manufacture of Electric Motors, Telecom Equipment &amp; Medical Applicances</t>
  </si>
  <si>
    <t>Leather products and Footwear</t>
  </si>
  <si>
    <t>Manufacture of Transport Equipment</t>
  </si>
  <si>
    <t>Wood Products</t>
  </si>
  <si>
    <t>Manufacture of furniture &amp; other products nec</t>
  </si>
  <si>
    <t>Paper &amp; Paper Products</t>
  </si>
  <si>
    <t>Electricity &amp; Water</t>
  </si>
  <si>
    <t>Construction</t>
  </si>
  <si>
    <t>Chemical Products</t>
  </si>
  <si>
    <t>Finance and Insurance</t>
  </si>
  <si>
    <t>Rubber &amp; Plastic Products</t>
  </si>
  <si>
    <t>Real Estate</t>
  </si>
  <si>
    <t>Glass and glass products</t>
  </si>
  <si>
    <t>Distribution, hotels, and Restaurants</t>
  </si>
  <si>
    <t>Non-metallic mineral products n.e.c.</t>
  </si>
  <si>
    <t>Transport and communication</t>
  </si>
  <si>
    <t>Iron &amp; Steel and Non-ferrous Metal Products</t>
  </si>
  <si>
    <t>Public administration</t>
  </si>
  <si>
    <t>Structural metal products</t>
  </si>
  <si>
    <t>Education</t>
  </si>
  <si>
    <t>Machinery</t>
  </si>
  <si>
    <t>Health</t>
  </si>
  <si>
    <t>Electric Motors, Telecom Equipment &amp; Medical Applicances</t>
  </si>
  <si>
    <t>Domestic Services</t>
  </si>
  <si>
    <t>Transport Equipment</t>
  </si>
  <si>
    <t>Other Services</t>
  </si>
  <si>
    <t>furniture &amp; other products nec</t>
  </si>
  <si>
    <t>Electricity</t>
  </si>
  <si>
    <t>Water</t>
  </si>
  <si>
    <t>Finance and Insurance Services</t>
  </si>
  <si>
    <t xml:space="preserve">Real Estate </t>
  </si>
  <si>
    <t>alagr</t>
  </si>
  <si>
    <t>asagr</t>
  </si>
  <si>
    <t>afore</t>
  </si>
  <si>
    <t>afish</t>
  </si>
  <si>
    <t>amcoa</t>
  </si>
  <si>
    <t>amnfm</t>
  </si>
  <si>
    <t>amoth</t>
  </si>
  <si>
    <t>afood</t>
  </si>
  <si>
    <t>atobm</t>
  </si>
  <si>
    <t>atext</t>
  </si>
  <si>
    <t>aclth</t>
  </si>
  <si>
    <t>aleat</t>
  </si>
  <si>
    <t>awood</t>
  </si>
  <si>
    <t>apapp</t>
  </si>
  <si>
    <t>aprin</t>
  </si>
  <si>
    <t>achem</t>
  </si>
  <si>
    <t>arupl</t>
  </si>
  <si>
    <t>aglas</t>
  </si>
  <si>
    <t>anmmp</t>
  </si>
  <si>
    <t>airon</t>
  </si>
  <si>
    <t>ametp</t>
  </si>
  <si>
    <t>amach</t>
  </si>
  <si>
    <t>aequi</t>
  </si>
  <si>
    <t>atreq</t>
  </si>
  <si>
    <t>aothm</t>
  </si>
  <si>
    <t>aelwa</t>
  </si>
  <si>
    <t>acnst</t>
  </si>
  <si>
    <t>afins</t>
  </si>
  <si>
    <t>abuss</t>
  </si>
  <si>
    <t>atrac</t>
  </si>
  <si>
    <t>atrns</t>
  </si>
  <si>
    <t>apuba</t>
  </si>
  <si>
    <t>aeduc</t>
  </si>
  <si>
    <t>aheal</t>
  </si>
  <si>
    <t>adoms</t>
  </si>
  <si>
    <t>aoths</t>
  </si>
  <si>
    <t>ctoba</t>
  </si>
  <si>
    <t>cmaiz</t>
  </si>
  <si>
    <t>cothg</t>
  </si>
  <si>
    <t>csuga</t>
  </si>
  <si>
    <t>ccott</t>
  </si>
  <si>
    <t>coicr</t>
  </si>
  <si>
    <t>chort</t>
  </si>
  <si>
    <t>ccttl</t>
  </si>
  <si>
    <t>cpoul</t>
  </si>
  <si>
    <t>coliv</t>
  </si>
  <si>
    <t>cdair</t>
  </si>
  <si>
    <t>cfore</t>
  </si>
  <si>
    <t>cfish</t>
  </si>
  <si>
    <t>cmcoa</t>
  </si>
  <si>
    <t>cmdia</t>
  </si>
  <si>
    <t>cmgol</t>
  </si>
  <si>
    <t>cmpgm</t>
  </si>
  <si>
    <t>cmoth</t>
  </si>
  <si>
    <t>cfood</t>
  </si>
  <si>
    <t>ctobm</t>
  </si>
  <si>
    <t>ctext</t>
  </si>
  <si>
    <t>cclth</t>
  </si>
  <si>
    <t>cleat</t>
  </si>
  <si>
    <t>cwood</t>
  </si>
  <si>
    <t>cpapp</t>
  </si>
  <si>
    <t>cprin</t>
  </si>
  <si>
    <t>cchem</t>
  </si>
  <si>
    <t>crupl</t>
  </si>
  <si>
    <t>cglas</t>
  </si>
  <si>
    <t>cnmmp</t>
  </si>
  <si>
    <t>ciron</t>
  </si>
  <si>
    <t>cmetp</t>
  </si>
  <si>
    <t>cmach</t>
  </si>
  <si>
    <t>cequi</t>
  </si>
  <si>
    <t>ctreq</t>
  </si>
  <si>
    <t>cothm</t>
  </si>
  <si>
    <t>celec</t>
  </si>
  <si>
    <t>cwate</t>
  </si>
  <si>
    <t>ccnst</t>
  </si>
  <si>
    <t>cfins</t>
  </si>
  <si>
    <t>cbuss</t>
  </si>
  <si>
    <t>ctrac</t>
  </si>
  <si>
    <t>ctrns</t>
  </si>
  <si>
    <t>cpuba</t>
  </si>
  <si>
    <t>ceduc</t>
  </si>
  <si>
    <t>cheal</t>
  </si>
  <si>
    <t>cdoms</t>
  </si>
  <si>
    <t>coths</t>
  </si>
  <si>
    <t>trc</t>
  </si>
  <si>
    <t>flabsk</t>
  </si>
  <si>
    <t>flabus</t>
  </si>
  <si>
    <t>fcap</t>
  </si>
  <si>
    <t>fmix</t>
  </si>
  <si>
    <t>hhrur</t>
  </si>
  <si>
    <t>hhurb</t>
  </si>
  <si>
    <t>ent</t>
  </si>
  <si>
    <t>gov</t>
  </si>
  <si>
    <t>atax</t>
  </si>
  <si>
    <t>dtax</t>
  </si>
  <si>
    <t>mtax</t>
  </si>
  <si>
    <t>stax</t>
  </si>
  <si>
    <t>s-i</t>
  </si>
  <si>
    <t>dstk</t>
  </si>
  <si>
    <t>row</t>
  </si>
  <si>
    <t>total</t>
  </si>
  <si>
    <t>agric</t>
  </si>
  <si>
    <t>mine</t>
  </si>
  <si>
    <t>manuf</t>
  </si>
  <si>
    <t>othsec</t>
  </si>
  <si>
    <t>serv</t>
  </si>
  <si>
    <t>National Aggregate SAM after balancing (Final SAM)</t>
  </si>
  <si>
    <t>coltot</t>
  </si>
  <si>
    <t>error</t>
  </si>
  <si>
    <t>hhrur%</t>
  </si>
  <si>
    <t>hhurb%</t>
  </si>
  <si>
    <t>Total</t>
  </si>
  <si>
    <t>Value added</t>
  </si>
  <si>
    <t>Agric, Fore and Fish</t>
  </si>
  <si>
    <t>mining</t>
  </si>
  <si>
    <t>manufactring</t>
  </si>
  <si>
    <t>other sectors</t>
  </si>
  <si>
    <t>Services</t>
  </si>
  <si>
    <t>Agric, Fore &amp; Fish</t>
  </si>
  <si>
    <t>Small Holder Frm</t>
  </si>
  <si>
    <t>Mining</t>
  </si>
  <si>
    <t>Manufactring</t>
  </si>
  <si>
    <t>Other sectors</t>
  </si>
  <si>
    <t>Transaction margins</t>
  </si>
  <si>
    <t>Imports</t>
  </si>
  <si>
    <t>Total marketed supply</t>
  </si>
  <si>
    <t>Manufacturing</t>
  </si>
  <si>
    <t>Domestic marketed output</t>
  </si>
  <si>
    <t>Rural</t>
  </si>
  <si>
    <t>Urban</t>
  </si>
  <si>
    <t xml:space="preserve">Rural </t>
  </si>
  <si>
    <t xml:space="preserve">Mixed income </t>
  </si>
  <si>
    <t>Investment income</t>
  </si>
  <si>
    <t>Government transfers</t>
  </si>
  <si>
    <t>Total income</t>
  </si>
  <si>
    <t>Income Tax</t>
  </si>
  <si>
    <t>Savings</t>
  </si>
  <si>
    <t>Total Outlay</t>
  </si>
  <si>
    <t>Created on January 26 2017</t>
  </si>
  <si>
    <t>othind</t>
  </si>
  <si>
    <t>Table 8</t>
  </si>
  <si>
    <t>Table 9</t>
  </si>
  <si>
    <t>Table 10</t>
  </si>
  <si>
    <t>Domestic Sales</t>
  </si>
  <si>
    <t>margin on exports</t>
  </si>
  <si>
    <t>VAT on Domestic</t>
  </si>
  <si>
    <t>Domestic Sales at Market Price</t>
  </si>
  <si>
    <t>Imports at Market Price</t>
  </si>
  <si>
    <t>Exports</t>
  </si>
  <si>
    <t>Exports at border Price</t>
  </si>
  <si>
    <t>Export Dependence</t>
  </si>
  <si>
    <t>Import Penetration</t>
  </si>
  <si>
    <t>Agricultural Products</t>
  </si>
  <si>
    <t>Mining Products</t>
  </si>
  <si>
    <t>Manufactured Products</t>
  </si>
  <si>
    <t>2013 SAM: Household consumption patterns</t>
  </si>
  <si>
    <t>Table 11</t>
  </si>
  <si>
    <t>Other Industrial Products</t>
  </si>
  <si>
    <t>Table 12</t>
  </si>
  <si>
    <t>Table 13</t>
  </si>
  <si>
    <t>2013 SAM: Sources of Household Incomes</t>
  </si>
  <si>
    <t xml:space="preserve">National </t>
  </si>
  <si>
    <t>National</t>
  </si>
  <si>
    <t>Transfers from rest of world</t>
  </si>
  <si>
    <t>Contents</t>
  </si>
  <si>
    <t>Notes</t>
  </si>
  <si>
    <t>A guide to the labels in the SAM</t>
  </si>
  <si>
    <t>SAM</t>
  </si>
  <si>
    <t>The 2013 Social Accounting Matrix</t>
  </si>
  <si>
    <t>Household Consumption</t>
  </si>
  <si>
    <t>Household Incomes</t>
  </si>
  <si>
    <t>sheet</t>
  </si>
  <si>
    <t>contents</t>
  </si>
  <si>
    <t>Commodity sources and destination markets</t>
  </si>
  <si>
    <t>Links to Tables used in associated document</t>
  </si>
  <si>
    <t>Aggregation from Data below</t>
  </si>
  <si>
    <t>Data from SAM and Calculations</t>
  </si>
  <si>
    <t>Source</t>
  </si>
  <si>
    <t>Total supply at market prices</t>
  </si>
  <si>
    <t>= 1+…+5</t>
  </si>
  <si>
    <t>Margin on domestic production</t>
  </si>
  <si>
    <t>Margin on imports</t>
  </si>
  <si>
    <t>Margin on domestic sales</t>
  </si>
  <si>
    <t>Exports at basic prices</t>
  </si>
  <si>
    <t>Domestic Sales at basic Prices</t>
  </si>
  <si>
    <t>Exports at market prices</t>
  </si>
  <si>
    <t>Domestic sales at market prices</t>
  </si>
  <si>
    <t>est</t>
  </si>
  <si>
    <t>est = 2 - 8</t>
  </si>
  <si>
    <t>Total Supply at Market prices</t>
  </si>
  <si>
    <t>Exports at Market Price</t>
  </si>
  <si>
    <t>Check</t>
  </si>
  <si>
    <t>Export Dependence at Market Prices</t>
  </si>
  <si>
    <t>Export Dependence at Basic Prices</t>
  </si>
  <si>
    <t>Import Penetration at Market Prices</t>
  </si>
  <si>
    <t>Import Penetration at basic prices</t>
  </si>
  <si>
    <t>Distributing Margins</t>
  </si>
  <si>
    <t>Distributing VAT</t>
  </si>
  <si>
    <t>VAT on Imports</t>
  </si>
  <si>
    <t>est = 8-10</t>
  </si>
  <si>
    <t>trx</t>
  </si>
  <si>
    <t>trm</t>
  </si>
  <si>
    <t>tre</t>
  </si>
  <si>
    <t>Sx</t>
  </si>
  <si>
    <t>Sm</t>
  </si>
  <si>
    <t>Se</t>
  </si>
  <si>
    <t>trd</t>
  </si>
  <si>
    <t>Sd</t>
  </si>
  <si>
    <t>Se - tre</t>
  </si>
  <si>
    <t>2013 SAM: Outlays of Household Incomes</t>
  </si>
  <si>
    <t>Margin on exports</t>
  </si>
  <si>
    <t>Adjusted Margin on Exports</t>
  </si>
  <si>
    <t>Adjusted Margin on Domestic Sales</t>
  </si>
  <si>
    <t>Adjusted VAT on Domestic Sales</t>
  </si>
  <si>
    <t>Adjusted VAT on imports</t>
  </si>
  <si>
    <t>Domestic output deliveries</t>
  </si>
  <si>
    <t>Adjusting to remove re-exports</t>
  </si>
  <si>
    <t>Table 14</t>
  </si>
  <si>
    <t>Transfers to Government</t>
  </si>
  <si>
    <t>Transfers abroad</t>
  </si>
  <si>
    <t>Manufacturing Products</t>
  </si>
  <si>
    <t>Shares of Products in Household Consumption</t>
  </si>
  <si>
    <t>Shares of Households in Products</t>
  </si>
  <si>
    <t>Values from SAM, $m</t>
  </si>
  <si>
    <t>Table 15</t>
  </si>
  <si>
    <t>Composition of:</t>
  </si>
  <si>
    <t>Intermediates</t>
  </si>
  <si>
    <t>Skilled Labour</t>
  </si>
  <si>
    <t>Unskilled Labour</t>
  </si>
  <si>
    <t>Gross Operating Surplus</t>
  </si>
  <si>
    <t>Mixed Income</t>
  </si>
  <si>
    <t>Gross Output</t>
  </si>
  <si>
    <t>Large Scale Frm</t>
  </si>
  <si>
    <t>Total Consumption</t>
  </si>
  <si>
    <t>Table 12: 2013 SAM: Sources of Household Incomes</t>
  </si>
  <si>
    <t>Table 8: 2013 SAM: Structure of Production</t>
  </si>
  <si>
    <t>2013 SAM: Structure of Production</t>
  </si>
  <si>
    <t>Table 9: 2013 SAM: Structure of Commodity Destinations and Sources (%)</t>
  </si>
  <si>
    <t>Table 10: SAM 2013: Household consumption patterns</t>
  </si>
  <si>
    <t>Table 16</t>
  </si>
  <si>
    <t>2013 SAM: Detailed Structure of Gross Output within Sectors</t>
  </si>
  <si>
    <t>Table 17</t>
  </si>
  <si>
    <t>2013 SAM: Detailed Structure of Commodity Destinations and Sources (%)</t>
  </si>
  <si>
    <t>details of Table 8 Tableau 1</t>
  </si>
  <si>
    <t>details of Table 8 Tableau 2</t>
  </si>
  <si>
    <t>details of Table 8 Tableau 3</t>
  </si>
  <si>
    <t>details of Table 9</t>
  </si>
  <si>
    <t>2013 SAM: Detailed Structure of Household Outlays</t>
  </si>
  <si>
    <t>details of Tables 10 and 11</t>
  </si>
  <si>
    <t>Table 11: SAM 2013: Outlays of Household Incomes</t>
  </si>
  <si>
    <t>Table 13: 2013 SAM: Detailed Contributions to Components of Gross Output by Sector</t>
  </si>
  <si>
    <t>Table 14: 2013 SAM: Detailed Structure of Gross Output within Sectors</t>
  </si>
  <si>
    <t>Table 15: 2013: Detailed Distribution of Value Added within Sectors</t>
  </si>
  <si>
    <t>Table 16: 2013 SAM: Detailed Structure of Commodity Destinations and Sources (%)</t>
  </si>
  <si>
    <t>Table 17: 2013 SAM: Composition of Household Outlays</t>
  </si>
  <si>
    <t>2013 SAM: Detailed Distribution of Value Added within Sectors</t>
  </si>
  <si>
    <t>2013 SAM: Detailed Contributions to Components of Gross Output across Sectors</t>
  </si>
  <si>
    <t>2013 SAM: Structure of Commodity by Market and Source (%)</t>
  </si>
  <si>
    <t>Cover</t>
  </si>
  <si>
    <t>this sheet</t>
  </si>
  <si>
    <t>Production</t>
  </si>
  <si>
    <t>Composition of Production and value added</t>
  </si>
  <si>
    <t>Household consumption and outlays</t>
  </si>
  <si>
    <t>Sources of household 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</si>
</sst>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#,##0.000"/>
    <numFmt numFmtId="166" formatCode="0.0%"/>
    <numFmt numFmtId="167" formatCode="_(* #,##0_);_(* \(#,##0\);_(* &quot;-&quot;??_);_(@_)"/>
    <numFmt numFmtId="168" formatCode="_-* #,##0_-;\-* #,##0_-;_-* &quot;-&quot;??_-;_-@_-"/>
    <numFmt numFmtId="169" formatCode="0.0"/>
    <numFmt numFmtId="170" formatCode="_(* #,##0.000_);_(* \(#,##0.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34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9" fillId="0" borderId="0" xfId="0" quotePrefix="1" applyFont="1" applyFill="1"/>
    <xf numFmtId="3" fontId="9" fillId="0" borderId="0" xfId="0" applyNumberFormat="1" applyFont="1" applyFill="1"/>
    <xf numFmtId="3" fontId="9" fillId="0" borderId="0" xfId="0" quotePrefix="1" applyNumberFormat="1" applyFont="1" applyFill="1"/>
    <xf numFmtId="0" fontId="8" fillId="0" borderId="0" xfId="0" applyFont="1" applyFill="1"/>
    <xf numFmtId="3" fontId="0" fillId="0" borderId="0" xfId="0" quotePrefix="1" applyNumberFormat="1" applyFill="1"/>
    <xf numFmtId="0" fontId="1" fillId="0" borderId="0" xfId="2"/>
    <xf numFmtId="0" fontId="10" fillId="0" borderId="0" xfId="0" applyFont="1"/>
    <xf numFmtId="165" fontId="0" fillId="0" borderId="0" xfId="0" applyNumberFormat="1"/>
    <xf numFmtId="165" fontId="0" fillId="3" borderId="0" xfId="0" applyNumberFormat="1" applyFill="1"/>
    <xf numFmtId="165" fontId="0" fillId="3" borderId="0" xfId="0" quotePrefix="1" applyNumberFormat="1" applyFill="1" applyAlignment="1">
      <alignment horizontal="right"/>
    </xf>
    <xf numFmtId="165" fontId="0" fillId="0" borderId="0" xfId="0" quotePrefix="1" applyNumberFormat="1"/>
    <xf numFmtId="165" fontId="0" fillId="3" borderId="0" xfId="0" quotePrefix="1" applyNumberFormat="1" applyFill="1"/>
    <xf numFmtId="168" fontId="0" fillId="3" borderId="0" xfId="6" applyNumberFormat="1" applyFont="1" applyFill="1"/>
    <xf numFmtId="11" fontId="0" fillId="3" borderId="0" xfId="6" applyNumberFormat="1" applyFont="1" applyFill="1"/>
    <xf numFmtId="3" fontId="0" fillId="0" borderId="0" xfId="0" applyNumberFormat="1"/>
    <xf numFmtId="166" fontId="0" fillId="4" borderId="0" xfId="5" applyNumberFormat="1" applyFont="1" applyFill="1"/>
    <xf numFmtId="9" fontId="0" fillId="0" borderId="0" xfId="5" applyFont="1"/>
    <xf numFmtId="0" fontId="0" fillId="0" borderId="0" xfId="0" applyFill="1"/>
    <xf numFmtId="0" fontId="0" fillId="2" borderId="0" xfId="0" quotePrefix="1" applyFill="1"/>
    <xf numFmtId="0" fontId="0" fillId="2" borderId="0" xfId="0" applyFill="1"/>
    <xf numFmtId="0" fontId="0" fillId="0" borderId="0" xfId="0" quotePrefix="1"/>
    <xf numFmtId="0" fontId="12" fillId="0" borderId="0" xfId="7" applyFill="1"/>
    <xf numFmtId="0" fontId="0" fillId="0" borderId="0" xfId="0" quotePrefix="1" applyFill="1"/>
    <xf numFmtId="167" fontId="0" fillId="0" borderId="0" xfId="3" applyNumberFormat="1" applyFont="1"/>
    <xf numFmtId="167" fontId="0" fillId="0" borderId="0" xfId="0" applyNumberFormat="1"/>
    <xf numFmtId="43" fontId="0" fillId="0" borderId="0" xfId="4" applyFont="1"/>
    <xf numFmtId="43" fontId="0" fillId="2" borderId="0" xfId="4" applyFont="1" applyFill="1"/>
    <xf numFmtId="0" fontId="0" fillId="0" borderId="6" xfId="0" applyBorder="1"/>
    <xf numFmtId="43" fontId="0" fillId="0" borderId="0" xfId="4" applyFont="1" applyFill="1"/>
    <xf numFmtId="9" fontId="0" fillId="0" borderId="0" xfId="5" applyFont="1" applyFill="1"/>
    <xf numFmtId="167" fontId="0" fillId="0" borderId="0" xfId="4" applyNumberFormat="1" applyFont="1"/>
    <xf numFmtId="0" fontId="13" fillId="0" borderId="0" xfId="0" applyFont="1"/>
    <xf numFmtId="0" fontId="12" fillId="0" borderId="0" xfId="7"/>
    <xf numFmtId="0" fontId="0" fillId="0" borderId="0" xfId="0" applyBorder="1"/>
    <xf numFmtId="0" fontId="0" fillId="0" borderId="0" xfId="0" applyFont="1"/>
    <xf numFmtId="0" fontId="14" fillId="0" borderId="0" xfId="2" applyFont="1" applyFill="1" applyAlignment="1">
      <alignment horizontal="center" vertical="top" wrapText="1"/>
    </xf>
    <xf numFmtId="43" fontId="0" fillId="0" borderId="0" xfId="4" applyNumberFormat="1" applyFont="1"/>
    <xf numFmtId="170" fontId="0" fillId="0" borderId="0" xfId="4" applyNumberFormat="1" applyFont="1"/>
    <xf numFmtId="169" fontId="0" fillId="0" borderId="0" xfId="0" applyNumberFormat="1"/>
    <xf numFmtId="2" fontId="0" fillId="0" borderId="0" xfId="5" applyNumberFormat="1" applyFont="1"/>
    <xf numFmtId="169" fontId="0" fillId="0" borderId="0" xfId="5" applyNumberFormat="1" applyFont="1"/>
    <xf numFmtId="0" fontId="1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ill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2" xfId="0" quotePrefix="1" applyFill="1" applyBorder="1"/>
    <xf numFmtId="0" fontId="0" fillId="0" borderId="4" xfId="0" applyBorder="1"/>
    <xf numFmtId="168" fontId="0" fillId="0" borderId="0" xfId="6" applyNumberFormat="1" applyFont="1" applyFill="1"/>
    <xf numFmtId="0" fontId="14" fillId="5" borderId="0" xfId="2" applyFont="1" applyFill="1" applyAlignment="1">
      <alignment horizontal="center" vertical="top" wrapText="1"/>
    </xf>
    <xf numFmtId="167" fontId="0" fillId="5" borderId="0" xfId="4" applyNumberFormat="1" applyFont="1" applyFill="1"/>
    <xf numFmtId="0" fontId="15" fillId="0" borderId="0" xfId="2" applyFont="1" applyFill="1" applyAlignment="1">
      <alignment horizontal="center" vertical="top" wrapText="1"/>
    </xf>
    <xf numFmtId="167" fontId="16" fillId="0" borderId="0" xfId="4" applyNumberFormat="1" applyFont="1"/>
    <xf numFmtId="0" fontId="11" fillId="0" borderId="0" xfId="0" applyFont="1" applyAlignment="1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3" fontId="0" fillId="0" borderId="0" xfId="0" applyNumberFormat="1"/>
    <xf numFmtId="0" fontId="0" fillId="0" borderId="0" xfId="0" applyFill="1" applyAlignment="1"/>
    <xf numFmtId="167" fontId="0" fillId="0" borderId="0" xfId="4" applyNumberFormat="1" applyFont="1" applyFill="1"/>
    <xf numFmtId="0" fontId="11" fillId="0" borderId="0" xfId="0" applyFont="1" applyFill="1" applyAlignment="1"/>
    <xf numFmtId="0" fontId="0" fillId="0" borderId="6" xfId="0" applyFill="1" applyBorder="1"/>
    <xf numFmtId="167" fontId="0" fillId="0" borderId="6" xfId="4" applyNumberFormat="1" applyFont="1" applyFill="1" applyBorder="1"/>
    <xf numFmtId="167" fontId="0" fillId="0" borderId="6" xfId="4" applyNumberFormat="1" applyFont="1" applyBorder="1"/>
    <xf numFmtId="167" fontId="16" fillId="0" borderId="6" xfId="4" applyNumberFormat="1" applyFont="1" applyBorder="1"/>
    <xf numFmtId="0" fontId="0" fillId="5" borderId="0" xfId="0" applyFill="1"/>
    <xf numFmtId="167" fontId="0" fillId="5" borderId="6" xfId="4" applyNumberFormat="1" applyFont="1" applyFill="1" applyBorder="1"/>
    <xf numFmtId="0" fontId="0" fillId="5" borderId="0" xfId="0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43" fontId="0" fillId="5" borderId="0" xfId="4" applyNumberFormat="1" applyFont="1" applyFill="1"/>
    <xf numFmtId="164" fontId="0" fillId="5" borderId="0" xfId="0" applyNumberFormat="1" applyFill="1"/>
    <xf numFmtId="167" fontId="0" fillId="5" borderId="0" xfId="0" applyNumberFormat="1" applyFill="1" applyAlignment="1">
      <alignment horizontal="center" vertical="center"/>
    </xf>
    <xf numFmtId="43" fontId="0" fillId="5" borderId="0" xfId="0" applyNumberFormat="1" applyFill="1" applyAlignment="1">
      <alignment horizontal="center" vertical="center"/>
    </xf>
    <xf numFmtId="165" fontId="0" fillId="0" borderId="0" xfId="0" quotePrefix="1" applyNumberFormat="1" applyFill="1" applyAlignment="1">
      <alignment horizontal="right"/>
    </xf>
    <xf numFmtId="0" fontId="0" fillId="5" borderId="0" xfId="0" applyFill="1" applyBorder="1" applyAlignment="1">
      <alignment horizontal="center"/>
    </xf>
    <xf numFmtId="0" fontId="14" fillId="0" borderId="0" xfId="2" applyFont="1" applyFill="1" applyAlignment="1">
      <alignment horizontal="center" vertical="top" textRotation="90" wrapText="1"/>
    </xf>
    <xf numFmtId="0" fontId="0" fillId="6" borderId="0" xfId="0" applyFill="1"/>
    <xf numFmtId="0" fontId="14" fillId="6" borderId="0" xfId="2" applyFont="1" applyFill="1" applyAlignment="1">
      <alignment horizontal="center" vertical="top" wrapText="1"/>
    </xf>
    <xf numFmtId="0" fontId="14" fillId="6" borderId="0" xfId="2" applyFont="1" applyFill="1" applyAlignment="1">
      <alignment horizontal="center" vertical="top" textRotation="90" wrapText="1"/>
    </xf>
    <xf numFmtId="0" fontId="0" fillId="6" borderId="0" xfId="0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167" fontId="0" fillId="6" borderId="0" xfId="4" applyNumberFormat="1" applyFont="1" applyFill="1"/>
    <xf numFmtId="43" fontId="0" fillId="6" borderId="0" xfId="4" applyNumberFormat="1" applyFont="1" applyFill="1"/>
    <xf numFmtId="167" fontId="0" fillId="6" borderId="6" xfId="4" applyNumberFormat="1" applyFont="1" applyFill="1" applyBorder="1"/>
    <xf numFmtId="43" fontId="0" fillId="0" borderId="6" xfId="4" applyNumberFormat="1" applyFont="1" applyBorder="1"/>
    <xf numFmtId="0" fontId="0" fillId="0" borderId="10" xfId="0" applyBorder="1"/>
    <xf numFmtId="169" fontId="0" fillId="0" borderId="6" xfId="0" applyNumberFormat="1" applyBorder="1"/>
    <xf numFmtId="169" fontId="0" fillId="0" borderId="11" xfId="0" applyNumberFormat="1" applyBorder="1"/>
    <xf numFmtId="0" fontId="18" fillId="0" borderId="0" xfId="0" applyFont="1" applyAlignment="1">
      <alignment vertical="center"/>
    </xf>
    <xf numFmtId="0" fontId="1" fillId="0" borderId="6" xfId="2" applyBorder="1"/>
    <xf numFmtId="169" fontId="0" fillId="0" borderId="6" xfId="5" applyNumberFormat="1" applyFont="1" applyBorder="1"/>
    <xf numFmtId="167" fontId="0" fillId="0" borderId="0" xfId="8" applyNumberFormat="1" applyFont="1"/>
    <xf numFmtId="167" fontId="0" fillId="0" borderId="6" xfId="8" applyNumberFormat="1" applyFont="1" applyBorder="1"/>
    <xf numFmtId="2" fontId="0" fillId="0" borderId="0" xfId="0" applyNumberFormat="1" applyFill="1"/>
    <xf numFmtId="0" fontId="13" fillId="0" borderId="0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2" xfId="0" applyFont="1" applyBorder="1"/>
    <xf numFmtId="0" fontId="13" fillId="0" borderId="3" xfId="0" applyFont="1" applyBorder="1"/>
    <xf numFmtId="0" fontId="14" fillId="0" borderId="2" xfId="2" applyFont="1" applyFill="1" applyBorder="1" applyAlignment="1">
      <alignment horizontal="center" vertical="top" wrapText="1"/>
    </xf>
    <xf numFmtId="43" fontId="0" fillId="0" borderId="2" xfId="4" applyNumberFormat="1" applyFont="1" applyBorder="1"/>
    <xf numFmtId="167" fontId="0" fillId="0" borderId="10" xfId="4" applyNumberFormat="1" applyFont="1" applyBorder="1"/>
    <xf numFmtId="43" fontId="0" fillId="0" borderId="11" xfId="4" applyNumberFormat="1" applyFont="1" applyBorder="1"/>
    <xf numFmtId="0" fontId="0" fillId="0" borderId="1" xfId="0" applyBorder="1"/>
    <xf numFmtId="0" fontId="0" fillId="0" borderId="5" xfId="0" applyBorder="1"/>
    <xf numFmtId="3" fontId="0" fillId="0" borderId="6" xfId="0" applyNumberFormat="1" applyFill="1" applyBorder="1"/>
    <xf numFmtId="169" fontId="0" fillId="0" borderId="0" xfId="0" quotePrefix="1" applyNumberFormat="1"/>
    <xf numFmtId="169" fontId="0" fillId="2" borderId="0" xfId="5" applyNumberFormat="1" applyFont="1" applyFill="1"/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9">
    <cellStyle name="Comma" xfId="4" builtinId="3"/>
    <cellStyle name="Comma 2" xfId="3" xr:uid="{00000000-0005-0000-0000-000001000000}"/>
    <cellStyle name="Comma 3" xfId="6" xr:uid="{00000000-0005-0000-0000-000002000000}"/>
    <cellStyle name="Currency" xfId="8" builtinId="4"/>
    <cellStyle name="Hyperlink" xfId="7" builtinId="8"/>
    <cellStyle name="Normal" xfId="0" builtinId="0"/>
    <cellStyle name="Normal 2" xfId="2" xr:uid="{00000000-0005-0000-0000-000006000000}"/>
    <cellStyle name="Percent" xfId="5" builtinId="5"/>
    <cellStyle name="Percent 2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mSam\2016%20SAM%20Work\ZimSAM%202016v6\Toolkit\0outputZim2013v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mSam\2016%20SAM%20Work\ZimSAM%202016v3\Auxiliary\Private%20Consumption%20Expenditure%20%20PICE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mSam\2016%20SAM%20Work\ZimSAM%202016v3\Auxiliary\Supply%20Use%20Table%20data%20for%20S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over"/>
      <sheetName val="msam-prior"/>
      <sheetName val="msam-bal"/>
      <sheetName val="msam-gdp"/>
      <sheetName val="Combined Msam"/>
      <sheetName val="Compare MacroSAM before &amp; After"/>
      <sheetName val="1national-prior"/>
      <sheetName val="msam-bal (2)"/>
      <sheetName val="error"/>
      <sheetName val="2national-balanced"/>
      <sheetName val="Bal-Prior"/>
      <sheetName val="Stats on Balancing"/>
      <sheetName val="Production Structures"/>
      <sheetName val="HHD"/>
      <sheetName val="Codes"/>
      <sheetName val="3household manual"/>
      <sheetName val="Prodtab"/>
      <sheetName val="Checking Dom Supply - Exp"/>
      <sheetName val="SUbal"/>
      <sheetName val="Diffs"/>
      <sheetName val="samdiff"/>
      <sheetName val="sets"/>
      <sheetName val="changet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699.86171541108683</v>
          </cell>
          <cell r="AM8">
            <v>91.196015731769023</v>
          </cell>
          <cell r="AN8">
            <v>13.357301773789327</v>
          </cell>
          <cell r="AO8">
            <v>168.79654143829447</v>
          </cell>
          <cell r="AP8">
            <v>2.1457353284058023</v>
          </cell>
          <cell r="AQ8">
            <v>61.32955589216423</v>
          </cell>
          <cell r="AR8">
            <v>49.658564182849517</v>
          </cell>
          <cell r="AS8">
            <v>106.15454472357921</v>
          </cell>
          <cell r="AT8">
            <v>134.08798970048539</v>
          </cell>
          <cell r="AU8">
            <v>11.300222430284782</v>
          </cell>
          <cell r="AV8">
            <v>26.928054577452645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436.09340001060906</v>
          </cell>
          <cell r="AM9">
            <v>200.9149976486093</v>
          </cell>
          <cell r="AN9">
            <v>36.135709718875219</v>
          </cell>
          <cell r="AO9">
            <v>0</v>
          </cell>
          <cell r="AP9">
            <v>82.329194720785239</v>
          </cell>
          <cell r="AQ9">
            <v>52.525069149515858</v>
          </cell>
          <cell r="AR9">
            <v>96.120524939885968</v>
          </cell>
          <cell r="AS9">
            <v>67.868128676740909</v>
          </cell>
          <cell r="AT9">
            <v>68.857106373376538</v>
          </cell>
          <cell r="AU9">
            <v>3.6512708960071429</v>
          </cell>
          <cell r="AV9">
            <v>2.9498097505997585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141.27170640491761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1.1804544467867963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60.803346529349994</v>
          </cell>
          <cell r="AZ12">
            <v>451.03043597949858</v>
          </cell>
          <cell r="BA12">
            <v>0</v>
          </cell>
          <cell r="BB12">
            <v>0</v>
          </cell>
          <cell r="BC12">
            <v>144.7242851377556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685.03640125055119</v>
          </cell>
          <cell r="BB13">
            <v>166.68600914298162</v>
          </cell>
          <cell r="BC13">
            <v>85.73233081290094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0.76035390818347082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7.3197043634223684</v>
          </cell>
          <cell r="BY13">
            <v>0</v>
          </cell>
          <cell r="BZ13">
            <v>0</v>
          </cell>
          <cell r="CA13">
            <v>0.47927036492025454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1.4029859703639542</v>
          </cell>
          <cell r="CH13">
            <v>0</v>
          </cell>
          <cell r="CI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84.806833805698787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5.6977974093258581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9.9893227048012109E-2</v>
          </cell>
          <cell r="BY14">
            <v>0</v>
          </cell>
          <cell r="BZ14">
            <v>0</v>
          </cell>
          <cell r="CA14">
            <v>0.15580375071107161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2.2790379217841972</v>
          </cell>
          <cell r="CH14">
            <v>0</v>
          </cell>
          <cell r="CI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0.42050943940476265</v>
          </cell>
          <cell r="AO15">
            <v>0</v>
          </cell>
          <cell r="AP15">
            <v>0</v>
          </cell>
          <cell r="AQ15">
            <v>1.7856811058725162</v>
          </cell>
          <cell r="AR15">
            <v>0.73727624301900874</v>
          </cell>
          <cell r="AS15">
            <v>0</v>
          </cell>
          <cell r="AT15">
            <v>0</v>
          </cell>
          <cell r="AU15">
            <v>0</v>
          </cell>
          <cell r="AV15">
            <v>20.19045296309892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846.98219074957854</v>
          </cell>
          <cell r="BE15">
            <v>0</v>
          </cell>
          <cell r="BF15">
            <v>7.8210930548781432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25.685257407709365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2.2978751453148716</v>
          </cell>
          <cell r="BY15">
            <v>0</v>
          </cell>
          <cell r="BZ15">
            <v>0.13688677328994983</v>
          </cell>
          <cell r="CA15">
            <v>8.4881431296602976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357.19266780902694</v>
          </cell>
          <cell r="BE16">
            <v>118.19410864859431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0.84389092541542421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9.4550492816930065E-2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33.342491331917685</v>
          </cell>
          <cell r="BG17">
            <v>7.57645876583081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1.3605859747832754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2.1472891447988107E-3</v>
          </cell>
          <cell r="BY17">
            <v>0</v>
          </cell>
          <cell r="BZ17">
            <v>0</v>
          </cell>
          <cell r="CA17">
            <v>0.94949503592820172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28.632108073508551</v>
          </cell>
          <cell r="BH18">
            <v>1.5929677443922483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1.046786011560695E-2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5.7390193101759947E-2</v>
          </cell>
          <cell r="BU18">
            <v>0</v>
          </cell>
          <cell r="BV18">
            <v>0</v>
          </cell>
          <cell r="BW18">
            <v>0</v>
          </cell>
          <cell r="BX18">
            <v>5.6889227249530168E-3</v>
          </cell>
          <cell r="BY18">
            <v>0</v>
          </cell>
          <cell r="BZ18">
            <v>8.4349784621480192E-4</v>
          </cell>
          <cell r="CA18">
            <v>0.1468635728728438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30.839121775813691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0.38365258333066626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1.833286604492558E-2</v>
          </cell>
          <cell r="BY19">
            <v>0</v>
          </cell>
          <cell r="BZ19">
            <v>0</v>
          </cell>
          <cell r="CA19">
            <v>9.6984101885858057E-2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5.8531223178227965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0.52515038622289634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90.127651238535563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4.4876844299423423E-2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3.8258754214439348</v>
          </cell>
          <cell r="BW20">
            <v>0</v>
          </cell>
          <cell r="BX20">
            <v>0.22254015690296627</v>
          </cell>
          <cell r="BY20">
            <v>0</v>
          </cell>
          <cell r="BZ20">
            <v>0</v>
          </cell>
          <cell r="CA20">
            <v>0.23883766641896575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9.8878057160721298</v>
          </cell>
          <cell r="BH21">
            <v>0</v>
          </cell>
          <cell r="BI21">
            <v>0</v>
          </cell>
          <cell r="BJ21">
            <v>57.285017415438297</v>
          </cell>
          <cell r="BK21">
            <v>31.593019650146189</v>
          </cell>
          <cell r="BL21">
            <v>0</v>
          </cell>
          <cell r="BM21">
            <v>6.2031759803131701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1.3271159501387729E-2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0.43294294026384783</v>
          </cell>
          <cell r="BE22">
            <v>0</v>
          </cell>
          <cell r="BF22">
            <v>4.7496945966776513E-3</v>
          </cell>
          <cell r="BG22">
            <v>0</v>
          </cell>
          <cell r="BH22">
            <v>0</v>
          </cell>
          <cell r="BI22">
            <v>0</v>
          </cell>
          <cell r="BJ22">
            <v>4.2025639665552097</v>
          </cell>
          <cell r="BK22">
            <v>38.544158510951739</v>
          </cell>
          <cell r="BL22">
            <v>0.30204467748090869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1.5051369024489278</v>
          </cell>
          <cell r="BV22">
            <v>0</v>
          </cell>
          <cell r="BW22">
            <v>0</v>
          </cell>
          <cell r="BX22">
            <v>1.4020764347239291E-3</v>
          </cell>
          <cell r="BY22">
            <v>0</v>
          </cell>
          <cell r="BZ22">
            <v>0</v>
          </cell>
          <cell r="CA22">
            <v>0.39885595370197086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12.854183962580104</v>
          </cell>
          <cell r="AZ23">
            <v>0</v>
          </cell>
          <cell r="BA23">
            <v>0</v>
          </cell>
          <cell r="BB23">
            <v>0</v>
          </cell>
          <cell r="BC23">
            <v>2.3867056529193038E-2</v>
          </cell>
          <cell r="BD23">
            <v>7.7750431248748706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204.92149467928209</v>
          </cell>
          <cell r="BM23">
            <v>6.7183016889832752</v>
          </cell>
          <cell r="BN23">
            <v>0</v>
          </cell>
          <cell r="BO23">
            <v>0</v>
          </cell>
          <cell r="BP23">
            <v>0</v>
          </cell>
          <cell r="BQ23">
            <v>0.11771249872484435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0.17566159957991018</v>
          </cell>
          <cell r="BY23">
            <v>0</v>
          </cell>
          <cell r="BZ23">
            <v>0.29923082866462986</v>
          </cell>
          <cell r="CA23">
            <v>38.567159242859255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1.0052059180471267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1.4601965967733637</v>
          </cell>
          <cell r="BK24">
            <v>0</v>
          </cell>
          <cell r="BL24">
            <v>0.92326170912573324</v>
          </cell>
          <cell r="BM24">
            <v>71.443463281788453</v>
          </cell>
          <cell r="BN24">
            <v>0</v>
          </cell>
          <cell r="BO24">
            <v>0</v>
          </cell>
          <cell r="BP24">
            <v>0.27464244481555389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0.10907831715883651</v>
          </cell>
          <cell r="BY24">
            <v>0</v>
          </cell>
          <cell r="BZ24">
            <v>0</v>
          </cell>
          <cell r="CA24">
            <v>7.1172107934769108E-2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0.53253359149234525</v>
          </cell>
          <cell r="BJ25">
            <v>0</v>
          </cell>
          <cell r="BK25">
            <v>0</v>
          </cell>
          <cell r="BL25">
            <v>0</v>
          </cell>
          <cell r="BM25">
            <v>0.39851858072220003</v>
          </cell>
          <cell r="BN25">
            <v>8.1891083204321173</v>
          </cell>
          <cell r="BO25">
            <v>0</v>
          </cell>
          <cell r="BP25">
            <v>1.2073875828529592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1.2813827270006852E-2</v>
          </cell>
          <cell r="BY25">
            <v>0</v>
          </cell>
          <cell r="BZ25">
            <v>0</v>
          </cell>
          <cell r="CA25">
            <v>0.17918473941969038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6.9913904653805528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66.239953091649326</v>
          </cell>
          <cell r="BP26">
            <v>0</v>
          </cell>
          <cell r="BQ26">
            <v>1.7110523593625249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1.7489119949289329</v>
          </cell>
          <cell r="BY26">
            <v>0</v>
          </cell>
          <cell r="BZ26">
            <v>0</v>
          </cell>
          <cell r="CA26">
            <v>2.4121648222163183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0.58871587651797408</v>
          </cell>
          <cell r="AZ27">
            <v>0</v>
          </cell>
          <cell r="BA27">
            <v>0</v>
          </cell>
          <cell r="BB27">
            <v>3.0226049282217501E-2</v>
          </cell>
          <cell r="BC27">
            <v>0.59911822575806539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6.8643608085420423E-5</v>
          </cell>
          <cell r="BM27">
            <v>0</v>
          </cell>
          <cell r="BN27">
            <v>0</v>
          </cell>
          <cell r="BO27">
            <v>4.465111063378855E-2</v>
          </cell>
          <cell r="BP27">
            <v>53.959758393982376</v>
          </cell>
          <cell r="BQ27">
            <v>3.1803946279633339</v>
          </cell>
          <cell r="BR27">
            <v>0</v>
          </cell>
          <cell r="BS27">
            <v>0</v>
          </cell>
          <cell r="BT27">
            <v>2.8451117087228278E-3</v>
          </cell>
          <cell r="BU27">
            <v>0</v>
          </cell>
          <cell r="BV27">
            <v>0</v>
          </cell>
          <cell r="BW27">
            <v>0</v>
          </cell>
          <cell r="BX27">
            <v>1.4085580773786206</v>
          </cell>
          <cell r="BY27">
            <v>0</v>
          </cell>
          <cell r="BZ27">
            <v>0</v>
          </cell>
          <cell r="CA27">
            <v>0.34469549285108414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1.2039208908653351E-2</v>
          </cell>
          <cell r="BC28">
            <v>0</v>
          </cell>
          <cell r="BD28">
            <v>1.3213355110033027</v>
          </cell>
          <cell r="BE28">
            <v>0</v>
          </cell>
          <cell r="BF28">
            <v>0</v>
          </cell>
          <cell r="BG28">
            <v>0.31249914052530114</v>
          </cell>
          <cell r="BH28">
            <v>0</v>
          </cell>
          <cell r="BI28">
            <v>2.562292839119261</v>
          </cell>
          <cell r="BJ28">
            <v>0</v>
          </cell>
          <cell r="BK28">
            <v>0</v>
          </cell>
          <cell r="BL28">
            <v>3.6290476380046224</v>
          </cell>
          <cell r="BM28">
            <v>4.4343071036584005</v>
          </cell>
          <cell r="BN28">
            <v>0</v>
          </cell>
          <cell r="BO28">
            <v>0.69807406310443731</v>
          </cell>
          <cell r="BP28">
            <v>13.917960472700754</v>
          </cell>
          <cell r="BQ28">
            <v>63.050648514697492</v>
          </cell>
          <cell r="BR28">
            <v>0.16898730045303545</v>
          </cell>
          <cell r="BS28">
            <v>1.9814463268820806</v>
          </cell>
          <cell r="BT28">
            <v>2.2690621490670408</v>
          </cell>
          <cell r="BU28">
            <v>1.1758190237322996</v>
          </cell>
          <cell r="BV28">
            <v>12.332690085463305</v>
          </cell>
          <cell r="BW28">
            <v>0</v>
          </cell>
          <cell r="BX28">
            <v>0.25372784484326683</v>
          </cell>
          <cell r="BY28">
            <v>0</v>
          </cell>
          <cell r="BZ28">
            <v>0.68126212951265774</v>
          </cell>
          <cell r="CA28">
            <v>3.1305109181708231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54.667971720588838</v>
          </cell>
          <cell r="BQ29">
            <v>93.866918472520624</v>
          </cell>
          <cell r="BR29">
            <v>121.14739589513671</v>
          </cell>
          <cell r="BS29">
            <v>11.242587339820956</v>
          </cell>
          <cell r="BT29">
            <v>25.482612527595915</v>
          </cell>
          <cell r="BU29">
            <v>0</v>
          </cell>
          <cell r="BV29">
            <v>0</v>
          </cell>
          <cell r="BW29">
            <v>0</v>
          </cell>
          <cell r="BX29">
            <v>0.29091868113204239</v>
          </cell>
          <cell r="BY29">
            <v>0</v>
          </cell>
          <cell r="BZ29">
            <v>0</v>
          </cell>
          <cell r="CA29">
            <v>16.808902379282255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8.9614675030351032E-2</v>
          </cell>
          <cell r="BC30">
            <v>22.238076461495059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1.6449831079077715</v>
          </cell>
          <cell r="BR30">
            <v>0</v>
          </cell>
          <cell r="BS30">
            <v>5.8670972201860856</v>
          </cell>
          <cell r="BT30">
            <v>0.10984294186812814</v>
          </cell>
          <cell r="BU30">
            <v>0</v>
          </cell>
          <cell r="BV30">
            <v>0</v>
          </cell>
          <cell r="BW30">
            <v>0</v>
          </cell>
          <cell r="BX30">
            <v>1.4840192450155076</v>
          </cell>
          <cell r="BY30">
            <v>0</v>
          </cell>
          <cell r="BZ30">
            <v>0</v>
          </cell>
          <cell r="CA30">
            <v>1.5164201412873759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6.8153397601725743E-2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3.1939827185519842</v>
          </cell>
          <cell r="BQ31">
            <v>0.6893180155048938</v>
          </cell>
          <cell r="BR31">
            <v>1.1340755504666662</v>
          </cell>
          <cell r="BS31">
            <v>0</v>
          </cell>
          <cell r="BT31">
            <v>11.712850607079499</v>
          </cell>
          <cell r="BU31">
            <v>0</v>
          </cell>
          <cell r="BV31">
            <v>0</v>
          </cell>
          <cell r="BW31">
            <v>0</v>
          </cell>
          <cell r="BX31">
            <v>9.7415151866512915</v>
          </cell>
          <cell r="BY31">
            <v>0</v>
          </cell>
          <cell r="BZ31">
            <v>0</v>
          </cell>
          <cell r="CA31">
            <v>53.550660317153145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0.57829384717399279</v>
          </cell>
          <cell r="CH31">
            <v>0</v>
          </cell>
          <cell r="CI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10.601869957794856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3.2145203349769269</v>
          </cell>
          <cell r="BI32">
            <v>5.9927719363414305</v>
          </cell>
          <cell r="BJ32">
            <v>2.8753731745645879</v>
          </cell>
          <cell r="BK32">
            <v>21.641716057508628</v>
          </cell>
          <cell r="BL32">
            <v>0.20260687543191133</v>
          </cell>
          <cell r="BM32">
            <v>2.1730232581435849</v>
          </cell>
          <cell r="BN32">
            <v>0</v>
          </cell>
          <cell r="BO32">
            <v>0</v>
          </cell>
          <cell r="BP32">
            <v>1.4339480972295338</v>
          </cell>
          <cell r="BQ32">
            <v>0.5067887977204536</v>
          </cell>
          <cell r="BR32">
            <v>0</v>
          </cell>
          <cell r="BS32">
            <v>0</v>
          </cell>
          <cell r="BT32">
            <v>0.20108916296771834</v>
          </cell>
          <cell r="BU32">
            <v>34.183417697192162</v>
          </cell>
          <cell r="BV32">
            <v>91.926233283088834</v>
          </cell>
          <cell r="BW32">
            <v>0</v>
          </cell>
          <cell r="BX32">
            <v>0.65195531288633501</v>
          </cell>
          <cell r="BY32">
            <v>0</v>
          </cell>
          <cell r="BZ32">
            <v>1.6068965620877999E-2</v>
          </cell>
          <cell r="CA32">
            <v>2.861916060797538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298.41608717908019</v>
          </cell>
          <cell r="BW33">
            <v>453.61815784187257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681.32948337312178</v>
          </cell>
          <cell r="BY34">
            <v>0</v>
          </cell>
          <cell r="BZ34">
            <v>27.981726553024334</v>
          </cell>
          <cell r="CA34">
            <v>0.77859440162605853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1.6991013514416845E-2</v>
          </cell>
          <cell r="CH34">
            <v>0</v>
          </cell>
          <cell r="CI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1249.6523294690305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956.52680126352357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1445.3667670187649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2.0976178745523035</v>
          </cell>
          <cell r="BY38">
            <v>0</v>
          </cell>
          <cell r="BZ38">
            <v>0</v>
          </cell>
          <cell r="CA38">
            <v>0</v>
          </cell>
          <cell r="CB38">
            <v>3038.0367446638716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1061.7907904323506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1941.1278463825611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262.6617836069334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54.703874630809167</v>
          </cell>
          <cell r="CG42">
            <v>0</v>
          </cell>
          <cell r="CH42">
            <v>0</v>
          </cell>
          <cell r="CI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163.75625209754085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472.3200001855098</v>
          </cell>
          <cell r="CH43">
            <v>0</v>
          </cell>
          <cell r="CI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4.4082547010998887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183.13887933443917</v>
          </cell>
          <cell r="CW44">
            <v>1108.0963310938093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6.1626280212838234</v>
          </cell>
          <cell r="J45">
            <v>30.546077465406256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1.9717307436668923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77.274413637179663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294.35265791846865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1.6420546936798284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9.9931739346354274</v>
          </cell>
          <cell r="J46">
            <v>86.037939657202884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7.726721100433533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0.42768214221243123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76.661365539733055</v>
          </cell>
          <cell r="J47">
            <v>6.1284860936405101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10.872456239214658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96.251504066944293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7.7633857840178822</v>
          </cell>
          <cell r="J48">
            <v>0</v>
          </cell>
          <cell r="K48">
            <v>4.6618766004062087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19.190787854351221</v>
          </cell>
          <cell r="CW48">
            <v>69.222406252133894</v>
          </cell>
        </row>
        <row r="49">
          <cell r="B49">
            <v>89.40949099838609</v>
          </cell>
          <cell r="C49">
            <v>14.88205260526389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1.503689090964478</v>
          </cell>
          <cell r="J49">
            <v>0.11595293727182396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33.961973064393533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0.44833511655318597</v>
          </cell>
          <cell r="J50">
            <v>0.14443056412351393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8.9531128577639799E-2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73.722496219282107</v>
          </cell>
          <cell r="CO50">
            <v>103.7746922799262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6.7735464738053563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208.04373271426658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-10.963527185941651</v>
          </cell>
          <cell r="CW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223.41221905534607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2.3775006242220234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22.434638154898526</v>
          </cell>
          <cell r="J53">
            <v>0</v>
          </cell>
          <cell r="K53">
            <v>0</v>
          </cell>
          <cell r="L53">
            <v>4.0522766193243234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-10.256773720872172</v>
          </cell>
          <cell r="CW53">
            <v>3.1750416717773428E-2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60.88483391101115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0.42782373114158706</v>
          </cell>
        </row>
        <row r="55">
          <cell r="B55">
            <v>19.056877125316237</v>
          </cell>
          <cell r="C55">
            <v>3.7747963344533786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3.1298941107386342E-3</v>
          </cell>
          <cell r="N55">
            <v>1.3208443106915211</v>
          </cell>
          <cell r="O55">
            <v>0</v>
          </cell>
          <cell r="P55">
            <v>0</v>
          </cell>
          <cell r="Q55">
            <v>3.6866565769810376E-3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0.25537476005077042</v>
          </cell>
          <cell r="Y55">
            <v>0</v>
          </cell>
          <cell r="Z55">
            <v>3.4003416027221451</v>
          </cell>
          <cell r="AA55">
            <v>0</v>
          </cell>
          <cell r="AB55">
            <v>0.32291097356215975</v>
          </cell>
          <cell r="AC55">
            <v>3.4792549940788389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94.410878593144801</v>
          </cell>
          <cell r="CO55">
            <v>33.213421962784039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0</v>
          </cell>
          <cell r="CV55">
            <v>0</v>
          </cell>
          <cell r="CW55">
            <v>0.42840668951134103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1.6779948809658243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7.9251934445988756E-2</v>
          </cell>
        </row>
        <row r="57">
          <cell r="B57">
            <v>11.264740038438141</v>
          </cell>
          <cell r="C57">
            <v>2.165226625635063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0.42186304700532123</v>
          </cell>
          <cell r="J57">
            <v>4.24084194005169E-2</v>
          </cell>
          <cell r="K57">
            <v>0</v>
          </cell>
          <cell r="L57">
            <v>0</v>
          </cell>
          <cell r="M57">
            <v>0</v>
          </cell>
          <cell r="N57">
            <v>1.0095815633681213</v>
          </cell>
          <cell r="O57">
            <v>0</v>
          </cell>
          <cell r="P57">
            <v>0</v>
          </cell>
          <cell r="Q57">
            <v>1.9150679398485846</v>
          </cell>
          <cell r="R57">
            <v>1.3245162064934269E-3</v>
          </cell>
          <cell r="S57">
            <v>0</v>
          </cell>
          <cell r="T57">
            <v>8.5441916813210422E-2</v>
          </cell>
          <cell r="U57">
            <v>1.8348021924053562E-2</v>
          </cell>
          <cell r="V57">
            <v>4.0925546717498675E-3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46.878922672453363</v>
          </cell>
          <cell r="AB57">
            <v>3.4684993238543044E-2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0.49461872612971897</v>
          </cell>
          <cell r="CO57">
            <v>0.18284942704639501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29.564051551940143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38.336879658453988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62.175034481450773</v>
          </cell>
          <cell r="CW58">
            <v>405.29337288967037</v>
          </cell>
        </row>
        <row r="59"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82.906860778162326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93.810070980972327</v>
          </cell>
          <cell r="CW59">
            <v>610.56390528452107</v>
          </cell>
        </row>
        <row r="60"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25.452061249343384</v>
          </cell>
          <cell r="CW60">
            <v>165.66318810651435</v>
          </cell>
        </row>
        <row r="61"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25.698765863755057</v>
          </cell>
          <cell r="G61">
            <v>92.074190266215268</v>
          </cell>
          <cell r="H61">
            <v>0</v>
          </cell>
          <cell r="I61">
            <v>7.3361809986457213E-4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0.18230583082627319</v>
          </cell>
          <cell r="O61">
            <v>0</v>
          </cell>
          <cell r="P61">
            <v>3.6471982958842145E-2</v>
          </cell>
          <cell r="Q61">
            <v>0.59415138781080279</v>
          </cell>
          <cell r="R61">
            <v>0</v>
          </cell>
          <cell r="S61">
            <v>0</v>
          </cell>
          <cell r="T61">
            <v>3.9206224225505304</v>
          </cell>
          <cell r="U61">
            <v>2.3965520633844849E-2</v>
          </cell>
          <cell r="V61">
            <v>0.1678323506198264</v>
          </cell>
          <cell r="W61">
            <v>0</v>
          </cell>
          <cell r="X61">
            <v>2.7209652985916386</v>
          </cell>
          <cell r="Y61">
            <v>0</v>
          </cell>
          <cell r="Z61">
            <v>0.18284357647398131</v>
          </cell>
          <cell r="AA61">
            <v>0</v>
          </cell>
          <cell r="AB61">
            <v>2.047451480334189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286.09353087120701</v>
          </cell>
        </row>
        <row r="62">
          <cell r="B62">
            <v>62.508296462600882</v>
          </cell>
          <cell r="C62">
            <v>14.793317283923049</v>
          </cell>
          <cell r="D62">
            <v>0</v>
          </cell>
          <cell r="E62">
            <v>0.37219509127383182</v>
          </cell>
          <cell r="F62">
            <v>0</v>
          </cell>
          <cell r="G62">
            <v>0</v>
          </cell>
          <cell r="H62">
            <v>0</v>
          </cell>
          <cell r="I62">
            <v>10.609808493180454</v>
          </cell>
          <cell r="J62">
            <v>16.194226187764553</v>
          </cell>
          <cell r="K62">
            <v>0</v>
          </cell>
          <cell r="L62">
            <v>1.0483768493569851E-2</v>
          </cell>
          <cell r="M62">
            <v>0</v>
          </cell>
          <cell r="N62">
            <v>0</v>
          </cell>
          <cell r="O62">
            <v>0.11545639881777221</v>
          </cell>
          <cell r="P62">
            <v>2.9082880857744849E-2</v>
          </cell>
          <cell r="Q62">
            <v>0.20557668484069144</v>
          </cell>
          <cell r="R62">
            <v>0</v>
          </cell>
          <cell r="S62">
            <v>0</v>
          </cell>
          <cell r="T62">
            <v>6.8761037238447328E-2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5.3282110979195103</v>
          </cell>
          <cell r="AD62">
            <v>0</v>
          </cell>
          <cell r="AE62">
            <v>0</v>
          </cell>
          <cell r="AF62">
            <v>67.535880273557197</v>
          </cell>
          <cell r="AG62">
            <v>1.3948573033499949</v>
          </cell>
          <cell r="AH62">
            <v>17.188072432690952</v>
          </cell>
          <cell r="AI62">
            <v>2.9078230170676096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1190.5823225825461</v>
          </cell>
          <cell r="CO62">
            <v>1735.4078210717935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-330.27634506971566</v>
          </cell>
          <cell r="CW62">
            <v>87.089993561920664</v>
          </cell>
        </row>
        <row r="63">
          <cell r="B63">
            <v>10.921538286706047</v>
          </cell>
          <cell r="C63">
            <v>2.3410800499183244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2.3676816162277778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0.27859375287736454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34.644690641412666</v>
          </cell>
          <cell r="CO63">
            <v>57.973738008660369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22.34759586970101</v>
          </cell>
        </row>
        <row r="64">
          <cell r="B64">
            <v>7.409815944036481</v>
          </cell>
          <cell r="C64">
            <v>1.4991476145295299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1.0372257184903309</v>
          </cell>
          <cell r="L64">
            <v>1.1114297030746734</v>
          </cell>
          <cell r="M64">
            <v>0.15779661648552284</v>
          </cell>
          <cell r="N64">
            <v>0</v>
          </cell>
          <cell r="O64">
            <v>0.23521903594833185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4.9205886376063164E-2</v>
          </cell>
          <cell r="AA64">
            <v>0</v>
          </cell>
          <cell r="AB64">
            <v>0.1018075400535982</v>
          </cell>
          <cell r="AC64">
            <v>0</v>
          </cell>
          <cell r="AD64">
            <v>0</v>
          </cell>
          <cell r="AE64">
            <v>0</v>
          </cell>
          <cell r="AF64">
            <v>28.375424921559453</v>
          </cell>
          <cell r="AG64">
            <v>0.46831067985714564</v>
          </cell>
          <cell r="AH64">
            <v>0</v>
          </cell>
          <cell r="AI64">
            <v>0.51493732640524892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36.804946697198048</v>
          </cell>
          <cell r="CO64">
            <v>47.410157919438788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31.066917184896912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0.36530930323028166</v>
          </cell>
          <cell r="G65">
            <v>0.2001093004191746</v>
          </cell>
          <cell r="H65">
            <v>0</v>
          </cell>
          <cell r="I65">
            <v>0</v>
          </cell>
          <cell r="J65">
            <v>0</v>
          </cell>
          <cell r="K65">
            <v>1.5476218474389936</v>
          </cell>
          <cell r="L65">
            <v>0.52698135791019618</v>
          </cell>
          <cell r="M65">
            <v>1.4185355283357551E-2</v>
          </cell>
          <cell r="N65">
            <v>0</v>
          </cell>
          <cell r="O65">
            <v>0</v>
          </cell>
          <cell r="P65">
            <v>2.6428477541591494E-3</v>
          </cell>
          <cell r="Q65">
            <v>1.6554022373941674E-2</v>
          </cell>
          <cell r="R65">
            <v>0</v>
          </cell>
          <cell r="S65">
            <v>0</v>
          </cell>
          <cell r="T65">
            <v>4.4212482673278125E-2</v>
          </cell>
          <cell r="U65">
            <v>0</v>
          </cell>
          <cell r="V65">
            <v>1.8942506381589105E-2</v>
          </cell>
          <cell r="W65">
            <v>0</v>
          </cell>
          <cell r="X65">
            <v>0</v>
          </cell>
          <cell r="Y65">
            <v>0</v>
          </cell>
          <cell r="Z65">
            <v>5.6045135093490864E-2</v>
          </cell>
          <cell r="AA65">
            <v>6.2734574911089025E-2</v>
          </cell>
          <cell r="AB65">
            <v>8.1467948438981766E-2</v>
          </cell>
          <cell r="AC65">
            <v>1.4384078785737728</v>
          </cell>
          <cell r="AD65">
            <v>0</v>
          </cell>
          <cell r="AE65">
            <v>0</v>
          </cell>
          <cell r="AF65">
            <v>21.590928169821275</v>
          </cell>
          <cell r="AG65">
            <v>0</v>
          </cell>
          <cell r="AH65">
            <v>0</v>
          </cell>
          <cell r="AI65">
            <v>0.17171152809609458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81.115720115116375</v>
          </cell>
          <cell r="CO65">
            <v>120.40870114483728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6.2993435533598428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5.2042375125605856E-3</v>
          </cell>
          <cell r="J66">
            <v>0</v>
          </cell>
          <cell r="K66">
            <v>0</v>
          </cell>
          <cell r="L66">
            <v>0</v>
          </cell>
          <cell r="M66">
            <v>0.3505649681057571</v>
          </cell>
          <cell r="N66">
            <v>2.3539584143630905E-3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1.0645501952438241</v>
          </cell>
          <cell r="AA66">
            <v>0</v>
          </cell>
          <cell r="AB66">
            <v>1.1614227225528132E-2</v>
          </cell>
          <cell r="AC66">
            <v>0</v>
          </cell>
          <cell r="AD66">
            <v>0</v>
          </cell>
          <cell r="AE66">
            <v>0</v>
          </cell>
          <cell r="AF66">
            <v>1.7563208308061056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35.999918618669376</v>
          </cell>
          <cell r="CO66">
            <v>43.673283495824471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10.69819407858455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0.5863547963016934</v>
          </cell>
          <cell r="H67">
            <v>0</v>
          </cell>
          <cell r="I67">
            <v>3.5266898425156028E-3</v>
          </cell>
          <cell r="J67">
            <v>0.36096404038131297</v>
          </cell>
          <cell r="K67">
            <v>5.9236269737815817E-2</v>
          </cell>
          <cell r="L67">
            <v>8.9975822361451456E-4</v>
          </cell>
          <cell r="M67">
            <v>0</v>
          </cell>
          <cell r="N67">
            <v>3.8511283577281001</v>
          </cell>
          <cell r="O67">
            <v>0</v>
          </cell>
          <cell r="P67">
            <v>0</v>
          </cell>
          <cell r="Q67">
            <v>3.7021598137469591E-3</v>
          </cell>
          <cell r="R67">
            <v>0</v>
          </cell>
          <cell r="S67">
            <v>3.8373104346307363E-2</v>
          </cell>
          <cell r="T67">
            <v>0</v>
          </cell>
          <cell r="U67">
            <v>0</v>
          </cell>
          <cell r="V67">
            <v>2.3065665599110791E-2</v>
          </cell>
          <cell r="W67">
            <v>0</v>
          </cell>
          <cell r="X67">
            <v>0</v>
          </cell>
          <cell r="Y67">
            <v>0</v>
          </cell>
          <cell r="Z67">
            <v>2.6205472474834672</v>
          </cell>
          <cell r="AA67">
            <v>0</v>
          </cell>
          <cell r="AB67">
            <v>4.2129543607685012</v>
          </cell>
          <cell r="AC67">
            <v>0</v>
          </cell>
          <cell r="AD67">
            <v>0</v>
          </cell>
          <cell r="AE67">
            <v>0</v>
          </cell>
          <cell r="AF67">
            <v>109.43856141708655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36.418614530651283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1.8339467189524181</v>
          </cell>
          <cell r="J68">
            <v>4.097284138763774</v>
          </cell>
          <cell r="K68">
            <v>0</v>
          </cell>
          <cell r="L68">
            <v>1.5849689668009089E-2</v>
          </cell>
          <cell r="M68">
            <v>0.50046132886573924</v>
          </cell>
          <cell r="N68">
            <v>0.89452020580319014</v>
          </cell>
          <cell r="O68">
            <v>54.254048761721457</v>
          </cell>
          <cell r="P68">
            <v>8.8267428822814402</v>
          </cell>
          <cell r="Q68">
            <v>1.694987501388616</v>
          </cell>
          <cell r="R68">
            <v>0</v>
          </cell>
          <cell r="S68">
            <v>0</v>
          </cell>
          <cell r="T68">
            <v>5.1938360530990604E-4</v>
          </cell>
          <cell r="U68">
            <v>0</v>
          </cell>
          <cell r="V68">
            <v>0.24231875462911748</v>
          </cell>
          <cell r="W68">
            <v>0</v>
          </cell>
          <cell r="X68">
            <v>7.4067493828927397E-2</v>
          </cell>
          <cell r="Y68">
            <v>1.3399350127724549E-2</v>
          </cell>
          <cell r="Z68">
            <v>4.9551382065642446</v>
          </cell>
          <cell r="AA68">
            <v>0</v>
          </cell>
          <cell r="AB68">
            <v>0.14179589682258081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3.5919755358756862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0.72317773325021317</v>
          </cell>
          <cell r="CO68">
            <v>9.7640220984919909E-2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17.757739788092714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0.36107567248263106</v>
          </cell>
          <cell r="J69">
            <v>0.22163835330733292</v>
          </cell>
          <cell r="K69">
            <v>0</v>
          </cell>
          <cell r="L69">
            <v>0</v>
          </cell>
          <cell r="M69">
            <v>0</v>
          </cell>
          <cell r="N69">
            <v>1.8047587401934285E-3</v>
          </cell>
          <cell r="O69">
            <v>0</v>
          </cell>
          <cell r="P69">
            <v>0.73457079486893828</v>
          </cell>
          <cell r="Q69">
            <v>4.8313790274219157E-4</v>
          </cell>
          <cell r="R69">
            <v>0.12409272503728788</v>
          </cell>
          <cell r="S69">
            <v>0</v>
          </cell>
          <cell r="T69">
            <v>0</v>
          </cell>
          <cell r="U69">
            <v>0</v>
          </cell>
          <cell r="V69">
            <v>1.6380190382733729E-3</v>
          </cell>
          <cell r="W69">
            <v>0</v>
          </cell>
          <cell r="X69">
            <v>0</v>
          </cell>
          <cell r="Y69">
            <v>0</v>
          </cell>
          <cell r="Z69">
            <v>8.3218457936439408E-2</v>
          </cell>
          <cell r="AA69">
            <v>0</v>
          </cell>
          <cell r="AB69">
            <v>3.6720789679970597E-3</v>
          </cell>
          <cell r="AC69">
            <v>26.580575380854896</v>
          </cell>
          <cell r="AD69">
            <v>0.12867108860157964</v>
          </cell>
          <cell r="AE69">
            <v>0</v>
          </cell>
          <cell r="AF69">
            <v>20.932660840136084</v>
          </cell>
          <cell r="AG69">
            <v>0</v>
          </cell>
          <cell r="AH69">
            <v>6.4188532828381852</v>
          </cell>
          <cell r="AI69">
            <v>0.41227313202803118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30.857998695999434</v>
          </cell>
          <cell r="CO69">
            <v>52.619937188112409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0.21051857743678101</v>
          </cell>
        </row>
        <row r="70">
          <cell r="B70">
            <v>357.37253994370161</v>
          </cell>
          <cell r="C70">
            <v>66.292257116963441</v>
          </cell>
          <cell r="D70">
            <v>0</v>
          </cell>
          <cell r="E70">
            <v>0</v>
          </cell>
          <cell r="F70">
            <v>95.523170776733096</v>
          </cell>
          <cell r="G70">
            <v>27.376407250652473</v>
          </cell>
          <cell r="H70">
            <v>9.7213216228084125</v>
          </cell>
          <cell r="I70">
            <v>1.1529787951326087</v>
          </cell>
          <cell r="J70">
            <v>1.2428237967202589</v>
          </cell>
          <cell r="K70">
            <v>8.1397283365056736E-2</v>
          </cell>
          <cell r="L70">
            <v>0.25670547466369259</v>
          </cell>
          <cell r="M70">
            <v>1.9759460849036394</v>
          </cell>
          <cell r="N70">
            <v>2.6048927234351611</v>
          </cell>
          <cell r="O70">
            <v>0.71273989350043743</v>
          </cell>
          <cell r="P70">
            <v>0.75351233923931227</v>
          </cell>
          <cell r="Q70">
            <v>25.413177555544834</v>
          </cell>
          <cell r="R70">
            <v>3.3720923960478686</v>
          </cell>
          <cell r="S70">
            <v>0</v>
          </cell>
          <cell r="T70">
            <v>0.23346336333609444</v>
          </cell>
          <cell r="U70">
            <v>8.7863264309714889E-2</v>
          </cell>
          <cell r="V70">
            <v>0.38048263592453235</v>
          </cell>
          <cell r="W70">
            <v>0.48079087378736923</v>
          </cell>
          <cell r="X70">
            <v>0.33102639658167932</v>
          </cell>
          <cell r="Y70">
            <v>3.21042921232026E-2</v>
          </cell>
          <cell r="Z70">
            <v>0.98233498057161062</v>
          </cell>
          <cell r="AA70">
            <v>41.330148765253604</v>
          </cell>
          <cell r="AB70">
            <v>9.3889908270349824</v>
          </cell>
          <cell r="AC70">
            <v>34.382218812891431</v>
          </cell>
          <cell r="AD70">
            <v>0</v>
          </cell>
          <cell r="AE70">
            <v>0</v>
          </cell>
          <cell r="AF70">
            <v>817.05882403594774</v>
          </cell>
          <cell r="AG70">
            <v>3.6203804713428407</v>
          </cell>
          <cell r="AH70">
            <v>0.52563550916019552</v>
          </cell>
          <cell r="AI70">
            <v>28.636363974884222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684.66075656020485</v>
          </cell>
          <cell r="CO70">
            <v>1173.5440124927507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25.485682817269577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1.3895540158570088</v>
          </cell>
          <cell r="G71">
            <v>0</v>
          </cell>
          <cell r="H71">
            <v>4.9477655367423008</v>
          </cell>
          <cell r="I71">
            <v>3.762130079660162</v>
          </cell>
          <cell r="J71">
            <v>2.4261950343929031</v>
          </cell>
          <cell r="K71">
            <v>0.28347099104421253</v>
          </cell>
          <cell r="L71">
            <v>4.4378310535682494E-3</v>
          </cell>
          <cell r="M71">
            <v>0.30385307666442807</v>
          </cell>
          <cell r="N71">
            <v>5.9348829657621574E-2</v>
          </cell>
          <cell r="O71">
            <v>0.41633329604164171</v>
          </cell>
          <cell r="P71">
            <v>3.9005082958653869E-3</v>
          </cell>
          <cell r="Q71">
            <v>0.29296158354128488</v>
          </cell>
          <cell r="R71">
            <v>5.540289826841029</v>
          </cell>
          <cell r="S71">
            <v>3.8001086089165484E-2</v>
          </cell>
          <cell r="T71">
            <v>0.24445732476075696</v>
          </cell>
          <cell r="U71">
            <v>0</v>
          </cell>
          <cell r="V71">
            <v>2.0210961038401525E-2</v>
          </cell>
          <cell r="W71">
            <v>3.9761640084927212E-2</v>
          </cell>
          <cell r="X71">
            <v>0.65715257142540262</v>
          </cell>
          <cell r="Y71">
            <v>8.4049877312494207E-4</v>
          </cell>
          <cell r="Z71">
            <v>8.0756092042300262E-2</v>
          </cell>
          <cell r="AA71">
            <v>0.48525426331876964</v>
          </cell>
          <cell r="AB71">
            <v>1.2265930594390135</v>
          </cell>
          <cell r="AC71">
            <v>0</v>
          </cell>
          <cell r="AD71">
            <v>0</v>
          </cell>
          <cell r="AE71">
            <v>0</v>
          </cell>
          <cell r="AF71">
            <v>160.60632569509718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21.297722875616074</v>
          </cell>
          <cell r="CO71">
            <v>21.718537834959331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17.980267919462246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10.048787323262923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4.7095755394200607</v>
          </cell>
          <cell r="CO72">
            <v>8.8040858239897375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0.70964357766474828</v>
          </cell>
        </row>
        <row r="73">
          <cell r="B73">
            <v>58.268529312893989</v>
          </cell>
          <cell r="C73">
            <v>8.7964203760934438</v>
          </cell>
          <cell r="D73">
            <v>0</v>
          </cell>
          <cell r="E73">
            <v>0</v>
          </cell>
          <cell r="F73">
            <v>0.35645891699505716</v>
          </cell>
          <cell r="G73">
            <v>0.83353429013161107</v>
          </cell>
          <cell r="H73">
            <v>5.2267442929589514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3.3716457254703543E-3</v>
          </cell>
          <cell r="R73">
            <v>0</v>
          </cell>
          <cell r="S73">
            <v>0</v>
          </cell>
          <cell r="T73">
            <v>6.0852771094909244</v>
          </cell>
          <cell r="U73">
            <v>0</v>
          </cell>
          <cell r="V73">
            <v>0.10772772724048352</v>
          </cell>
          <cell r="W73">
            <v>0.10895060810900663</v>
          </cell>
          <cell r="X73">
            <v>0</v>
          </cell>
          <cell r="Y73">
            <v>2.1018718013653147E-2</v>
          </cell>
          <cell r="Z73">
            <v>1.1474545725170699E-2</v>
          </cell>
          <cell r="AA73">
            <v>3.7884464715392858</v>
          </cell>
          <cell r="AB73">
            <v>23.873869143085852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33.686864213588962</v>
          </cell>
        </row>
        <row r="74"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0.49674830681288729</v>
          </cell>
          <cell r="G74">
            <v>0.35633675591983716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1.0919683999370756E-2</v>
          </cell>
          <cell r="N74">
            <v>1.2883592652053339E-2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7.8397908874493272E-2</v>
          </cell>
          <cell r="T74">
            <v>4.4746120483629493E-3</v>
          </cell>
          <cell r="U74">
            <v>5.17418645622742</v>
          </cell>
          <cell r="V74">
            <v>0.69944744951049276</v>
          </cell>
          <cell r="W74">
            <v>2.1161038816764441</v>
          </cell>
          <cell r="X74">
            <v>0.20899474551216679</v>
          </cell>
          <cell r="Y74">
            <v>0.49443693485249257</v>
          </cell>
          <cell r="Z74">
            <v>0.15530768380543702</v>
          </cell>
          <cell r="AA74">
            <v>0</v>
          </cell>
          <cell r="AB74">
            <v>3.700422058365711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0.28641055448086461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238.87642426781781</v>
          </cell>
          <cell r="CW74">
            <v>333.87752406080529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4.4596232802971389</v>
          </cell>
          <cell r="G75">
            <v>8.6647188647446391</v>
          </cell>
          <cell r="H75">
            <v>0</v>
          </cell>
          <cell r="I75">
            <v>0.1695840397591469</v>
          </cell>
          <cell r="J75">
            <v>9.7655960060938369</v>
          </cell>
          <cell r="K75">
            <v>0</v>
          </cell>
          <cell r="L75">
            <v>1.0288957482163525E-3</v>
          </cell>
          <cell r="M75">
            <v>4.633141772473294E-3</v>
          </cell>
          <cell r="N75">
            <v>0</v>
          </cell>
          <cell r="O75">
            <v>0</v>
          </cell>
          <cell r="P75">
            <v>1.0908989477668499E-3</v>
          </cell>
          <cell r="Q75">
            <v>0.11221628134722166</v>
          </cell>
          <cell r="R75">
            <v>0</v>
          </cell>
          <cell r="S75">
            <v>0</v>
          </cell>
          <cell r="T75">
            <v>3.1809046761337769</v>
          </cell>
          <cell r="U75">
            <v>0.71975906487649932</v>
          </cell>
          <cell r="V75">
            <v>15.222473695799346</v>
          </cell>
          <cell r="W75">
            <v>28.221516879532437</v>
          </cell>
          <cell r="X75">
            <v>0.91680117335697187</v>
          </cell>
          <cell r="Y75">
            <v>0.15071827385732559</v>
          </cell>
          <cell r="Z75">
            <v>0.24351347860701616</v>
          </cell>
          <cell r="AA75">
            <v>6.5729258489733586E-2</v>
          </cell>
          <cell r="AB75">
            <v>35.801954330493473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70.552968464725311</v>
          </cell>
          <cell r="CO75">
            <v>56.877649162282168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20.422131990929362</v>
          </cell>
        </row>
        <row r="76"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4.6070722498956949</v>
          </cell>
          <cell r="W76">
            <v>177.67179233555234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0.56584221701134119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123.98638097109466</v>
          </cell>
          <cell r="CV76">
            <v>0</v>
          </cell>
          <cell r="CW76">
            <v>20.595003591492674</v>
          </cell>
        </row>
        <row r="77"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6.3112509539860904</v>
          </cell>
          <cell r="G77">
            <v>0</v>
          </cell>
          <cell r="H77">
            <v>0</v>
          </cell>
          <cell r="I77">
            <v>5.7117270033940355E-2</v>
          </cell>
          <cell r="J77">
            <v>0</v>
          </cell>
          <cell r="K77">
            <v>0.27277615117841508</v>
          </cell>
          <cell r="L77">
            <v>3.8100560088633793E-2</v>
          </cell>
          <cell r="M77">
            <v>7.8026692422737118E-2</v>
          </cell>
          <cell r="N77">
            <v>0</v>
          </cell>
          <cell r="O77">
            <v>0</v>
          </cell>
          <cell r="P77">
            <v>0.16017182223286272</v>
          </cell>
          <cell r="Q77">
            <v>0</v>
          </cell>
          <cell r="R77">
            <v>0</v>
          </cell>
          <cell r="S77">
            <v>0</v>
          </cell>
          <cell r="T77">
            <v>2.0714904635736006E-3</v>
          </cell>
          <cell r="U77">
            <v>0</v>
          </cell>
          <cell r="V77">
            <v>2.1319183803353035</v>
          </cell>
          <cell r="W77">
            <v>1.386403132330148</v>
          </cell>
          <cell r="X77">
            <v>7.7286916387408056</v>
          </cell>
          <cell r="Y77">
            <v>0</v>
          </cell>
          <cell r="Z77">
            <v>8.4978150150137773E-3</v>
          </cell>
          <cell r="AA77">
            <v>0</v>
          </cell>
          <cell r="AB77">
            <v>10.655765063005402</v>
          </cell>
          <cell r="AC77">
            <v>0</v>
          </cell>
          <cell r="AD77">
            <v>0</v>
          </cell>
          <cell r="AE77">
            <v>0</v>
          </cell>
          <cell r="AF77">
            <v>10.587590755922854</v>
          </cell>
          <cell r="AG77">
            <v>2.1515897807483948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177.77426553009545</v>
          </cell>
          <cell r="CO77">
            <v>483.16350335692795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91.788415129498929</v>
          </cell>
          <cell r="CV77">
            <v>0</v>
          </cell>
          <cell r="CW77">
            <v>10.414452995308235</v>
          </cell>
        </row>
        <row r="78"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1.5527544183249742</v>
          </cell>
          <cell r="G78">
            <v>16.751991718618605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2.5962693076487895</v>
          </cell>
          <cell r="U78">
            <v>0</v>
          </cell>
          <cell r="V78">
            <v>12.246766531084425</v>
          </cell>
          <cell r="W78">
            <v>37.66973591319789</v>
          </cell>
          <cell r="X78">
            <v>3.7939776981291615</v>
          </cell>
          <cell r="Y78">
            <v>45.730782468103136</v>
          </cell>
          <cell r="Z78">
            <v>0.31863960656035373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34.114160900353966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89.979115574062689</v>
          </cell>
          <cell r="CO78">
            <v>105.79504046024618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1111.0488960776252</v>
          </cell>
          <cell r="CV78">
            <v>0</v>
          </cell>
          <cell r="CW78">
            <v>32.215582339581644</v>
          </cell>
        </row>
        <row r="79">
          <cell r="B79">
            <v>13.403087115493982</v>
          </cell>
          <cell r="C79">
            <v>2.6534962528461916</v>
          </cell>
          <cell r="D79">
            <v>53.475413854865948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1.1132406290305161E-2</v>
          </cell>
          <cell r="K79">
            <v>0</v>
          </cell>
          <cell r="L79">
            <v>1.6917759696678275E-2</v>
          </cell>
          <cell r="M79">
            <v>0</v>
          </cell>
          <cell r="N79">
            <v>3.7693770517068494E-2</v>
          </cell>
          <cell r="O79">
            <v>8.3748003321200123E-2</v>
          </cell>
          <cell r="P79">
            <v>0</v>
          </cell>
          <cell r="Q79">
            <v>1.8857811463696475E-3</v>
          </cell>
          <cell r="R79">
            <v>0</v>
          </cell>
          <cell r="S79">
            <v>0</v>
          </cell>
          <cell r="T79">
            <v>7.8307236687245169E-5</v>
          </cell>
          <cell r="U79">
            <v>0</v>
          </cell>
          <cell r="V79">
            <v>4.9876725900441558E-2</v>
          </cell>
          <cell r="W79">
            <v>0</v>
          </cell>
          <cell r="X79">
            <v>0</v>
          </cell>
          <cell r="Y79">
            <v>0</v>
          </cell>
          <cell r="Z79">
            <v>2.0342148155503774</v>
          </cell>
          <cell r="AA79">
            <v>1.1627011704184534E-4</v>
          </cell>
          <cell r="AB79">
            <v>0.14397088590687704</v>
          </cell>
          <cell r="AC79">
            <v>16.993276298553294</v>
          </cell>
          <cell r="AD79">
            <v>0</v>
          </cell>
          <cell r="AE79">
            <v>0</v>
          </cell>
          <cell r="AF79">
            <v>15.885822875288097</v>
          </cell>
          <cell r="AG79">
            <v>0</v>
          </cell>
          <cell r="AH79">
            <v>3.8287628554088897</v>
          </cell>
          <cell r="AI79">
            <v>1.2377100271274071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121.27248412786807</v>
          </cell>
          <cell r="CO79">
            <v>272.99215312030083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-265.8322802898922</v>
          </cell>
          <cell r="CW79">
            <v>39.408604754330007</v>
          </cell>
        </row>
        <row r="80">
          <cell r="B80">
            <v>27.347333404404445</v>
          </cell>
          <cell r="C80">
            <v>5.7443542231386262</v>
          </cell>
          <cell r="D80">
            <v>0</v>
          </cell>
          <cell r="E80">
            <v>0</v>
          </cell>
          <cell r="F80">
            <v>7.5278924766822297E-2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1.6969223085809282E-2</v>
          </cell>
          <cell r="W80">
            <v>0</v>
          </cell>
          <cell r="X80">
            <v>0</v>
          </cell>
          <cell r="Y80">
            <v>4.9390044579130737E-2</v>
          </cell>
          <cell r="Z80">
            <v>6.6584207488757569E-2</v>
          </cell>
          <cell r="AA80">
            <v>0</v>
          </cell>
          <cell r="AB80">
            <v>0.36415611270117587</v>
          </cell>
          <cell r="AC80">
            <v>4.0677108937998447</v>
          </cell>
          <cell r="AD80">
            <v>0</v>
          </cell>
          <cell r="AE80">
            <v>0</v>
          </cell>
          <cell r="AF80">
            <v>23.583330370269042</v>
          </cell>
          <cell r="AG80">
            <v>1.3567444977117253</v>
          </cell>
          <cell r="AH80">
            <v>3.6156678547770396</v>
          </cell>
          <cell r="AI80">
            <v>2.2225212208880643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70.145255844490904</v>
          </cell>
          <cell r="CO80">
            <v>344.47721816404481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9.1923103743636361</v>
          </cell>
        </row>
        <row r="81">
          <cell r="B81">
            <v>9.7741464828688489</v>
          </cell>
          <cell r="C81">
            <v>1.9323875398104238</v>
          </cell>
          <cell r="D81">
            <v>0</v>
          </cell>
          <cell r="E81">
            <v>0</v>
          </cell>
          <cell r="F81">
            <v>0</v>
          </cell>
          <cell r="G81">
            <v>0.13926098222969291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2.0075194710413393E-3</v>
          </cell>
          <cell r="AC81">
            <v>0</v>
          </cell>
          <cell r="AD81">
            <v>140.12331814408793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7.9939594985388602</v>
          </cell>
          <cell r="CO81">
            <v>293.65307767486576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</row>
        <row r="82">
          <cell r="B82">
            <v>45.007802472186889</v>
          </cell>
          <cell r="C82">
            <v>9.755869625066536</v>
          </cell>
          <cell r="D82">
            <v>0</v>
          </cell>
          <cell r="E82">
            <v>0</v>
          </cell>
          <cell r="F82">
            <v>0</v>
          </cell>
          <cell r="G82">
            <v>1.4439221681138639</v>
          </cell>
          <cell r="H82">
            <v>9.1483439731682437E-2</v>
          </cell>
          <cell r="I82">
            <v>0.3394612742996142</v>
          </cell>
          <cell r="J82">
            <v>0.10274940861338536</v>
          </cell>
          <cell r="K82">
            <v>0.29552028484275944</v>
          </cell>
          <cell r="L82">
            <v>3.3567299069490512E-2</v>
          </cell>
          <cell r="M82">
            <v>6.2957229636706594E-2</v>
          </cell>
          <cell r="N82">
            <v>0.13833578314918443</v>
          </cell>
          <cell r="O82">
            <v>0.33235542785298311</v>
          </cell>
          <cell r="P82">
            <v>4.5609255660824445E-2</v>
          </cell>
          <cell r="Q82">
            <v>0.22840806497521859</v>
          </cell>
          <cell r="R82">
            <v>0.13572873623099455</v>
          </cell>
          <cell r="S82">
            <v>0</v>
          </cell>
          <cell r="T82">
            <v>0.11172186000229854</v>
          </cell>
          <cell r="U82">
            <v>4.2773258892563816E-2</v>
          </cell>
          <cell r="V82">
            <v>6.7931744514968015E-2</v>
          </cell>
          <cell r="W82">
            <v>1.9173250013384852E-2</v>
          </cell>
          <cell r="X82">
            <v>7.5847413790075549E-2</v>
          </cell>
          <cell r="Y82">
            <v>3.6749392206960767E-2</v>
          </cell>
          <cell r="Z82">
            <v>0.18282065594165978</v>
          </cell>
          <cell r="AA82">
            <v>2.3653297496887178</v>
          </cell>
          <cell r="AB82">
            <v>7.6525389115861948</v>
          </cell>
          <cell r="AC82">
            <v>42.971511962019299</v>
          </cell>
          <cell r="AD82">
            <v>91.867667261487242</v>
          </cell>
          <cell r="AE82">
            <v>6.1243187144969644</v>
          </cell>
          <cell r="AF82">
            <v>48.025308600753036</v>
          </cell>
          <cell r="AG82">
            <v>2.63031816235338</v>
          </cell>
          <cell r="AH82">
            <v>0.21692934161383923</v>
          </cell>
          <cell r="AI82">
            <v>0</v>
          </cell>
          <cell r="AJ82">
            <v>0</v>
          </cell>
          <cell r="AK82">
            <v>2.6341809962780872E-3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7.3770729109482165</v>
          </cell>
          <cell r="CO82">
            <v>15.507015015577336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425.99368368474512</v>
          </cell>
          <cell r="CV82">
            <v>0</v>
          </cell>
          <cell r="CW82">
            <v>0</v>
          </cell>
        </row>
        <row r="83">
          <cell r="B83">
            <v>84.192387423746226</v>
          </cell>
          <cell r="C83">
            <v>15.688806166397264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0.64538058445413415</v>
          </cell>
          <cell r="J83">
            <v>0.96086322056069662</v>
          </cell>
          <cell r="K83">
            <v>0.2263557851527061</v>
          </cell>
          <cell r="L83">
            <v>8.0300201600361942E-2</v>
          </cell>
          <cell r="M83">
            <v>5.6056425570112138E-2</v>
          </cell>
          <cell r="N83">
            <v>0.35952196899076622</v>
          </cell>
          <cell r="O83">
            <v>0.293237901621206</v>
          </cell>
          <cell r="P83">
            <v>0.33358141455204904</v>
          </cell>
          <cell r="Q83">
            <v>0.62477700078967613</v>
          </cell>
          <cell r="R83">
            <v>0.18959482029570462</v>
          </cell>
          <cell r="S83">
            <v>1.1746672028640152E-3</v>
          </cell>
          <cell r="T83">
            <v>0.68393207743416329</v>
          </cell>
          <cell r="U83">
            <v>0.15026082433660537</v>
          </cell>
          <cell r="V83">
            <v>0.25386869765792464</v>
          </cell>
          <cell r="W83">
            <v>0.56559972826032012</v>
          </cell>
          <cell r="X83">
            <v>0.3112863124600857</v>
          </cell>
          <cell r="Y83">
            <v>0.149595621515559</v>
          </cell>
          <cell r="Z83">
            <v>0.43762484106025934</v>
          </cell>
          <cell r="AA83">
            <v>8.6132940898904831E-2</v>
          </cell>
          <cell r="AB83">
            <v>6.5863591776603556</v>
          </cell>
          <cell r="AC83">
            <v>225.60206107232167</v>
          </cell>
          <cell r="AD83">
            <v>31.717757976095367</v>
          </cell>
          <cell r="AE83">
            <v>42.773135800323523</v>
          </cell>
          <cell r="AF83">
            <v>319.43216874758889</v>
          </cell>
          <cell r="AG83">
            <v>0.11188976717584317</v>
          </cell>
          <cell r="AH83">
            <v>0</v>
          </cell>
          <cell r="AI83">
            <v>0</v>
          </cell>
          <cell r="AJ83">
            <v>0</v>
          </cell>
          <cell r="AK83">
            <v>1.5796394934246599E-2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8.0746409517207649</v>
          </cell>
          <cell r="CI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147.06469452861771</v>
          </cell>
          <cell r="CO83">
            <v>399.02673681059542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</row>
        <row r="84">
          <cell r="B84">
            <v>1.5107967058935166E-3</v>
          </cell>
          <cell r="C84">
            <v>1.5142280739855211E-2</v>
          </cell>
          <cell r="D84">
            <v>0</v>
          </cell>
          <cell r="E84">
            <v>0</v>
          </cell>
          <cell r="F84">
            <v>8.6573645516153652E-2</v>
          </cell>
          <cell r="G84">
            <v>1.3520985431534849E-2</v>
          </cell>
          <cell r="H84">
            <v>1.458241503295178E-3</v>
          </cell>
          <cell r="I84">
            <v>5.3024739897094301E-3</v>
          </cell>
          <cell r="J84">
            <v>1.3821827043896116E-3</v>
          </cell>
          <cell r="K84">
            <v>1.0108185098597745E-2</v>
          </cell>
          <cell r="L84">
            <v>6.4339732383502995E-3</v>
          </cell>
          <cell r="M84">
            <v>1.2055988045355277E-2</v>
          </cell>
          <cell r="N84">
            <v>4.8360126109148341E-3</v>
          </cell>
          <cell r="O84">
            <v>1.6853920674433323E-2</v>
          </cell>
          <cell r="P84">
            <v>1.7538828721462368E-2</v>
          </cell>
          <cell r="Q84">
            <v>3.3094320685136355E-3</v>
          </cell>
          <cell r="R84">
            <v>1.604209445168445E-3</v>
          </cell>
          <cell r="S84">
            <v>2.8672607570115927E-4</v>
          </cell>
          <cell r="T84">
            <v>1.4705825793747669E-3</v>
          </cell>
          <cell r="U84">
            <v>9.6994891525110493E-3</v>
          </cell>
          <cell r="V84">
            <v>1.7604741943313098E-2</v>
          </cell>
          <cell r="W84">
            <v>3.7417131976875966E-3</v>
          </cell>
          <cell r="X84">
            <v>1.332807090453494E-3</v>
          </cell>
          <cell r="Y84">
            <v>1.1646351211947506E-2</v>
          </cell>
          <cell r="Z84">
            <v>2.7920489238102567E-3</v>
          </cell>
          <cell r="AA84">
            <v>7.0760587577486586E-3</v>
          </cell>
          <cell r="AB84">
            <v>2.8894526290800533E-2</v>
          </cell>
          <cell r="AC84">
            <v>0.80338517289571398</v>
          </cell>
          <cell r="AD84">
            <v>0.27106294425993621</v>
          </cell>
          <cell r="AE84">
            <v>1.3799177177135052E-2</v>
          </cell>
          <cell r="AF84">
            <v>0</v>
          </cell>
          <cell r="AG84">
            <v>2.7081950571052798E-3</v>
          </cell>
          <cell r="AH84">
            <v>5.7928371505608532E-3</v>
          </cell>
          <cell r="AI84">
            <v>0</v>
          </cell>
          <cell r="AJ84">
            <v>0</v>
          </cell>
          <cell r="AK84">
            <v>0.3894417927650784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492.23049440159423</v>
          </cell>
          <cell r="CO84">
            <v>789.3781842570495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145.9368759363818</v>
          </cell>
          <cell r="AD85">
            <v>0</v>
          </cell>
          <cell r="AE85">
            <v>216.93819559623981</v>
          </cell>
          <cell r="AF85">
            <v>0</v>
          </cell>
          <cell r="AG85">
            <v>151.71041340392691</v>
          </cell>
          <cell r="AH85">
            <v>158.63887820134426</v>
          </cell>
          <cell r="AI85">
            <v>25.692453972688462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836.49294336839785</v>
          </cell>
          <cell r="CI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6.738960906691589</v>
          </cell>
          <cell r="CO85">
            <v>41.846061147675066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251.1406136848818</v>
          </cell>
        </row>
        <row r="86">
          <cell r="B86">
            <v>181.01517643208481</v>
          </cell>
          <cell r="C86">
            <v>34.372478963083381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2.3319585492171777</v>
          </cell>
          <cell r="AC86">
            <v>370.93437024836493</v>
          </cell>
          <cell r="AD86">
            <v>2.5201958072390869</v>
          </cell>
          <cell r="AE86">
            <v>62.515125522384764</v>
          </cell>
          <cell r="AF86">
            <v>569.36437351236862</v>
          </cell>
          <cell r="AG86">
            <v>26.475925346672181</v>
          </cell>
          <cell r="AH86">
            <v>44.564202133805182</v>
          </cell>
          <cell r="AI86">
            <v>22.100905939688023</v>
          </cell>
          <cell r="AJ86">
            <v>0</v>
          </cell>
          <cell r="AK86">
            <v>3.6898349376365873E-2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171.78199649333266</v>
          </cell>
          <cell r="CI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628.04184334104298</v>
          </cell>
          <cell r="CO86">
            <v>1600.153963463775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148.0697894567819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1.980292077634213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1.6583909704601332</v>
          </cell>
          <cell r="CO87">
            <v>13.151637501445069</v>
          </cell>
          <cell r="CP87">
            <v>1045.0004698828118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2.0522160047925784</v>
          </cell>
          <cell r="AD88">
            <v>0</v>
          </cell>
          <cell r="AE88">
            <v>0</v>
          </cell>
          <cell r="AF88">
            <v>0.53701831101332065</v>
          </cell>
          <cell r="AG88">
            <v>0.49578110468446168</v>
          </cell>
          <cell r="AH88">
            <v>1.6206873064537077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77.799053817097089</v>
          </cell>
          <cell r="CO88">
            <v>203.31907988428023</v>
          </cell>
          <cell r="CP88">
            <v>1655.3040099542386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4.2616024321547643</v>
          </cell>
          <cell r="AD89">
            <v>0</v>
          </cell>
          <cell r="AE89">
            <v>0</v>
          </cell>
          <cell r="AF89">
            <v>1.0682844322555771</v>
          </cell>
          <cell r="AG89">
            <v>0.37656760936783729</v>
          </cell>
          <cell r="AH89">
            <v>0</v>
          </cell>
          <cell r="AI89">
            <v>0.75526374848354472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35.074423846135801</v>
          </cell>
          <cell r="CO89">
            <v>59.470006991567395</v>
          </cell>
          <cell r="CP89">
            <v>161.65563454696846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12.557527303293648</v>
          </cell>
          <cell r="CO90">
            <v>44.461304795699007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</row>
        <row r="91">
          <cell r="B91">
            <v>13.336399183524891</v>
          </cell>
          <cell r="C91">
            <v>2.6798303399491239</v>
          </cell>
          <cell r="D91">
            <v>0</v>
          </cell>
          <cell r="E91">
            <v>0</v>
          </cell>
          <cell r="F91">
            <v>2.117412163825295</v>
          </cell>
          <cell r="G91">
            <v>25.882854173555121</v>
          </cell>
          <cell r="H91">
            <v>6.4988292157341974</v>
          </cell>
          <cell r="I91">
            <v>1.7039713361208868</v>
          </cell>
          <cell r="J91">
            <v>0.56894172173990409</v>
          </cell>
          <cell r="K91">
            <v>0.14391793272881268</v>
          </cell>
          <cell r="L91">
            <v>0.18680704554207381</v>
          </cell>
          <cell r="M91">
            <v>0.27858547557134694</v>
          </cell>
          <cell r="N91">
            <v>0.62888675534737581</v>
          </cell>
          <cell r="O91">
            <v>1.671520978643606</v>
          </cell>
          <cell r="P91">
            <v>0.46164621106148057</v>
          </cell>
          <cell r="Q91">
            <v>1.2185778943403003</v>
          </cell>
          <cell r="R91">
            <v>0.33184638468413663</v>
          </cell>
          <cell r="S91">
            <v>7.0541642955127227E-3</v>
          </cell>
          <cell r="T91">
            <v>0.56024219861268931</v>
          </cell>
          <cell r="U91">
            <v>0.19045444828553382</v>
          </cell>
          <cell r="V91">
            <v>0.34254723166703543</v>
          </cell>
          <cell r="W91">
            <v>0.2820900954758736</v>
          </cell>
          <cell r="X91">
            <v>0.48369752505126001</v>
          </cell>
          <cell r="Y91">
            <v>0.23457559195198033</v>
          </cell>
          <cell r="Z91">
            <v>0.79912989070798424</v>
          </cell>
          <cell r="AA91">
            <v>29.454099307898073</v>
          </cell>
          <cell r="AB91">
            <v>0.54988813750062149</v>
          </cell>
          <cell r="AC91">
            <v>26.972721292824815</v>
          </cell>
          <cell r="AD91">
            <v>5.2647756354510218</v>
          </cell>
          <cell r="AE91">
            <v>64.956524755828269</v>
          </cell>
          <cell r="AF91">
            <v>58.574521895939071</v>
          </cell>
          <cell r="AG91">
            <v>1.9059109227700266</v>
          </cell>
          <cell r="AH91">
            <v>6.5986933958158627</v>
          </cell>
          <cell r="AI91">
            <v>1.7246173662432356</v>
          </cell>
          <cell r="AJ91">
            <v>0</v>
          </cell>
          <cell r="AK91">
            <v>5.0209869998116673E-3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58.865905142806454</v>
          </cell>
          <cell r="CO91">
            <v>183.51045779649186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0</v>
          </cell>
          <cell r="CV91">
            <v>0</v>
          </cell>
          <cell r="CW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120.07061625957007</v>
          </cell>
          <cell r="AM92">
            <v>8.3382474015131116</v>
          </cell>
          <cell r="AN92">
            <v>3.391849819645699</v>
          </cell>
          <cell r="AO92">
            <v>20.262373394511553</v>
          </cell>
          <cell r="AP92">
            <v>11.208774916099964</v>
          </cell>
          <cell r="AQ92">
            <v>15.656483241454037</v>
          </cell>
          <cell r="AR92">
            <v>9.36547374505456</v>
          </cell>
          <cell r="AS92">
            <v>17.426686027439995</v>
          </cell>
          <cell r="AT92">
            <v>19.810458942689326</v>
          </cell>
          <cell r="AU92">
            <v>0.84827704673801552</v>
          </cell>
          <cell r="AV92">
            <v>5.8852808329339847</v>
          </cell>
          <cell r="AW92">
            <v>11.682355169154695</v>
          </cell>
          <cell r="AX92">
            <v>4.7372189799258252E-2</v>
          </cell>
          <cell r="AY92">
            <v>10.647434836481914</v>
          </cell>
          <cell r="AZ92">
            <v>49.256413459364815</v>
          </cell>
          <cell r="BA92">
            <v>81.554998522114133</v>
          </cell>
          <cell r="BB92">
            <v>21.506869914426623</v>
          </cell>
          <cell r="BC92">
            <v>50.007351494242052</v>
          </cell>
          <cell r="BD92">
            <v>104.73150490720758</v>
          </cell>
          <cell r="BE92">
            <v>6.8164100185973284</v>
          </cell>
          <cell r="BF92">
            <v>7.9978289584432396</v>
          </cell>
          <cell r="BG92">
            <v>6.7534603559055286</v>
          </cell>
          <cell r="BH92">
            <v>6.1221485649584997</v>
          </cell>
          <cell r="BI92">
            <v>10.141545895622098</v>
          </cell>
          <cell r="BJ92">
            <v>9.7517275266858992</v>
          </cell>
          <cell r="BK92">
            <v>5.7903816396164434</v>
          </cell>
          <cell r="BL92">
            <v>198.86069903626031</v>
          </cell>
          <cell r="BM92">
            <v>17.929526749229485</v>
          </cell>
          <cell r="BN92">
            <v>1.6774938038374125</v>
          </cell>
          <cell r="BO92">
            <v>9.5028933605194901</v>
          </cell>
          <cell r="BP92">
            <v>49.141593202833938</v>
          </cell>
          <cell r="BQ92">
            <v>14.639082667052785</v>
          </cell>
          <cell r="BR92">
            <v>35.672442624621276</v>
          </cell>
          <cell r="BS92">
            <v>24.08602259238322</v>
          </cell>
          <cell r="BT92">
            <v>37.783896611417696</v>
          </cell>
          <cell r="BU92">
            <v>11.983605085025507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</row>
        <row r="93">
          <cell r="B93">
            <v>216.05332187674423</v>
          </cell>
          <cell r="C93">
            <v>0</v>
          </cell>
          <cell r="D93">
            <v>37.90394297910683</v>
          </cell>
          <cell r="E93">
            <v>0.35556593910962986</v>
          </cell>
          <cell r="F93">
            <v>256.41987090128816</v>
          </cell>
          <cell r="G93">
            <v>393.32553039796903</v>
          </cell>
          <cell r="H93">
            <v>32.826076485934081</v>
          </cell>
          <cell r="I93">
            <v>143.0271585574466</v>
          </cell>
          <cell r="J93">
            <v>163.82746468543786</v>
          </cell>
          <cell r="K93">
            <v>12.202025861877733</v>
          </cell>
          <cell r="L93">
            <v>8.4715622776748241</v>
          </cell>
          <cell r="M93">
            <v>9.8159231078143279</v>
          </cell>
          <cell r="N93">
            <v>38.496978323912714</v>
          </cell>
          <cell r="O93">
            <v>20.978591319974033</v>
          </cell>
          <cell r="P93">
            <v>11.606485784597156</v>
          </cell>
          <cell r="Q93">
            <v>88.25520118921375</v>
          </cell>
          <cell r="R93">
            <v>21.714621542130939</v>
          </cell>
          <cell r="S93">
            <v>3.5315968101070614</v>
          </cell>
          <cell r="T93">
            <v>28.679497343612645</v>
          </cell>
          <cell r="U93">
            <v>27.161868829695635</v>
          </cell>
          <cell r="V93">
            <v>36.611289227514327</v>
          </cell>
          <cell r="W93">
            <v>35.439453453181194</v>
          </cell>
          <cell r="X93">
            <v>5.2264410209424073</v>
          </cell>
          <cell r="Y93">
            <v>11.620819614754822</v>
          </cell>
          <cell r="Z93">
            <v>39.498509685021908</v>
          </cell>
          <cell r="AA93">
            <v>325.10010000361609</v>
          </cell>
          <cell r="AB93">
            <v>338.82748302077431</v>
          </cell>
          <cell r="AC93">
            <v>36.21781558455919</v>
          </cell>
          <cell r="AD93">
            <v>267.34856222195981</v>
          </cell>
          <cell r="AE93">
            <v>311.46832648369599</v>
          </cell>
          <cell r="AF93">
            <v>178.16586063954318</v>
          </cell>
          <cell r="AG93">
            <v>629.66169089286939</v>
          </cell>
          <cell r="AH93">
            <v>1377.6300347654192</v>
          </cell>
          <cell r="AI93">
            <v>137.25106064117713</v>
          </cell>
          <cell r="AJ93">
            <v>0</v>
          </cell>
          <cell r="AK93">
            <v>368.92102770143845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21.908476493011921</v>
          </cell>
        </row>
        <row r="94">
          <cell r="B94">
            <v>32.063863608551685</v>
          </cell>
          <cell r="C94">
            <v>452.98195272584945</v>
          </cell>
          <cell r="D94">
            <v>13.336820124417672</v>
          </cell>
          <cell r="E94">
            <v>0.11354771338119288</v>
          </cell>
          <cell r="F94">
            <v>27.921447741974234</v>
          </cell>
          <cell r="G94">
            <v>42.829045206168608</v>
          </cell>
          <cell r="H94">
            <v>3.5744171306009855</v>
          </cell>
          <cell r="I94">
            <v>17.350890744819893</v>
          </cell>
          <cell r="J94">
            <v>19.874214585729643</v>
          </cell>
          <cell r="K94">
            <v>6.9354725414100331</v>
          </cell>
          <cell r="L94">
            <v>4.8151256377207234</v>
          </cell>
          <cell r="M94">
            <v>5.5792428202870719</v>
          </cell>
          <cell r="N94">
            <v>3.1616368089365507</v>
          </cell>
          <cell r="O94">
            <v>1.7229063008217287</v>
          </cell>
          <cell r="P94">
            <v>6.7301670241883418</v>
          </cell>
          <cell r="Q94">
            <v>11.601025343092585</v>
          </cell>
          <cell r="R94">
            <v>12.591496905938945</v>
          </cell>
          <cell r="S94">
            <v>2.0478409085421752</v>
          </cell>
          <cell r="T94">
            <v>2.3553577036730902</v>
          </cell>
          <cell r="U94">
            <v>2.2307196052872937</v>
          </cell>
          <cell r="V94">
            <v>3.0067710424023453</v>
          </cell>
          <cell r="W94">
            <v>2.9105318236515334</v>
          </cell>
          <cell r="X94">
            <v>3.0306176792713577</v>
          </cell>
          <cell r="Y94">
            <v>6.738478676211856</v>
          </cell>
          <cell r="Z94">
            <v>3.2438894571819401</v>
          </cell>
          <cell r="AA94">
            <v>37.112121306590979</v>
          </cell>
          <cell r="AB94">
            <v>70.303047063193347</v>
          </cell>
          <cell r="AC94">
            <v>14.958102506291315</v>
          </cell>
          <cell r="AD94">
            <v>110.41602410529116</v>
          </cell>
          <cell r="AE94">
            <v>112.71293449599263</v>
          </cell>
          <cell r="AF94">
            <v>64.473961787373483</v>
          </cell>
          <cell r="AG94">
            <v>50.412599468934019</v>
          </cell>
          <cell r="AH94">
            <v>110.29718365194134</v>
          </cell>
          <cell r="AI94">
            <v>10.988730689616096</v>
          </cell>
          <cell r="AJ94">
            <v>54.703874630809167</v>
          </cell>
          <cell r="AK94">
            <v>152.36585807337056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</row>
        <row r="95">
          <cell r="B95">
            <v>111.31812284074087</v>
          </cell>
          <cell r="C95">
            <v>397.08836985961176</v>
          </cell>
          <cell r="D95">
            <v>34.779475386504693</v>
          </cell>
          <cell r="E95">
            <v>0.32209150811835996</v>
          </cell>
          <cell r="F95">
            <v>176.08091264213104</v>
          </cell>
          <cell r="G95">
            <v>257.58355800876205</v>
          </cell>
          <cell r="H95">
            <v>22.298339405188393</v>
          </cell>
          <cell r="I95">
            <v>92.733760773035968</v>
          </cell>
          <cell r="J95">
            <v>103.34479728813528</v>
          </cell>
          <cell r="K95">
            <v>11.592099038378379</v>
          </cell>
          <cell r="L95">
            <v>8.062704713769314</v>
          </cell>
          <cell r="M95">
            <v>9.1023558291853508</v>
          </cell>
          <cell r="N95">
            <v>34.197519202226424</v>
          </cell>
          <cell r="O95">
            <v>17.053352813640803</v>
          </cell>
          <cell r="P95">
            <v>11.536227492388052</v>
          </cell>
          <cell r="Q95">
            <v>63.427299783686514</v>
          </cell>
          <cell r="R95">
            <v>21.86719518720939</v>
          </cell>
          <cell r="S95">
            <v>3.5395998173302297</v>
          </cell>
          <cell r="T95">
            <v>21.742642100228977</v>
          </cell>
          <cell r="U95">
            <v>18.068348617173399</v>
          </cell>
          <cell r="V95">
            <v>26.131337130308097</v>
          </cell>
          <cell r="W95">
            <v>25.208717239349181</v>
          </cell>
          <cell r="X95">
            <v>5.0988608358577112</v>
          </cell>
          <cell r="Y95">
            <v>11.390652091530169</v>
          </cell>
          <cell r="Z95">
            <v>26.089051822591685</v>
          </cell>
          <cell r="AA95">
            <v>204.21892084311514</v>
          </cell>
          <cell r="AB95">
            <v>129.8781576012841</v>
          </cell>
          <cell r="AC95">
            <v>184.90892085992951</v>
          </cell>
          <cell r="AD95">
            <v>234.02491087936517</v>
          </cell>
          <cell r="AE95">
            <v>471.21074332453531</v>
          </cell>
          <cell r="AF95">
            <v>366.07431724067271</v>
          </cell>
          <cell r="AG95">
            <v>67.147328325216037</v>
          </cell>
          <cell r="AH95">
            <v>166.78903649191622</v>
          </cell>
          <cell r="AI95">
            <v>20.44765261441086</v>
          </cell>
          <cell r="AJ95">
            <v>0</v>
          </cell>
          <cell r="AK95">
            <v>88.592078514128517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93.053528824838722</v>
          </cell>
        </row>
        <row r="96"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48.045909363446079</v>
          </cell>
          <cell r="G96">
            <v>65.445178390558013</v>
          </cell>
          <cell r="H96">
            <v>6.3178616687435376</v>
          </cell>
          <cell r="I96">
            <v>24.354426453349774</v>
          </cell>
          <cell r="J96">
            <v>26.450156760880677</v>
          </cell>
          <cell r="K96">
            <v>3.2556007612710216</v>
          </cell>
          <cell r="L96">
            <v>2.2713479855553382</v>
          </cell>
          <cell r="M96">
            <v>2.4987596693274905</v>
          </cell>
          <cell r="N96">
            <v>11.544453077935795</v>
          </cell>
          <cell r="O96">
            <v>5.5840027167276372</v>
          </cell>
          <cell r="P96">
            <v>3.3802897441367898</v>
          </cell>
          <cell r="Q96">
            <v>18.438464320924481</v>
          </cell>
          <cell r="R96">
            <v>6.4682557173065742</v>
          </cell>
          <cell r="S96">
            <v>1.0489594762338139</v>
          </cell>
          <cell r="T96">
            <v>6.8608659196342892</v>
          </cell>
          <cell r="U96">
            <v>5.1468247080378626</v>
          </cell>
          <cell r="V96">
            <v>7.934806775386213</v>
          </cell>
          <cell r="W96">
            <v>7.638481209191383</v>
          </cell>
          <cell r="X96">
            <v>1.466430496766802</v>
          </cell>
          <cell r="Y96">
            <v>3.2866679343736984</v>
          </cell>
          <cell r="Z96">
            <v>7.3532468529597441</v>
          </cell>
          <cell r="AA96">
            <v>50.697617087894059</v>
          </cell>
          <cell r="AB96">
            <v>32.60395998502387</v>
          </cell>
          <cell r="AC96">
            <v>91.986217331265721</v>
          </cell>
          <cell r="AD96">
            <v>67.674786190844628</v>
          </cell>
          <cell r="AE96">
            <v>138.84798903162513</v>
          </cell>
          <cell r="AF96">
            <v>122.87059209074008</v>
          </cell>
          <cell r="AG96">
            <v>0</v>
          </cell>
          <cell r="AH96">
            <v>32.818744971177793</v>
          </cell>
          <cell r="AI96">
            <v>5.6410398528475101</v>
          </cell>
          <cell r="AJ96">
            <v>0</v>
          </cell>
          <cell r="AK96">
            <v>23.173331344985275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</row>
        <row r="97"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K97">
            <v>3063.5300482040016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1280.145469859413</v>
          </cell>
          <cell r="CJ98">
            <v>792.91716592635066</v>
          </cell>
          <cell r="CK98">
            <v>0</v>
          </cell>
          <cell r="CL98">
            <v>781.48454528092816</v>
          </cell>
          <cell r="CM98">
            <v>224.86543216741754</v>
          </cell>
          <cell r="CN98">
            <v>0</v>
          </cell>
          <cell r="CO98">
            <v>0</v>
          </cell>
          <cell r="CP98">
            <v>-124.44334178763364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420.87542350295632</v>
          </cell>
        </row>
        <row r="99">
          <cell r="CI99">
            <v>4290.2988597214317</v>
          </cell>
          <cell r="CJ99">
            <v>684.57475171316457</v>
          </cell>
          <cell r="CK99">
            <v>0</v>
          </cell>
          <cell r="CL99">
            <v>49.620722608222749</v>
          </cell>
          <cell r="CM99">
            <v>899.46172866967015</v>
          </cell>
          <cell r="CN99">
            <v>0</v>
          </cell>
          <cell r="CO99">
            <v>0</v>
          </cell>
          <cell r="CP99">
            <v>-38.549210946928014</v>
          </cell>
          <cell r="CW99">
            <v>841.75084700591276</v>
          </cell>
        </row>
        <row r="100"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K100">
            <v>0</v>
          </cell>
          <cell r="CL100">
            <v>0</v>
          </cell>
          <cell r="CM100">
            <v>64.978547360000022</v>
          </cell>
          <cell r="CN100">
            <v>0</v>
          </cell>
          <cell r="CO100">
            <v>274.25874725</v>
          </cell>
          <cell r="CP100">
            <v>0</v>
          </cell>
          <cell r="CQ100">
            <v>188.38766802565246</v>
          </cell>
          <cell r="CR100">
            <v>1575.0279539896105</v>
          </cell>
          <cell r="CS100">
            <v>361.57132480804603</v>
          </cell>
          <cell r="CT100">
            <v>1307.8970222229884</v>
          </cell>
          <cell r="CU100">
            <v>0</v>
          </cell>
          <cell r="CV100">
            <v>0</v>
          </cell>
          <cell r="CW100">
            <v>125.65163021330822</v>
          </cell>
        </row>
        <row r="101">
          <cell r="B101">
            <v>15.091261441028996</v>
          </cell>
          <cell r="C101">
            <v>9.9882259017320951</v>
          </cell>
          <cell r="D101">
            <v>1.7760540600225878</v>
          </cell>
          <cell r="E101">
            <v>1.7054194903782582E-2</v>
          </cell>
          <cell r="F101">
            <v>9.6570264276647464</v>
          </cell>
          <cell r="G101">
            <v>13.910542257532398</v>
          </cell>
          <cell r="H101">
            <v>1.5350690746220623</v>
          </cell>
          <cell r="I101">
            <v>-2.9789510510274044</v>
          </cell>
          <cell r="J101">
            <v>-2.9164433960357297</v>
          </cell>
          <cell r="K101">
            <v>0.62647314518368635</v>
          </cell>
          <cell r="L101">
            <v>0.48336931244653647</v>
          </cell>
          <cell r="M101">
            <v>0.53263793902362955</v>
          </cell>
          <cell r="N101">
            <v>2.3285281967031621</v>
          </cell>
          <cell r="O101">
            <v>1.5119231521638525</v>
          </cell>
          <cell r="P101">
            <v>0.7321220096908827</v>
          </cell>
          <cell r="Q101">
            <v>8.0989022888796516</v>
          </cell>
          <cell r="R101">
            <v>2.9488774082693214</v>
          </cell>
          <cell r="S101">
            <v>0.18826197309198706</v>
          </cell>
          <cell r="T101">
            <v>1.6411895137603882</v>
          </cell>
          <cell r="U101">
            <v>1.1339595008513434</v>
          </cell>
          <cell r="V101">
            <v>1.6247182476978592</v>
          </cell>
          <cell r="W101">
            <v>1.7727324958194359</v>
          </cell>
          <cell r="X101">
            <v>0.56848792534259907</v>
          </cell>
          <cell r="Y101">
            <v>0.70697378599643335</v>
          </cell>
          <cell r="Z101">
            <v>1.6561594064544471</v>
          </cell>
          <cell r="AA101">
            <v>10.381495446410437</v>
          </cell>
          <cell r="AB101">
            <v>19.179632546577412</v>
          </cell>
          <cell r="AC101">
            <v>9.7768737085576483</v>
          </cell>
          <cell r="AD101">
            <v>5.1690690088408164</v>
          </cell>
          <cell r="AE101">
            <v>17.805674116465362</v>
          </cell>
          <cell r="AF101">
            <v>33.917691341807924</v>
          </cell>
          <cell r="AG101">
            <v>4.6205217947890009</v>
          </cell>
          <cell r="AH101">
            <v>10.370671351047179</v>
          </cell>
          <cell r="AI101">
            <v>1.956718555281963</v>
          </cell>
          <cell r="AJ101">
            <v>0</v>
          </cell>
          <cell r="AK101">
            <v>2.574164944055934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1.6885012798240551</v>
          </cell>
          <cell r="AM102">
            <v>0</v>
          </cell>
          <cell r="AN102">
            <v>6.2864606609422893</v>
          </cell>
          <cell r="AO102">
            <v>0.85489710672647545</v>
          </cell>
          <cell r="AP102">
            <v>0.21286698173524382</v>
          </cell>
          <cell r="AQ102">
            <v>0.93361545653258904</v>
          </cell>
          <cell r="AR102">
            <v>2.1126554223912004</v>
          </cell>
          <cell r="AS102">
            <v>1.270161640619865</v>
          </cell>
          <cell r="AT102">
            <v>1.4315643119992849</v>
          </cell>
          <cell r="AU102">
            <v>0.16575094532990009</v>
          </cell>
          <cell r="AV102">
            <v>0.43324993297428444</v>
          </cell>
          <cell r="AW102">
            <v>0.83482602974505338</v>
          </cell>
          <cell r="AX102">
            <v>1.5584955807835369E-2</v>
          </cell>
          <cell r="AY102">
            <v>4.9839661502452506</v>
          </cell>
          <cell r="AZ102">
            <v>5.5150707633393061</v>
          </cell>
          <cell r="BA102">
            <v>10.087301153407587</v>
          </cell>
          <cell r="BB102">
            <v>2.76735011681565</v>
          </cell>
          <cell r="BC102">
            <v>12.392962079523068</v>
          </cell>
          <cell r="BD102">
            <v>51.974945693085481</v>
          </cell>
          <cell r="BE102">
            <v>3.9138449470344807</v>
          </cell>
          <cell r="BF102">
            <v>20.868914160884103</v>
          </cell>
          <cell r="BG102">
            <v>73.337098889205421</v>
          </cell>
          <cell r="BH102">
            <v>19.888086691056287</v>
          </cell>
          <cell r="BI102">
            <v>30.231999980208315</v>
          </cell>
          <cell r="BJ102">
            <v>16.367104185395927</v>
          </cell>
          <cell r="BK102">
            <v>14.849133109982676</v>
          </cell>
          <cell r="BL102">
            <v>406.96540111678712</v>
          </cell>
          <cell r="BM102">
            <v>29.489964506098715</v>
          </cell>
          <cell r="BN102">
            <v>2.4405910000405333</v>
          </cell>
          <cell r="BO102">
            <v>27.578507302952147</v>
          </cell>
          <cell r="BP102">
            <v>68.311968935680923</v>
          </cell>
          <cell r="BQ102">
            <v>41.83196368023161</v>
          </cell>
          <cell r="BR102">
            <v>111.62519334209027</v>
          </cell>
          <cell r="BS102">
            <v>41.902523062911179</v>
          </cell>
          <cell r="BT102">
            <v>313.52615731481512</v>
          </cell>
          <cell r="BU102">
            <v>52.205944705164832</v>
          </cell>
          <cell r="BV102">
            <v>0</v>
          </cell>
          <cell r="BW102">
            <v>0</v>
          </cell>
          <cell r="BX102">
            <v>0</v>
          </cell>
          <cell r="BY102">
            <v>37.043250382560522</v>
          </cell>
          <cell r="BZ102">
            <v>133.97797287064259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2.314957468183457</v>
          </cell>
          <cell r="CG102">
            <v>22.395645656639203</v>
          </cell>
          <cell r="CH102">
            <v>0</v>
          </cell>
          <cell r="CI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2.1431750429285343</v>
          </cell>
          <cell r="AM103">
            <v>0</v>
          </cell>
          <cell r="AN103">
            <v>4.8905479787141743</v>
          </cell>
          <cell r="AO103">
            <v>0</v>
          </cell>
          <cell r="AP103">
            <v>0</v>
          </cell>
          <cell r="AQ103">
            <v>0.39669203405853087</v>
          </cell>
          <cell r="AR103">
            <v>1.3949915707727272</v>
          </cell>
          <cell r="AS103">
            <v>0.22413771864427776</v>
          </cell>
          <cell r="AT103">
            <v>8.2089932178515471E-2</v>
          </cell>
          <cell r="AU103">
            <v>1.5205288431397452E-2</v>
          </cell>
          <cell r="AV103">
            <v>0.25802369196980968</v>
          </cell>
          <cell r="AW103">
            <v>1.4279481934346961E-3</v>
          </cell>
          <cell r="AX103">
            <v>2.7237963665986763E-2</v>
          </cell>
          <cell r="AY103">
            <v>0.19605190131283759</v>
          </cell>
          <cell r="AZ103">
            <v>2.0525132092229521E-4</v>
          </cell>
          <cell r="BA103">
            <v>1.6225897641646863E-5</v>
          </cell>
          <cell r="BB103">
            <v>1.4106736724675104E-3</v>
          </cell>
          <cell r="BC103">
            <v>0.34456946355400991</v>
          </cell>
          <cell r="BD103">
            <v>52.28329265913144</v>
          </cell>
          <cell r="BE103">
            <v>0.11657843901981536</v>
          </cell>
          <cell r="BF103">
            <v>4.1974251125037796</v>
          </cell>
          <cell r="BG103">
            <v>4.6120715219704209</v>
          </cell>
          <cell r="BH103">
            <v>1.9407240381356856</v>
          </cell>
          <cell r="BI103">
            <v>1.174554999420474</v>
          </cell>
          <cell r="BJ103">
            <v>6.1359427863363027</v>
          </cell>
          <cell r="BK103">
            <v>2.2628339981691616</v>
          </cell>
          <cell r="BL103">
            <v>123.64156531514431</v>
          </cell>
          <cell r="BM103">
            <v>16.246180157906245</v>
          </cell>
          <cell r="BN103">
            <v>1.642979628202198</v>
          </cell>
          <cell r="BO103">
            <v>3.180761929562518</v>
          </cell>
          <cell r="BP103">
            <v>12.923192042061695</v>
          </cell>
          <cell r="BQ103">
            <v>7.6898929078195994</v>
          </cell>
          <cell r="BR103">
            <v>34.579046468042058</v>
          </cell>
          <cell r="BS103">
            <v>33.460034084068553</v>
          </cell>
          <cell r="BT103">
            <v>36.716372357149559</v>
          </cell>
          <cell r="BU103">
            <v>8.7920936780871148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K104">
            <v>0</v>
          </cell>
          <cell r="CL104">
            <v>0</v>
          </cell>
          <cell r="CM104">
            <v>646.80967984000017</v>
          </cell>
          <cell r="CN104">
            <v>228.23017699342367</v>
          </cell>
          <cell r="CO104">
            <v>432.85716538956439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</row>
        <row r="105"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K105">
            <v>0</v>
          </cell>
          <cell r="CL105">
            <v>0</v>
          </cell>
          <cell r="CM105">
            <v>1227.414660166914</v>
          </cell>
          <cell r="CN105">
            <v>-1449.6161008693543</v>
          </cell>
          <cell r="CO105">
            <v>-2306.5961699579307</v>
          </cell>
          <cell r="CP105">
            <v>397.91210231787568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3889.0172161074111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5.3143319019532536</v>
          </cell>
          <cell r="CV106">
            <v>0</v>
          </cell>
          <cell r="CW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35.78605712532994</v>
          </cell>
          <cell r="AM107">
            <v>111.50030169779362</v>
          </cell>
          <cell r="AN107">
            <v>39.703137443112858</v>
          </cell>
          <cell r="AO107">
            <v>0</v>
          </cell>
          <cell r="AP107">
            <v>4.9418845438829813</v>
          </cell>
          <cell r="AQ107">
            <v>7.2460618166820314</v>
          </cell>
          <cell r="AR107">
            <v>25.563545678295061</v>
          </cell>
          <cell r="AS107">
            <v>4.1365467413007257</v>
          </cell>
          <cell r="AT107">
            <v>1.520510418839137</v>
          </cell>
          <cell r="AU107">
            <v>0.28116486327721368</v>
          </cell>
          <cell r="AV107">
            <v>4.6677858931233356</v>
          </cell>
          <cell r="AW107">
            <v>2.6486027169284901E-2</v>
          </cell>
          <cell r="AX107">
            <v>0.48659725935193671</v>
          </cell>
          <cell r="AY107">
            <v>3.0043168395842099</v>
          </cell>
          <cell r="AZ107">
            <v>3.161576051183836E-3</v>
          </cell>
          <cell r="BA107">
            <v>2.4993389062241087E-4</v>
          </cell>
          <cell r="BB107">
            <v>2.1729574740030382E-2</v>
          </cell>
          <cell r="BC107">
            <v>5.3578950810169319</v>
          </cell>
          <cell r="BD107">
            <v>1459.371917165947</v>
          </cell>
          <cell r="BE107">
            <v>1.8339761722577195</v>
          </cell>
          <cell r="BF107">
            <v>82.009840475126552</v>
          </cell>
          <cell r="BG107">
            <v>102.85011660869507</v>
          </cell>
          <cell r="BH107">
            <v>29.89628206345148</v>
          </cell>
          <cell r="BI107">
            <v>16.854577917224489</v>
          </cell>
          <cell r="BJ107">
            <v>1.6376879394765242</v>
          </cell>
          <cell r="BK107">
            <v>25.012439217914437</v>
          </cell>
          <cell r="BL107">
            <v>2449.1212421197692</v>
          </cell>
          <cell r="BM107">
            <v>86.574716364740951</v>
          </cell>
          <cell r="BN107">
            <v>10.321919511825199</v>
          </cell>
          <cell r="BO107">
            <v>28.226049103844311</v>
          </cell>
          <cell r="BP107">
            <v>327.471736497763</v>
          </cell>
          <cell r="BQ107">
            <v>26.242203624957249</v>
          </cell>
          <cell r="BR107">
            <v>23.098950184236653</v>
          </cell>
          <cell r="BS107">
            <v>686.17089789208262</v>
          </cell>
          <cell r="BT107">
            <v>1065.9515940367655</v>
          </cell>
          <cell r="BU107">
            <v>167.852148626223</v>
          </cell>
          <cell r="BV107">
            <v>85.82393939143364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258.4984445069486</v>
          </cell>
          <cell r="CB107">
            <v>826.242458895347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65.105906082279901</v>
          </cell>
          <cell r="CK107">
            <v>472.47293874249283</v>
          </cell>
          <cell r="CL107">
            <v>0</v>
          </cell>
          <cell r="CM107">
            <v>0</v>
          </cell>
          <cell r="CN107">
            <v>0</v>
          </cell>
          <cell r="CO107">
            <v>20.460145398897811</v>
          </cell>
          <cell r="CP107">
            <v>800.89322990227254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ta"/>
      <sheetName val="CoP"/>
      <sheetName val="Map"/>
      <sheetName val="CPC"/>
      <sheetName val="Queries"/>
      <sheetName val="Summary 14"/>
      <sheetName val="Summary 48"/>
      <sheetName val="Unalloc"/>
      <sheetName val="Allocation 1"/>
      <sheetName val="Sheet1"/>
      <sheetName val="Sum Alloc"/>
      <sheetName val="to 1National 2"/>
      <sheetName val="Calculation"/>
      <sheetName val="to 1National"/>
      <sheetName val="Private Consumption Expenditure"/>
    </sheetNames>
    <definedNames>
      <definedName name="Rur_HH_Share_Lookup_Range" refersTo="='Summary 48'!$L$11:$N$40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L11" t="str">
            <v>chort</v>
          </cell>
          <cell r="M11">
            <v>0.41534458569528798</v>
          </cell>
          <cell r="N11">
            <v>0.58465541430471202</v>
          </cell>
        </row>
        <row r="12">
          <cell r="L12" t="str">
            <v>cfore</v>
          </cell>
          <cell r="M12">
            <v>0.73975628608261079</v>
          </cell>
          <cell r="N12">
            <v>0.26024371391738921</v>
          </cell>
        </row>
        <row r="13">
          <cell r="L13" t="str">
            <v>cmcoa</v>
          </cell>
          <cell r="M13">
            <v>0.73009885971885435</v>
          </cell>
          <cell r="N13">
            <v>0.26990114028114565</v>
          </cell>
        </row>
        <row r="14">
          <cell r="L14" t="str">
            <v>cfood</v>
          </cell>
          <cell r="M14">
            <v>0.40689895185210678</v>
          </cell>
          <cell r="N14">
            <v>0.59310104814789322</v>
          </cell>
        </row>
        <row r="15">
          <cell r="L15" t="str">
            <v>ctobm</v>
          </cell>
          <cell r="M15">
            <v>0.37405828566046767</v>
          </cell>
          <cell r="N15">
            <v>0.62594171433953227</v>
          </cell>
        </row>
        <row r="16">
          <cell r="L16" t="str">
            <v>ctext</v>
          </cell>
          <cell r="M16">
            <v>0.43703498160741072</v>
          </cell>
          <cell r="N16">
            <v>0.56296501839258928</v>
          </cell>
        </row>
        <row r="17">
          <cell r="L17" t="str">
            <v>cclth</v>
          </cell>
          <cell r="M17">
            <v>0.40251062182921377</v>
          </cell>
          <cell r="N17">
            <v>0.59748937817078618</v>
          </cell>
        </row>
        <row r="18">
          <cell r="L18" t="str">
            <v>cleat</v>
          </cell>
          <cell r="M18">
            <v>0.45184475662137857</v>
          </cell>
          <cell r="N18">
            <v>0.54815524337862143</v>
          </cell>
        </row>
        <row r="19">
          <cell r="L19" t="str">
            <v>cpapp</v>
          </cell>
          <cell r="M19">
            <v>0.88104521778412548</v>
          </cell>
          <cell r="N19">
            <v>0.11895478221587452</v>
          </cell>
        </row>
        <row r="20">
          <cell r="L20" t="str">
            <v>cprin</v>
          </cell>
          <cell r="M20">
            <v>0.36965454846461487</v>
          </cell>
          <cell r="N20">
            <v>0.63034545153538513</v>
          </cell>
        </row>
        <row r="21">
          <cell r="L21" t="str">
            <v>cchem</v>
          </cell>
          <cell r="M21">
            <v>0.36845280345994702</v>
          </cell>
          <cell r="N21">
            <v>0.63154719654005298</v>
          </cell>
        </row>
        <row r="22">
          <cell r="L22" t="str">
            <v>crupl</v>
          </cell>
          <cell r="M22">
            <v>0.49510865249103581</v>
          </cell>
          <cell r="N22">
            <v>0.50489134750896425</v>
          </cell>
        </row>
        <row r="23">
          <cell r="L23" t="str">
            <v>cglas</v>
          </cell>
          <cell r="M23">
            <v>0.34850477696384496</v>
          </cell>
          <cell r="N23">
            <v>0.65149522303615504</v>
          </cell>
        </row>
        <row r="24">
          <cell r="L24" t="str">
            <v>cmetp</v>
          </cell>
          <cell r="M24">
            <v>0.55365790246136581</v>
          </cell>
          <cell r="N24">
            <v>0.44634209753863419</v>
          </cell>
        </row>
        <row r="25">
          <cell r="L25" t="str">
            <v>cmach</v>
          </cell>
          <cell r="M25">
            <v>0</v>
          </cell>
          <cell r="N25">
            <v>1</v>
          </cell>
        </row>
        <row r="26">
          <cell r="L26" t="str">
            <v>cequi</v>
          </cell>
          <cell r="M26">
            <v>0.26897277459185887</v>
          </cell>
          <cell r="N26">
            <v>0.73102722540814113</v>
          </cell>
        </row>
        <row r="27">
          <cell r="L27" t="str">
            <v>ctreq</v>
          </cell>
          <cell r="M27">
            <v>0.45960670906068979</v>
          </cell>
          <cell r="N27">
            <v>0.54039329093931021</v>
          </cell>
        </row>
        <row r="28">
          <cell r="L28" t="str">
            <v>cothm</v>
          </cell>
          <cell r="M28">
            <v>0.3075915835980324</v>
          </cell>
          <cell r="N28">
            <v>0.6924084164019676</v>
          </cell>
        </row>
        <row r="29">
          <cell r="L29" t="str">
            <v>celec</v>
          </cell>
          <cell r="M29">
            <v>0.16917861486458363</v>
          </cell>
          <cell r="N29">
            <v>0.83082138513541637</v>
          </cell>
        </row>
        <row r="30">
          <cell r="L30" t="str">
            <v>cwate</v>
          </cell>
          <cell r="M30">
            <v>2.650103768114738E-2</v>
          </cell>
          <cell r="N30">
            <v>0.97349896231885258</v>
          </cell>
        </row>
        <row r="31">
          <cell r="L31" t="str">
            <v>ccnst</v>
          </cell>
          <cell r="M31">
            <v>0.32236691864818678</v>
          </cell>
          <cell r="N31">
            <v>0.67763308135181322</v>
          </cell>
        </row>
        <row r="32">
          <cell r="L32" t="str">
            <v>cfins</v>
          </cell>
          <cell r="M32">
            <v>0.26930416060175499</v>
          </cell>
          <cell r="N32">
            <v>0.73069583939824501</v>
          </cell>
        </row>
        <row r="33">
          <cell r="L33" t="str">
            <v>cbuss</v>
          </cell>
          <cell r="M33">
            <v>0.38407237918892073</v>
          </cell>
          <cell r="N33">
            <v>0.61592762081107932</v>
          </cell>
        </row>
        <row r="34">
          <cell r="L34" t="str">
            <v>ctrac</v>
          </cell>
          <cell r="M34">
            <v>0.13870449413711677</v>
          </cell>
          <cell r="N34">
            <v>0.86129550586288328</v>
          </cell>
        </row>
        <row r="35">
          <cell r="L35" t="str">
            <v>ctrns</v>
          </cell>
          <cell r="M35">
            <v>0.28186115485139551</v>
          </cell>
          <cell r="N35">
            <v>0.71813884514860449</v>
          </cell>
        </row>
        <row r="36">
          <cell r="L36" t="str">
            <v>cpuba</v>
          </cell>
          <cell r="M36">
            <v>0.11197756801117027</v>
          </cell>
          <cell r="N36">
            <v>0.88802243198882969</v>
          </cell>
        </row>
        <row r="37">
          <cell r="L37" t="str">
            <v>ceduc</v>
          </cell>
          <cell r="M37">
            <v>0.27674861380426102</v>
          </cell>
          <cell r="N37">
            <v>0.72325138619573903</v>
          </cell>
        </row>
        <row r="38">
          <cell r="L38" t="str">
            <v>cheal</v>
          </cell>
          <cell r="M38">
            <v>0.37098349987790652</v>
          </cell>
          <cell r="N38">
            <v>0.62901650012209354</v>
          </cell>
        </row>
        <row r="39">
          <cell r="L39" t="str">
            <v>cdoms</v>
          </cell>
          <cell r="M39">
            <v>0.22023473370152563</v>
          </cell>
          <cell r="N39">
            <v>0.77976526629847442</v>
          </cell>
        </row>
        <row r="40">
          <cell r="L40" t="str">
            <v>coths</v>
          </cell>
          <cell r="M40">
            <v>0.24286982620309827</v>
          </cell>
          <cell r="N40">
            <v>0.75713017379690173</v>
          </cell>
        </row>
      </sheetData>
      <sheetData sheetId="8"/>
      <sheetData sheetId="9"/>
      <sheetData sheetId="10"/>
      <sheetData sheetId="11"/>
      <sheetData sheetId="12"/>
      <sheetData sheetId="13"/>
      <sheetData sheetId="14">
        <row r="5">
          <cell r="B5" t="str">
            <v>ctoba</v>
          </cell>
        </row>
        <row r="11">
          <cell r="L11">
            <v>0</v>
          </cell>
          <cell r="M11">
            <v>0</v>
          </cell>
          <cell r="N11">
            <v>0</v>
          </cell>
        </row>
        <row r="12">
          <cell r="L12">
            <v>0</v>
          </cell>
          <cell r="M12">
            <v>0</v>
          </cell>
          <cell r="N12">
            <v>0</v>
          </cell>
        </row>
        <row r="13">
          <cell r="L13">
            <v>0</v>
          </cell>
          <cell r="M13">
            <v>0</v>
          </cell>
          <cell r="N13">
            <v>0</v>
          </cell>
        </row>
        <row r="14">
          <cell r="L14">
            <v>338.91359232000866</v>
          </cell>
          <cell r="M14">
            <v>346.66937901778795</v>
          </cell>
          <cell r="N14">
            <v>435.99303588634262</v>
          </cell>
        </row>
        <row r="15">
          <cell r="L15">
            <v>0.132121812038312</v>
          </cell>
          <cell r="M15">
            <v>0.13514532191078027</v>
          </cell>
          <cell r="N15">
            <v>0.1699671870433494</v>
          </cell>
        </row>
        <row r="16">
          <cell r="L16">
            <v>0.1117796350973263</v>
          </cell>
          <cell r="M16">
            <v>0.11433762930769685</v>
          </cell>
          <cell r="N16">
            <v>0.14379813486599327</v>
          </cell>
        </row>
        <row r="17">
          <cell r="L17">
            <v>0</v>
          </cell>
          <cell r="M17">
            <v>0</v>
          </cell>
          <cell r="N17">
            <v>0</v>
          </cell>
        </row>
        <row r="18">
          <cell r="L18">
            <v>0</v>
          </cell>
          <cell r="M18">
            <v>0</v>
          </cell>
          <cell r="N18">
            <v>0</v>
          </cell>
        </row>
        <row r="19">
          <cell r="L19">
            <v>0</v>
          </cell>
          <cell r="M19">
            <v>0</v>
          </cell>
          <cell r="N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</row>
        <row r="21">
          <cell r="L21">
            <v>0</v>
          </cell>
          <cell r="M21">
            <v>0</v>
          </cell>
          <cell r="N21">
            <v>0</v>
          </cell>
        </row>
        <row r="22">
          <cell r="L22">
            <v>1.3572670195462655</v>
          </cell>
          <cell r="M22">
            <v>1.3883270706450483</v>
          </cell>
          <cell r="N22">
            <v>1.7460467262748027</v>
          </cell>
        </row>
        <row r="23">
          <cell r="L23">
            <v>3.6763694423305529E-3</v>
          </cell>
          <cell r="M23">
            <v>3.7605004357845625E-3</v>
          </cell>
          <cell r="N23">
            <v>4.7294399236959975E-3</v>
          </cell>
        </row>
        <row r="24">
          <cell r="L24">
            <v>5.6473604841418348E-3</v>
          </cell>
          <cell r="M24">
            <v>5.7765961486681344E-3</v>
          </cell>
          <cell r="N24">
            <v>7.2650076539293798E-3</v>
          </cell>
        </row>
        <row r="25">
          <cell r="L25">
            <v>0</v>
          </cell>
          <cell r="M25">
            <v>0</v>
          </cell>
          <cell r="N25">
            <v>0</v>
          </cell>
        </row>
        <row r="26">
          <cell r="L26">
            <v>0</v>
          </cell>
          <cell r="M26">
            <v>0</v>
          </cell>
          <cell r="N26">
            <v>0</v>
          </cell>
        </row>
        <row r="27">
          <cell r="L27">
            <v>3.8115008216767311E-2</v>
          </cell>
          <cell r="M27">
            <v>3.8987241967233806E-2</v>
          </cell>
          <cell r="N27">
            <v>4.9032787476904607E-2</v>
          </cell>
        </row>
        <row r="28">
          <cell r="L28">
            <v>0</v>
          </cell>
          <cell r="M28">
            <v>0</v>
          </cell>
          <cell r="N28">
            <v>0</v>
          </cell>
        </row>
        <row r="29">
          <cell r="L29">
            <v>4.4808118269867185E-2</v>
          </cell>
          <cell r="M29">
            <v>4.5833518889685995E-2</v>
          </cell>
          <cell r="N29">
            <v>5.7643092397390183E-2</v>
          </cell>
        </row>
        <row r="30">
          <cell r="L30">
            <v>0</v>
          </cell>
          <cell r="M30">
            <v>0</v>
          </cell>
          <cell r="N30">
            <v>0</v>
          </cell>
        </row>
        <row r="31">
          <cell r="L31">
            <v>9.0788132072757727E-3</v>
          </cell>
          <cell r="M31">
            <v>9.286575127423629E-3</v>
          </cell>
          <cell r="N31">
            <v>1.1679376166027846E-2</v>
          </cell>
        </row>
        <row r="32">
          <cell r="L32">
            <v>0</v>
          </cell>
          <cell r="M32">
            <v>0</v>
          </cell>
          <cell r="N32">
            <v>0</v>
          </cell>
        </row>
        <row r="33">
          <cell r="L33">
            <v>0</v>
          </cell>
          <cell r="M33">
            <v>0</v>
          </cell>
          <cell r="N33">
            <v>0</v>
          </cell>
        </row>
        <row r="34">
          <cell r="L34">
            <v>0.15484882659834406</v>
          </cell>
          <cell r="M34">
            <v>0.15839242737657486</v>
          </cell>
          <cell r="N34">
            <v>0.19920419700459463</v>
          </cell>
        </row>
        <row r="35">
          <cell r="L35">
            <v>8.4115668168902129</v>
          </cell>
          <cell r="M35">
            <v>8.6040592972871615</v>
          </cell>
          <cell r="N35">
            <v>10.821001683502764</v>
          </cell>
        </row>
        <row r="36">
          <cell r="L36">
            <v>0</v>
          </cell>
          <cell r="M36">
            <v>0</v>
          </cell>
          <cell r="N36">
            <v>0</v>
          </cell>
        </row>
        <row r="37">
          <cell r="L37">
            <v>0</v>
          </cell>
          <cell r="M37">
            <v>0</v>
          </cell>
          <cell r="N37">
            <v>0</v>
          </cell>
        </row>
        <row r="38">
          <cell r="L38">
            <v>0</v>
          </cell>
          <cell r="M38">
            <v>0</v>
          </cell>
          <cell r="N38">
            <v>0</v>
          </cell>
        </row>
        <row r="39">
          <cell r="L39">
            <v>0</v>
          </cell>
          <cell r="M39">
            <v>0</v>
          </cell>
          <cell r="N39">
            <v>0</v>
          </cell>
        </row>
        <row r="40">
          <cell r="L40">
            <v>0.21137617003015877</v>
          </cell>
          <cell r="M40">
            <v>0.21621335722151666</v>
          </cell>
          <cell r="N40">
            <v>0.27192340518009916</v>
          </cell>
        </row>
      </sheetData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2011"/>
      <sheetName val="S2011"/>
      <sheetName val="w-Use preps"/>
      <sheetName val="Use Pivot 36Act_48Prod "/>
      <sheetName val="Use Table"/>
      <sheetName val="QDS Nat Acc 14Ind"/>
      <sheetName val="QDS Detailed Min&amp;Manf"/>
      <sheetName val="QDS W&amp;S 14Ind"/>
      <sheetName val="36Act_48Prod Classifications"/>
      <sheetName val="MAPAC"/>
      <sheetName val="pivot for MAPAC"/>
      <sheetName val="w-Supply preps"/>
      <sheetName val="Sup Pivot 36Act_48Prod "/>
      <sheetName val="Supply Table"/>
      <sheetName val="Product Code"/>
      <sheetName val="Activity Code"/>
      <sheetName val="Unknown"/>
      <sheetName val="GDP preps"/>
      <sheetName val="Pivot 1995 Use Data"/>
      <sheetName val="1995 Use Data"/>
      <sheetName val="Pivot 1995 Supply Data"/>
      <sheetName val="1995 Supply Data"/>
      <sheetName val="Commodity preps"/>
      <sheetName val="1997 SAM"/>
      <sheetName val="1997 SAM Classific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92">
          <cell r="CU92">
            <v>0.34523452857338627</v>
          </cell>
        </row>
        <row r="97">
          <cell r="CU97">
            <v>0.38592496811956911</v>
          </cell>
        </row>
      </sheetData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3"/>
  <sheetViews>
    <sheetView tabSelected="1" topLeftCell="A4" workbookViewId="0">
      <selection activeCell="B8" sqref="B8"/>
    </sheetView>
  </sheetViews>
  <sheetFormatPr defaultRowHeight="15" x14ac:dyDescent="0.25"/>
  <cols>
    <col min="2" max="2" width="23.28515625" bestFit="1" customWidth="1"/>
    <col min="3" max="3" width="61" bestFit="1" customWidth="1"/>
  </cols>
  <sheetData>
    <row r="3" spans="1:3" x14ac:dyDescent="0.25">
      <c r="A3" t="s">
        <v>268</v>
      </c>
    </row>
    <row r="4" spans="1:3" x14ac:dyDescent="0.25">
      <c r="B4" t="s">
        <v>275</v>
      </c>
      <c r="C4" t="s">
        <v>276</v>
      </c>
    </row>
    <row r="5" spans="1:3" x14ac:dyDescent="0.25">
      <c r="B5" s="43" t="s">
        <v>362</v>
      </c>
      <c r="C5" t="s">
        <v>363</v>
      </c>
    </row>
    <row r="6" spans="1:3" x14ac:dyDescent="0.25">
      <c r="B6" s="43" t="s">
        <v>269</v>
      </c>
      <c r="C6" t="s">
        <v>270</v>
      </c>
    </row>
    <row r="7" spans="1:3" x14ac:dyDescent="0.25">
      <c r="B7" s="43" t="s">
        <v>271</v>
      </c>
      <c r="C7" t="s">
        <v>272</v>
      </c>
    </row>
    <row r="8" spans="1:3" x14ac:dyDescent="0.25">
      <c r="B8" s="43" t="s">
        <v>8</v>
      </c>
      <c r="C8" t="s">
        <v>277</v>
      </c>
    </row>
    <row r="9" spans="1:3" x14ac:dyDescent="0.25">
      <c r="B9" s="43" t="s">
        <v>364</v>
      </c>
      <c r="C9" t="s">
        <v>365</v>
      </c>
    </row>
    <row r="10" spans="1:3" x14ac:dyDescent="0.25">
      <c r="B10" s="43" t="s">
        <v>273</v>
      </c>
      <c r="C10" t="s">
        <v>366</v>
      </c>
    </row>
    <row r="11" spans="1:3" x14ac:dyDescent="0.25">
      <c r="B11" s="43" t="s">
        <v>274</v>
      </c>
      <c r="C11" t="s">
        <v>367</v>
      </c>
    </row>
    <row r="13" spans="1:3" x14ac:dyDescent="0.25">
      <c r="A13" t="s">
        <v>278</v>
      </c>
    </row>
    <row r="14" spans="1:3" x14ac:dyDescent="0.25">
      <c r="B14" s="43" t="s">
        <v>244</v>
      </c>
      <c r="C14" s="42" t="s">
        <v>340</v>
      </c>
    </row>
    <row r="15" spans="1:3" x14ac:dyDescent="0.25">
      <c r="B15" s="43" t="s">
        <v>245</v>
      </c>
      <c r="C15" s="42" t="s">
        <v>361</v>
      </c>
    </row>
    <row r="16" spans="1:3" x14ac:dyDescent="0.25">
      <c r="B16" s="43" t="s">
        <v>246</v>
      </c>
      <c r="C16" s="42" t="s">
        <v>259</v>
      </c>
    </row>
    <row r="17" spans="2:10" x14ac:dyDescent="0.25">
      <c r="B17" s="32" t="s">
        <v>260</v>
      </c>
      <c r="C17" s="28" t="s">
        <v>313</v>
      </c>
    </row>
    <row r="18" spans="2:10" x14ac:dyDescent="0.25">
      <c r="B18" s="43" t="s">
        <v>262</v>
      </c>
      <c r="C18" s="42" t="s">
        <v>264</v>
      </c>
    </row>
    <row r="19" spans="2:10" x14ac:dyDescent="0.25">
      <c r="B19" s="43" t="s">
        <v>263</v>
      </c>
      <c r="C19" s="126" t="s">
        <v>360</v>
      </c>
      <c r="D19" s="126" t="s">
        <v>347</v>
      </c>
      <c r="E19" s="126"/>
      <c r="F19" s="126"/>
      <c r="G19" s="126"/>
      <c r="H19" s="126"/>
      <c r="I19" s="126"/>
      <c r="J19" s="126"/>
    </row>
    <row r="20" spans="2:10" x14ac:dyDescent="0.25">
      <c r="B20" s="43" t="s">
        <v>321</v>
      </c>
      <c r="C20" s="126" t="s">
        <v>344</v>
      </c>
      <c r="D20" s="126" t="s">
        <v>348</v>
      </c>
      <c r="E20" s="126"/>
      <c r="F20" s="126"/>
      <c r="G20" s="126"/>
      <c r="H20" s="126"/>
      <c r="I20" s="126"/>
      <c r="J20" s="126"/>
    </row>
    <row r="21" spans="2:10" x14ac:dyDescent="0.25">
      <c r="B21" s="43" t="s">
        <v>328</v>
      </c>
      <c r="C21" s="126" t="s">
        <v>359</v>
      </c>
      <c r="D21" s="126" t="s">
        <v>349</v>
      </c>
      <c r="E21" s="126"/>
      <c r="F21" s="126"/>
      <c r="G21" s="126"/>
      <c r="H21" s="126"/>
    </row>
    <row r="22" spans="2:10" x14ac:dyDescent="0.25">
      <c r="B22" s="43" t="s">
        <v>343</v>
      </c>
      <c r="C22" s="112" t="s">
        <v>346</v>
      </c>
      <c r="D22" s="126" t="s">
        <v>350</v>
      </c>
    </row>
    <row r="23" spans="2:10" x14ac:dyDescent="0.25">
      <c r="B23" s="43" t="s">
        <v>345</v>
      </c>
      <c r="C23" s="112" t="s">
        <v>351</v>
      </c>
      <c r="D23" s="126" t="s">
        <v>352</v>
      </c>
    </row>
  </sheetData>
  <hyperlinks>
    <hyperlink ref="B14" location="Production!M50" display="Table 8" xr:uid="{00000000-0004-0000-0000-000000000000}"/>
    <hyperlink ref="B15" location="Commodities!AF1" display="Table 10" xr:uid="{00000000-0004-0000-0000-000001000000}"/>
    <hyperlink ref="B16" location="'Household Consumption'!H69" display="Table 10" xr:uid="{00000000-0004-0000-0000-000002000000}"/>
    <hyperlink ref="B18" location="'Household Income'!C8" display="Table 12" xr:uid="{00000000-0004-0000-0000-000003000000}"/>
    <hyperlink ref="B17" location="'Household Consumption'!H80" display="Table 13" xr:uid="{00000000-0004-0000-0000-000004000000}"/>
    <hyperlink ref="B22" location="Commodities!AF14" display="Table 14" xr:uid="{00000000-0004-0000-0000-000005000000}"/>
    <hyperlink ref="B23" location="'Household Consumption'!H1" display="Table 14" xr:uid="{00000000-0004-0000-0000-000006000000}"/>
    <hyperlink ref="B19:B20" location="Commodities!AF14" display="Table 14" xr:uid="{00000000-0004-0000-0000-000007000000}"/>
    <hyperlink ref="B21" location="Production!AE1" display="Table 15" xr:uid="{00000000-0004-0000-0000-000008000000}"/>
    <hyperlink ref="B19" location="Production!L1" display="Table 13" xr:uid="{00000000-0004-0000-0000-000009000000}"/>
    <hyperlink ref="B20" location="Production!V1" display="Table 14" xr:uid="{00000000-0004-0000-0000-00000A000000}"/>
    <hyperlink ref="B5" location="Cover!A1" display="Cover" xr:uid="{C1FB4C98-1161-41D0-BE4D-B7B2DD7241F8}"/>
    <hyperlink ref="B6" location="Notes!A1" display="Notes" xr:uid="{18449B57-51DC-44ED-80E8-6B192CC38D90}"/>
    <hyperlink ref="B7" location="SAM!A1" display="SAM" xr:uid="{E7994D49-FE1F-4EF9-8129-259B18DF1398}"/>
    <hyperlink ref="B8" location="Commodities!A1" display="Commodities" xr:uid="{F44BFEA3-B902-4357-80C7-107B0D2CB610}"/>
    <hyperlink ref="B9" location="Production!A1" display="Production" xr:uid="{64C4D7B4-03C6-4196-87A6-E0E2EDD12853}"/>
    <hyperlink ref="B10" location="'Household Consumption'!A1" display="Household Consumption" xr:uid="{3E4F9CDE-F0A5-46E5-B6A9-FB753D1A7AE0}"/>
    <hyperlink ref="B11" location="'Household Income'!A1" display="Household Incomes" xr:uid="{43C44547-0D5E-49AC-A6FC-2E63BBB181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7"/>
  <sheetViews>
    <sheetView zoomScale="70" zoomScaleNormal="70" workbookViewId="0">
      <pane ySplit="14" topLeftCell="A15" activePane="bottomLeft" state="frozen"/>
      <selection pane="bottomLeft"/>
    </sheetView>
  </sheetViews>
  <sheetFormatPr defaultColWidth="9.140625" defaultRowHeight="12.75" x14ac:dyDescent="0.2"/>
  <cols>
    <col min="1" max="1" width="20.140625" style="2" customWidth="1"/>
    <col min="2" max="2" width="73.5703125" style="2" bestFit="1" customWidth="1"/>
    <col min="3" max="4" width="9.140625" style="2"/>
    <col min="5" max="5" width="53.5703125" style="2" bestFit="1" customWidth="1"/>
    <col min="6" max="6" width="3.5703125" style="2" customWidth="1"/>
    <col min="7" max="7" width="9.28515625" style="2" bestFit="1" customWidth="1"/>
    <col min="8" max="8" width="21.42578125" style="2" bestFit="1" customWidth="1"/>
    <col min="9" max="9" width="4.140625" style="2" customWidth="1"/>
    <col min="10" max="10" width="10.140625" style="2" bestFit="1" customWidth="1"/>
    <col min="11" max="11" width="18.140625" style="2" customWidth="1"/>
    <col min="12" max="12" width="3.5703125" style="2" customWidth="1"/>
    <col min="13" max="13" width="9.28515625" style="2" bestFit="1" customWidth="1"/>
    <col min="14" max="14" width="19.42578125" style="2" customWidth="1"/>
    <col min="15" max="15" width="3.28515625" style="2" customWidth="1"/>
    <col min="16" max="16" width="9.140625" style="2"/>
    <col min="17" max="17" width="13.42578125" style="2" bestFit="1" customWidth="1"/>
    <col min="18" max="18" width="4.85546875" style="2" customWidth="1"/>
    <col min="19" max="19" width="9.140625" style="2"/>
    <col min="20" max="20" width="19.5703125" style="2" bestFit="1" customWidth="1"/>
    <col min="21" max="16384" width="9.140625" style="2"/>
  </cols>
  <sheetData>
    <row r="1" spans="1:21" x14ac:dyDescent="0.2">
      <c r="A1" s="1" t="str">
        <f>CONCATENATE($B$5," ",$B$4," Social Accounting Matrix")</f>
        <v>2013 Zimbabwe Social Accounting Matrix</v>
      </c>
    </row>
    <row r="2" spans="1:21" x14ac:dyDescent="0.2">
      <c r="A2" s="3"/>
    </row>
    <row r="4" spans="1:21" x14ac:dyDescent="0.2">
      <c r="A4" s="1" t="s">
        <v>0</v>
      </c>
      <c r="B4" s="4" t="s">
        <v>1</v>
      </c>
      <c r="D4" s="5"/>
    </row>
    <row r="5" spans="1:21" x14ac:dyDescent="0.2">
      <c r="A5" s="1" t="s">
        <v>2</v>
      </c>
      <c r="B5" s="5">
        <v>2013</v>
      </c>
      <c r="D5" s="5"/>
    </row>
    <row r="6" spans="1:21" x14ac:dyDescent="0.2">
      <c r="A6" s="1" t="s">
        <v>3</v>
      </c>
      <c r="B6" s="4" t="s">
        <v>4</v>
      </c>
      <c r="D6" s="5"/>
    </row>
    <row r="8" spans="1:21" x14ac:dyDescent="0.2">
      <c r="A8" s="1" t="s">
        <v>5</v>
      </c>
      <c r="C8" s="1"/>
      <c r="D8" s="1"/>
    </row>
    <row r="9" spans="1:21" x14ac:dyDescent="0.2">
      <c r="A9" s="6" t="s">
        <v>6</v>
      </c>
      <c r="C9" s="5"/>
      <c r="D9" s="5"/>
    </row>
    <row r="10" spans="1:21" x14ac:dyDescent="0.2">
      <c r="A10" s="6"/>
      <c r="C10" s="5"/>
      <c r="D10" s="5"/>
    </row>
    <row r="12" spans="1:21" x14ac:dyDescent="0.2">
      <c r="A12" s="7"/>
    </row>
    <row r="14" spans="1:21" x14ac:dyDescent="0.2">
      <c r="A14" s="8" t="s">
        <v>7</v>
      </c>
      <c r="B14" s="9"/>
      <c r="C14" s="9"/>
      <c r="D14" s="8" t="s">
        <v>8</v>
      </c>
      <c r="E14" s="9"/>
      <c r="F14" s="9"/>
      <c r="G14" s="8" t="s">
        <v>9</v>
      </c>
      <c r="H14" s="9"/>
      <c r="I14" s="9"/>
      <c r="J14" s="8" t="s">
        <v>10</v>
      </c>
      <c r="K14" s="9"/>
      <c r="L14" s="9"/>
      <c r="M14" s="10" t="s">
        <v>11</v>
      </c>
      <c r="N14" s="9"/>
      <c r="O14" s="9"/>
      <c r="P14" s="10" t="s">
        <v>12</v>
      </c>
      <c r="Q14" s="9"/>
      <c r="R14" s="9"/>
      <c r="S14" s="10" t="s">
        <v>13</v>
      </c>
      <c r="T14" s="9"/>
      <c r="U14" s="9"/>
    </row>
    <row r="15" spans="1:21" ht="15" x14ac:dyDescent="0.25">
      <c r="A15" t="s">
        <v>104</v>
      </c>
      <c r="B15" t="s">
        <v>14</v>
      </c>
      <c r="D15" s="11" t="s">
        <v>140</v>
      </c>
      <c r="E15" s="2" t="s">
        <v>15</v>
      </c>
      <c r="G15" s="12" t="s">
        <v>189</v>
      </c>
      <c r="H15" s="2" t="s">
        <v>16</v>
      </c>
      <c r="J15" t="s">
        <v>193</v>
      </c>
      <c r="K15" s="2" t="s">
        <v>17</v>
      </c>
      <c r="M15" t="s">
        <v>193</v>
      </c>
      <c r="N15" s="2" t="s">
        <v>17</v>
      </c>
      <c r="P15" t="s">
        <v>197</v>
      </c>
      <c r="Q15" s="2" t="s">
        <v>18</v>
      </c>
      <c r="S15" t="s">
        <v>201</v>
      </c>
      <c r="T15" s="2" t="s">
        <v>19</v>
      </c>
    </row>
    <row r="16" spans="1:21" ht="15" x14ac:dyDescent="0.25">
      <c r="A16" t="s">
        <v>105</v>
      </c>
      <c r="B16" t="s">
        <v>20</v>
      </c>
      <c r="D16" s="11" t="s">
        <v>141</v>
      </c>
      <c r="E16" s="2" t="s">
        <v>21</v>
      </c>
      <c r="G16" s="12" t="s">
        <v>190</v>
      </c>
      <c r="H16" s="2" t="s">
        <v>22</v>
      </c>
      <c r="J16" t="s">
        <v>194</v>
      </c>
      <c r="K16" s="2" t="s">
        <v>23</v>
      </c>
      <c r="M16" t="s">
        <v>194</v>
      </c>
      <c r="N16" s="2" t="s">
        <v>23</v>
      </c>
      <c r="P16" t="s">
        <v>198</v>
      </c>
      <c r="Q16" s="2" t="s">
        <v>24</v>
      </c>
      <c r="S16" t="s">
        <v>202</v>
      </c>
      <c r="T16" s="2" t="s">
        <v>25</v>
      </c>
    </row>
    <row r="17" spans="1:20" ht="15" x14ac:dyDescent="0.25">
      <c r="A17" t="s">
        <v>106</v>
      </c>
      <c r="B17" t="s">
        <v>26</v>
      </c>
      <c r="D17" s="11" t="s">
        <v>142</v>
      </c>
      <c r="E17" s="2" t="s">
        <v>27</v>
      </c>
      <c r="G17" s="12" t="s">
        <v>191</v>
      </c>
      <c r="H17" s="6" t="s">
        <v>28</v>
      </c>
      <c r="J17" t="s">
        <v>195</v>
      </c>
      <c r="K17" s="2" t="s">
        <v>29</v>
      </c>
      <c r="M17" s="13"/>
      <c r="P17" t="s">
        <v>199</v>
      </c>
      <c r="Q17" s="2" t="s">
        <v>30</v>
      </c>
      <c r="S17" s="2" t="s">
        <v>188</v>
      </c>
      <c r="T17" s="2" t="s">
        <v>31</v>
      </c>
    </row>
    <row r="18" spans="1:20" ht="15" x14ac:dyDescent="0.25">
      <c r="A18" t="s">
        <v>107</v>
      </c>
      <c r="B18" t="s">
        <v>32</v>
      </c>
      <c r="D18" s="11" t="s">
        <v>143</v>
      </c>
      <c r="E18" s="2" t="s">
        <v>33</v>
      </c>
      <c r="G18" s="12" t="s">
        <v>192</v>
      </c>
      <c r="H18" s="6" t="s">
        <v>34</v>
      </c>
      <c r="J18" t="s">
        <v>196</v>
      </c>
      <c r="K18" s="2" t="s">
        <v>12</v>
      </c>
      <c r="M18" s="13"/>
      <c r="P18" t="s">
        <v>200</v>
      </c>
      <c r="Q18" s="2" t="s">
        <v>35</v>
      </c>
    </row>
    <row r="19" spans="1:20" ht="15" x14ac:dyDescent="0.25">
      <c r="A19" t="s">
        <v>108</v>
      </c>
      <c r="B19" t="s">
        <v>36</v>
      </c>
      <c r="D19" s="11" t="s">
        <v>144</v>
      </c>
      <c r="E19" s="2" t="s">
        <v>37</v>
      </c>
      <c r="G19" s="12"/>
      <c r="H19" s="6"/>
      <c r="J19" t="s">
        <v>203</v>
      </c>
      <c r="K19" s="2" t="s">
        <v>38</v>
      </c>
      <c r="M19" s="13"/>
    </row>
    <row r="20" spans="1:20" ht="15" x14ac:dyDescent="0.25">
      <c r="A20" t="s">
        <v>109</v>
      </c>
      <c r="B20" t="s">
        <v>39</v>
      </c>
      <c r="D20" s="11" t="s">
        <v>145</v>
      </c>
      <c r="E20" s="2" t="s">
        <v>40</v>
      </c>
      <c r="G20" s="12"/>
      <c r="H20" s="6"/>
      <c r="J20" s="13"/>
      <c r="M20" s="13"/>
    </row>
    <row r="21" spans="1:20" ht="15" x14ac:dyDescent="0.25">
      <c r="A21" t="s">
        <v>110</v>
      </c>
      <c r="B21" t="s">
        <v>41</v>
      </c>
      <c r="D21" s="11" t="s">
        <v>146</v>
      </c>
      <c r="E21" s="2" t="s">
        <v>42</v>
      </c>
      <c r="H21" s="6"/>
      <c r="J21" s="13"/>
      <c r="M21" s="13"/>
      <c r="N21" s="6"/>
    </row>
    <row r="22" spans="1:20" ht="15" x14ac:dyDescent="0.25">
      <c r="A22" t="s">
        <v>111</v>
      </c>
      <c r="B22" t="s">
        <v>43</v>
      </c>
      <c r="D22" s="11" t="s">
        <v>147</v>
      </c>
      <c r="E22" s="2" t="s">
        <v>44</v>
      </c>
      <c r="J22" s="13"/>
      <c r="P22" s="13"/>
    </row>
    <row r="23" spans="1:20" ht="15" x14ac:dyDescent="0.25">
      <c r="A23" t="s">
        <v>112</v>
      </c>
      <c r="B23" t="s">
        <v>45</v>
      </c>
      <c r="D23" s="11" t="s">
        <v>148</v>
      </c>
      <c r="E23" s="2" t="s">
        <v>46</v>
      </c>
      <c r="J23" s="13"/>
    </row>
    <row r="24" spans="1:20" ht="15" x14ac:dyDescent="0.25">
      <c r="A24" t="s">
        <v>113</v>
      </c>
      <c r="B24" t="s">
        <v>47</v>
      </c>
      <c r="D24" s="11" t="s">
        <v>149</v>
      </c>
      <c r="E24" s="2" t="s">
        <v>48</v>
      </c>
      <c r="K24" s="14"/>
      <c r="L24" s="14"/>
    </row>
    <row r="25" spans="1:20" ht="15" x14ac:dyDescent="0.25">
      <c r="A25" t="s">
        <v>114</v>
      </c>
      <c r="B25" t="s">
        <v>49</v>
      </c>
      <c r="D25" s="11" t="s">
        <v>150</v>
      </c>
      <c r="E25" s="2" t="s">
        <v>50</v>
      </c>
    </row>
    <row r="26" spans="1:20" ht="15" x14ac:dyDescent="0.25">
      <c r="A26" t="s">
        <v>115</v>
      </c>
      <c r="B26" t="s">
        <v>51</v>
      </c>
      <c r="D26" s="11" t="s">
        <v>151</v>
      </c>
      <c r="E26" s="2" t="s">
        <v>52</v>
      </c>
    </row>
    <row r="27" spans="1:20" ht="15" x14ac:dyDescent="0.25">
      <c r="A27" t="s">
        <v>116</v>
      </c>
      <c r="B27" t="s">
        <v>53</v>
      </c>
      <c r="D27" s="11" t="s">
        <v>152</v>
      </c>
      <c r="E27" s="2" t="s">
        <v>54</v>
      </c>
      <c r="J27"/>
    </row>
    <row r="28" spans="1:20" ht="15" x14ac:dyDescent="0.25">
      <c r="A28" t="s">
        <v>117</v>
      </c>
      <c r="B28" t="s">
        <v>55</v>
      </c>
      <c r="D28" s="11" t="s">
        <v>153</v>
      </c>
      <c r="E28" s="2" t="s">
        <v>56</v>
      </c>
      <c r="J28"/>
    </row>
    <row r="29" spans="1:20" ht="15" x14ac:dyDescent="0.25">
      <c r="A29" t="s">
        <v>118</v>
      </c>
      <c r="B29" t="s">
        <v>57</v>
      </c>
      <c r="D29" s="11" t="s">
        <v>154</v>
      </c>
      <c r="E29" s="2" t="s">
        <v>58</v>
      </c>
      <c r="J29"/>
    </row>
    <row r="30" spans="1:20" ht="15" x14ac:dyDescent="0.25">
      <c r="A30" t="s">
        <v>119</v>
      </c>
      <c r="B30" t="s">
        <v>59</v>
      </c>
      <c r="D30" s="11" t="s">
        <v>155</v>
      </c>
      <c r="E30" s="2" t="s">
        <v>60</v>
      </c>
      <c r="J30"/>
    </row>
    <row r="31" spans="1:20" ht="15" x14ac:dyDescent="0.25">
      <c r="A31" t="s">
        <v>120</v>
      </c>
      <c r="B31" t="s">
        <v>61</v>
      </c>
      <c r="D31" s="11" t="s">
        <v>156</v>
      </c>
      <c r="E31" s="2" t="s">
        <v>62</v>
      </c>
      <c r="J31"/>
    </row>
    <row r="32" spans="1:20" ht="15" x14ac:dyDescent="0.25">
      <c r="A32" t="s">
        <v>121</v>
      </c>
      <c r="B32" t="s">
        <v>63</v>
      </c>
      <c r="D32" s="11" t="s">
        <v>157</v>
      </c>
      <c r="E32" s="2" t="s">
        <v>64</v>
      </c>
      <c r="J32"/>
    </row>
    <row r="33" spans="1:5" ht="15" x14ac:dyDescent="0.25">
      <c r="A33" t="s">
        <v>122</v>
      </c>
      <c r="B33" t="s">
        <v>65</v>
      </c>
      <c r="D33" s="11" t="s">
        <v>158</v>
      </c>
      <c r="E33" s="2" t="s">
        <v>66</v>
      </c>
    </row>
    <row r="34" spans="1:5" ht="15" x14ac:dyDescent="0.25">
      <c r="A34" t="s">
        <v>123</v>
      </c>
      <c r="B34" t="s">
        <v>67</v>
      </c>
      <c r="D34" s="11" t="s">
        <v>159</v>
      </c>
      <c r="E34" s="2" t="s">
        <v>68</v>
      </c>
    </row>
    <row r="35" spans="1:5" ht="15" x14ac:dyDescent="0.25">
      <c r="A35" t="s">
        <v>124</v>
      </c>
      <c r="B35" t="s">
        <v>69</v>
      </c>
      <c r="D35" s="11" t="s">
        <v>160</v>
      </c>
      <c r="E35" s="2" t="s">
        <v>70</v>
      </c>
    </row>
    <row r="36" spans="1:5" ht="15" x14ac:dyDescent="0.25">
      <c r="A36" t="s">
        <v>125</v>
      </c>
      <c r="B36" t="s">
        <v>71</v>
      </c>
      <c r="D36" s="11" t="s">
        <v>161</v>
      </c>
      <c r="E36" s="2" t="s">
        <v>72</v>
      </c>
    </row>
    <row r="37" spans="1:5" ht="15" x14ac:dyDescent="0.25">
      <c r="A37" t="s">
        <v>126</v>
      </c>
      <c r="B37" t="s">
        <v>73</v>
      </c>
      <c r="D37" s="11" t="s">
        <v>162</v>
      </c>
      <c r="E37" s="2" t="s">
        <v>74</v>
      </c>
    </row>
    <row r="38" spans="1:5" ht="15" x14ac:dyDescent="0.25">
      <c r="A38" t="s">
        <v>127</v>
      </c>
      <c r="B38" t="s">
        <v>75</v>
      </c>
      <c r="D38" s="11" t="s">
        <v>163</v>
      </c>
      <c r="E38" s="2" t="s">
        <v>76</v>
      </c>
    </row>
    <row r="39" spans="1:5" ht="15" x14ac:dyDescent="0.25">
      <c r="A39" t="s">
        <v>128</v>
      </c>
      <c r="B39" t="s">
        <v>77</v>
      </c>
      <c r="D39" s="11" t="s">
        <v>164</v>
      </c>
      <c r="E39" s="2" t="s">
        <v>78</v>
      </c>
    </row>
    <row r="40" spans="1:5" ht="15" x14ac:dyDescent="0.25">
      <c r="A40" t="s">
        <v>129</v>
      </c>
      <c r="B40" t="s">
        <v>79</v>
      </c>
      <c r="D40" s="11" t="s">
        <v>165</v>
      </c>
      <c r="E40" s="2" t="s">
        <v>57</v>
      </c>
    </row>
    <row r="41" spans="1:5" ht="15" x14ac:dyDescent="0.25">
      <c r="A41" t="s">
        <v>130</v>
      </c>
      <c r="B41" t="s">
        <v>80</v>
      </c>
      <c r="D41" s="11" t="s">
        <v>166</v>
      </c>
      <c r="E41" s="2" t="s">
        <v>81</v>
      </c>
    </row>
    <row r="42" spans="1:5" ht="15" x14ac:dyDescent="0.25">
      <c r="A42" t="s">
        <v>131</v>
      </c>
      <c r="B42" t="s">
        <v>82</v>
      </c>
      <c r="D42" s="11" t="s">
        <v>167</v>
      </c>
      <c r="E42" s="2" t="s">
        <v>83</v>
      </c>
    </row>
    <row r="43" spans="1:5" ht="15" x14ac:dyDescent="0.25">
      <c r="A43" t="s">
        <v>132</v>
      </c>
      <c r="B43" t="s">
        <v>84</v>
      </c>
      <c r="D43" s="11" t="s">
        <v>168</v>
      </c>
      <c r="E43" s="2" t="s">
        <v>85</v>
      </c>
    </row>
    <row r="44" spans="1:5" ht="15" x14ac:dyDescent="0.25">
      <c r="A44" t="s">
        <v>133</v>
      </c>
      <c r="B44" t="s">
        <v>86</v>
      </c>
      <c r="D44" s="11" t="s">
        <v>169</v>
      </c>
      <c r="E44" s="2" t="s">
        <v>87</v>
      </c>
    </row>
    <row r="45" spans="1:5" ht="15" x14ac:dyDescent="0.25">
      <c r="A45" t="s">
        <v>134</v>
      </c>
      <c r="B45" t="s">
        <v>88</v>
      </c>
      <c r="D45" s="11" t="s">
        <v>170</v>
      </c>
      <c r="E45" s="2" t="s">
        <v>89</v>
      </c>
    </row>
    <row r="46" spans="1:5" ht="15" x14ac:dyDescent="0.25">
      <c r="A46" t="s">
        <v>135</v>
      </c>
      <c r="B46" t="s">
        <v>90</v>
      </c>
      <c r="D46" s="11" t="s">
        <v>171</v>
      </c>
      <c r="E46" s="2" t="s">
        <v>91</v>
      </c>
    </row>
    <row r="47" spans="1:5" ht="15" x14ac:dyDescent="0.25">
      <c r="A47" t="s">
        <v>136</v>
      </c>
      <c r="B47" t="s">
        <v>92</v>
      </c>
      <c r="D47" s="11" t="s">
        <v>172</v>
      </c>
      <c r="E47" s="2" t="s">
        <v>93</v>
      </c>
    </row>
    <row r="48" spans="1:5" ht="15" x14ac:dyDescent="0.25">
      <c r="A48" t="s">
        <v>137</v>
      </c>
      <c r="B48" t="s">
        <v>94</v>
      </c>
      <c r="D48" s="11" t="s">
        <v>173</v>
      </c>
      <c r="E48" s="2" t="s">
        <v>95</v>
      </c>
    </row>
    <row r="49" spans="1:5" ht="15" x14ac:dyDescent="0.25">
      <c r="A49" t="s">
        <v>138</v>
      </c>
      <c r="B49" t="s">
        <v>96</v>
      </c>
      <c r="D49" s="11" t="s">
        <v>174</v>
      </c>
      <c r="E49" s="2" t="s">
        <v>97</v>
      </c>
    </row>
    <row r="50" spans="1:5" ht="15" x14ac:dyDescent="0.25">
      <c r="A50" t="s">
        <v>139</v>
      </c>
      <c r="B50" t="s">
        <v>98</v>
      </c>
      <c r="D50" s="11" t="s">
        <v>175</v>
      </c>
      <c r="E50" s="2" t="s">
        <v>99</v>
      </c>
    </row>
    <row r="51" spans="1:5" ht="15" x14ac:dyDescent="0.25">
      <c r="A51"/>
      <c r="B51"/>
      <c r="D51" s="11" t="s">
        <v>176</v>
      </c>
      <c r="E51" s="2" t="s">
        <v>100</v>
      </c>
    </row>
    <row r="52" spans="1:5" ht="15" x14ac:dyDescent="0.25">
      <c r="A52" s="15"/>
      <c r="D52" s="11" t="s">
        <v>177</v>
      </c>
      <c r="E52" s="2" t="s">
        <v>101</v>
      </c>
    </row>
    <row r="53" spans="1:5" ht="15" x14ac:dyDescent="0.25">
      <c r="A53" s="15"/>
      <c r="D53" s="11" t="s">
        <v>178</v>
      </c>
      <c r="E53" s="2" t="s">
        <v>80</v>
      </c>
    </row>
    <row r="54" spans="1:5" ht="15" x14ac:dyDescent="0.25">
      <c r="A54" s="15"/>
      <c r="D54" s="11" t="s">
        <v>179</v>
      </c>
      <c r="E54" s="2" t="s">
        <v>102</v>
      </c>
    </row>
    <row r="55" spans="1:5" ht="15" x14ac:dyDescent="0.25">
      <c r="A55" s="15"/>
      <c r="D55" s="11" t="s">
        <v>180</v>
      </c>
      <c r="E55" s="2" t="s">
        <v>103</v>
      </c>
    </row>
    <row r="56" spans="1:5" x14ac:dyDescent="0.2">
      <c r="A56" s="13"/>
      <c r="D56" s="11" t="s">
        <v>181</v>
      </c>
      <c r="E56" s="2" t="s">
        <v>86</v>
      </c>
    </row>
    <row r="57" spans="1:5" x14ac:dyDescent="0.2">
      <c r="D57" s="11" t="s">
        <v>182</v>
      </c>
      <c r="E57" s="2" t="s">
        <v>88</v>
      </c>
    </row>
    <row r="58" spans="1:5" x14ac:dyDescent="0.2">
      <c r="D58" s="11" t="s">
        <v>183</v>
      </c>
      <c r="E58" s="2" t="s">
        <v>90</v>
      </c>
    </row>
    <row r="59" spans="1:5" x14ac:dyDescent="0.2">
      <c r="D59" s="11" t="s">
        <v>184</v>
      </c>
      <c r="E59" s="2" t="s">
        <v>92</v>
      </c>
    </row>
    <row r="60" spans="1:5" x14ac:dyDescent="0.2">
      <c r="D60" s="11" t="s">
        <v>185</v>
      </c>
      <c r="E60" s="2" t="s">
        <v>94</v>
      </c>
    </row>
    <row r="61" spans="1:5" x14ac:dyDescent="0.2">
      <c r="D61" s="11" t="s">
        <v>186</v>
      </c>
      <c r="E61" s="2" t="s">
        <v>96</v>
      </c>
    </row>
    <row r="62" spans="1:5" x14ac:dyDescent="0.2">
      <c r="D62" s="11" t="s">
        <v>187</v>
      </c>
      <c r="E62" s="2" t="s">
        <v>98</v>
      </c>
    </row>
    <row r="63" spans="1:5" x14ac:dyDescent="0.2">
      <c r="D63" s="11"/>
    </row>
    <row r="64" spans="1:5" x14ac:dyDescent="0.2">
      <c r="D64" s="13"/>
    </row>
    <row r="65" spans="4:4" x14ac:dyDescent="0.2">
      <c r="D65" s="13"/>
    </row>
    <row r="66" spans="4:4" x14ac:dyDescent="0.2">
      <c r="D66" s="13"/>
    </row>
    <row r="67" spans="4:4" x14ac:dyDescent="0.2">
      <c r="D67" s="13"/>
    </row>
    <row r="87" spans="15:15" x14ac:dyDescent="0.2">
      <c r="O87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B237"/>
  <sheetViews>
    <sheetView showZeros="0" zoomScale="85" zoomScaleNormal="85" workbookViewId="0">
      <pane xSplit="2" ySplit="8" topLeftCell="AK45" activePane="bottomRight" state="frozen"/>
      <selection pane="topRight" activeCell="C1" sqref="C1"/>
      <selection pane="bottomLeft" activeCell="A9" sqref="A9"/>
      <selection pane="bottomRight" activeCell="A111" sqref="A111:AK111"/>
    </sheetView>
  </sheetViews>
  <sheetFormatPr defaultRowHeight="15" x14ac:dyDescent="0.25"/>
  <cols>
    <col min="2" max="2" width="12" customWidth="1"/>
    <col min="3" max="3" width="9.85546875" customWidth="1"/>
    <col min="4" max="4" width="10.85546875" customWidth="1"/>
    <col min="5" max="5" width="9.85546875" customWidth="1"/>
    <col min="6" max="6" width="10.85546875" customWidth="1"/>
    <col min="7" max="7" width="9.85546875" customWidth="1"/>
    <col min="8" max="15" width="10.85546875" customWidth="1"/>
    <col min="16" max="16" width="12" customWidth="1"/>
    <col min="17" max="20" width="10.85546875" customWidth="1"/>
    <col min="21" max="21" width="9.85546875" customWidth="1"/>
    <col min="22" max="25" width="10.85546875" customWidth="1"/>
    <col min="26" max="26" width="9.85546875" customWidth="1"/>
    <col min="27" max="36" width="10.85546875" customWidth="1"/>
    <col min="37" max="37" width="9.85546875" customWidth="1"/>
    <col min="38" max="38" width="12" customWidth="1"/>
    <col min="39" max="43" width="10.85546875" customWidth="1"/>
    <col min="44" max="45" width="12" customWidth="1"/>
    <col min="46" max="48" width="10.85546875" customWidth="1"/>
    <col min="49" max="49" width="9.85546875" customWidth="1"/>
    <col min="50" max="51" width="12" customWidth="1"/>
    <col min="52" max="53" width="10.85546875" customWidth="1"/>
    <col min="54" max="54" width="9.85546875" customWidth="1"/>
    <col min="55" max="63" width="10.85546875" customWidth="1"/>
    <col min="64" max="64" width="12" customWidth="1"/>
    <col min="65" max="65" width="9.85546875" customWidth="1"/>
    <col min="66" max="66" width="10.85546875" customWidth="1"/>
    <col min="67" max="67" width="9.85546875" customWidth="1"/>
    <col min="68" max="68" width="10.85546875" customWidth="1"/>
    <col min="69" max="69" width="9.85546875" customWidth="1"/>
    <col min="70" max="77" width="10.85546875" customWidth="1"/>
    <col min="78" max="78" width="12" customWidth="1"/>
    <col min="79" max="79" width="9.85546875" customWidth="1"/>
    <col min="80" max="86" width="10.85546875" customWidth="1"/>
    <col min="87" max="87" width="12.140625" customWidth="1"/>
    <col min="88" max="88" width="11.42578125" customWidth="1"/>
    <col min="89" max="89" width="12" customWidth="1"/>
    <col min="90" max="90" width="9.85546875" customWidth="1"/>
    <col min="91" max="101" width="10.85546875" customWidth="1"/>
    <col min="102" max="104" width="12" customWidth="1"/>
    <col min="105" max="106" width="10.85546875" customWidth="1"/>
    <col min="107" max="107" width="9.85546875" customWidth="1"/>
    <col min="108" max="109" width="12" customWidth="1"/>
    <col min="110" max="121" width="10.85546875" customWidth="1"/>
    <col min="122" max="124" width="12" customWidth="1"/>
    <col min="125" max="125" width="10.85546875" customWidth="1"/>
    <col min="126" max="128" width="12" customWidth="1"/>
    <col min="129" max="129" width="10.85546875" customWidth="1"/>
    <col min="130" max="130" width="9.42578125" customWidth="1"/>
    <col min="131" max="131" width="12" customWidth="1"/>
    <col min="132" max="133" width="10.85546875" customWidth="1"/>
    <col min="134" max="135" width="12" customWidth="1"/>
    <col min="136" max="136" width="13.5703125" customWidth="1"/>
    <col min="137" max="137" width="15.5703125" customWidth="1"/>
    <col min="138" max="260" width="9.28515625" customWidth="1"/>
    <col min="261" max="262" width="9.85546875" customWidth="1"/>
  </cols>
  <sheetData>
    <row r="1" spans="1:262" ht="18.75" x14ac:dyDescent="0.3">
      <c r="A1" s="17" t="s">
        <v>210</v>
      </c>
    </row>
    <row r="2" spans="1:262" x14ac:dyDescent="0.25">
      <c r="A2" t="s">
        <v>242</v>
      </c>
    </row>
    <row r="5" spans="1:262" x14ac:dyDescent="0.25"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</row>
    <row r="7" spans="1:262" x14ac:dyDescent="0.25">
      <c r="A7" s="19"/>
      <c r="B7" s="20" t="s">
        <v>104</v>
      </c>
      <c r="C7" s="20" t="s">
        <v>105</v>
      </c>
      <c r="D7" s="20" t="s">
        <v>106</v>
      </c>
      <c r="E7" s="20" t="s">
        <v>107</v>
      </c>
      <c r="F7" s="20" t="s">
        <v>108</v>
      </c>
      <c r="G7" s="20" t="s">
        <v>109</v>
      </c>
      <c r="H7" s="20" t="s">
        <v>110</v>
      </c>
      <c r="I7" s="20" t="s">
        <v>111</v>
      </c>
      <c r="J7" s="20" t="s">
        <v>112</v>
      </c>
      <c r="K7" s="20" t="s">
        <v>113</v>
      </c>
      <c r="L7" s="20" t="s">
        <v>114</v>
      </c>
      <c r="M7" s="20" t="s">
        <v>115</v>
      </c>
      <c r="N7" s="20" t="s">
        <v>116</v>
      </c>
      <c r="O7" s="20" t="s">
        <v>117</v>
      </c>
      <c r="P7" s="20" t="s">
        <v>118</v>
      </c>
      <c r="Q7" s="20" t="s">
        <v>119</v>
      </c>
      <c r="R7" s="20" t="s">
        <v>120</v>
      </c>
      <c r="S7" s="20" t="s">
        <v>121</v>
      </c>
      <c r="T7" s="20" t="s">
        <v>122</v>
      </c>
      <c r="U7" s="20" t="s">
        <v>123</v>
      </c>
      <c r="V7" s="20" t="s">
        <v>124</v>
      </c>
      <c r="W7" s="20" t="s">
        <v>125</v>
      </c>
      <c r="X7" s="20" t="s">
        <v>126</v>
      </c>
      <c r="Y7" s="20" t="s">
        <v>127</v>
      </c>
      <c r="Z7" s="20" t="s">
        <v>128</v>
      </c>
      <c r="AA7" s="20" t="s">
        <v>129</v>
      </c>
      <c r="AB7" s="20" t="s">
        <v>130</v>
      </c>
      <c r="AC7" s="20" t="s">
        <v>131</v>
      </c>
      <c r="AD7" s="20" t="s">
        <v>132</v>
      </c>
      <c r="AE7" s="20" t="s">
        <v>133</v>
      </c>
      <c r="AF7" s="20" t="s">
        <v>134</v>
      </c>
      <c r="AG7" s="20" t="s">
        <v>135</v>
      </c>
      <c r="AH7" s="20" t="s">
        <v>136</v>
      </c>
      <c r="AI7" s="20" t="s">
        <v>137</v>
      </c>
      <c r="AJ7" s="20" t="s">
        <v>138</v>
      </c>
      <c r="AK7" s="20" t="s">
        <v>139</v>
      </c>
      <c r="AL7" s="20" t="s">
        <v>140</v>
      </c>
      <c r="AM7" s="20" t="s">
        <v>141</v>
      </c>
      <c r="AN7" s="20" t="s">
        <v>142</v>
      </c>
      <c r="AO7" s="20" t="s">
        <v>143</v>
      </c>
      <c r="AP7" s="20" t="s">
        <v>144</v>
      </c>
      <c r="AQ7" s="20" t="s">
        <v>145</v>
      </c>
      <c r="AR7" s="20" t="s">
        <v>146</v>
      </c>
      <c r="AS7" s="20" t="s">
        <v>147</v>
      </c>
      <c r="AT7" s="20" t="s">
        <v>148</v>
      </c>
      <c r="AU7" s="20" t="s">
        <v>149</v>
      </c>
      <c r="AV7" s="20" t="s">
        <v>150</v>
      </c>
      <c r="AW7" s="20" t="s">
        <v>151</v>
      </c>
      <c r="AX7" s="20" t="s">
        <v>152</v>
      </c>
      <c r="AY7" s="20" t="s">
        <v>153</v>
      </c>
      <c r="AZ7" s="20" t="s">
        <v>154</v>
      </c>
      <c r="BA7" s="20" t="s">
        <v>155</v>
      </c>
      <c r="BB7" s="20" t="s">
        <v>156</v>
      </c>
      <c r="BC7" s="20" t="s">
        <v>157</v>
      </c>
      <c r="BD7" s="20" t="s">
        <v>158</v>
      </c>
      <c r="BE7" s="20" t="s">
        <v>159</v>
      </c>
      <c r="BF7" s="20" t="s">
        <v>160</v>
      </c>
      <c r="BG7" s="20" t="s">
        <v>161</v>
      </c>
      <c r="BH7" s="20" t="s">
        <v>162</v>
      </c>
      <c r="BI7" s="20" t="s">
        <v>163</v>
      </c>
      <c r="BJ7" s="20" t="s">
        <v>164</v>
      </c>
      <c r="BK7" s="20" t="s">
        <v>165</v>
      </c>
      <c r="BL7" s="20" t="s">
        <v>166</v>
      </c>
      <c r="BM7" s="20" t="s">
        <v>167</v>
      </c>
      <c r="BN7" s="20" t="s">
        <v>168</v>
      </c>
      <c r="BO7" s="20" t="s">
        <v>169</v>
      </c>
      <c r="BP7" s="20" t="s">
        <v>170</v>
      </c>
      <c r="BQ7" s="20" t="s">
        <v>171</v>
      </c>
      <c r="BR7" s="20" t="s">
        <v>172</v>
      </c>
      <c r="BS7" s="20" t="s">
        <v>173</v>
      </c>
      <c r="BT7" s="20" t="s">
        <v>174</v>
      </c>
      <c r="BU7" s="20" t="s">
        <v>175</v>
      </c>
      <c r="BV7" s="20" t="s">
        <v>176</v>
      </c>
      <c r="BW7" s="20" t="s">
        <v>177</v>
      </c>
      <c r="BX7" s="20" t="s">
        <v>178</v>
      </c>
      <c r="BY7" s="20" t="s">
        <v>179</v>
      </c>
      <c r="BZ7" s="20" t="s">
        <v>180</v>
      </c>
      <c r="CA7" s="20" t="s">
        <v>181</v>
      </c>
      <c r="CB7" s="20" t="s">
        <v>182</v>
      </c>
      <c r="CC7" s="20" t="s">
        <v>183</v>
      </c>
      <c r="CD7" s="20" t="s">
        <v>184</v>
      </c>
      <c r="CE7" s="20" t="s">
        <v>185</v>
      </c>
      <c r="CF7" s="20" t="s">
        <v>186</v>
      </c>
      <c r="CG7" s="20" t="s">
        <v>187</v>
      </c>
      <c r="CH7" s="20" t="s">
        <v>188</v>
      </c>
      <c r="CI7" s="20" t="s">
        <v>189</v>
      </c>
      <c r="CJ7" s="20" t="s">
        <v>190</v>
      </c>
      <c r="CK7" s="20" t="s">
        <v>191</v>
      </c>
      <c r="CL7" s="20" t="s">
        <v>192</v>
      </c>
      <c r="CM7" s="20" t="s">
        <v>195</v>
      </c>
      <c r="CN7" s="20" t="s">
        <v>193</v>
      </c>
      <c r="CO7" s="20" t="s">
        <v>194</v>
      </c>
      <c r="CP7" s="20" t="s">
        <v>196</v>
      </c>
      <c r="CQ7" s="20" t="s">
        <v>197</v>
      </c>
      <c r="CR7" s="20" t="s">
        <v>200</v>
      </c>
      <c r="CS7" s="20" t="s">
        <v>199</v>
      </c>
      <c r="CT7" s="20" t="s">
        <v>198</v>
      </c>
      <c r="CU7" s="20" t="s">
        <v>201</v>
      </c>
      <c r="CV7" s="20" t="s">
        <v>202</v>
      </c>
      <c r="CW7" s="20" t="s">
        <v>203</v>
      </c>
      <c r="CX7" s="20" t="s">
        <v>204</v>
      </c>
      <c r="CY7" s="20" t="s">
        <v>211</v>
      </c>
      <c r="CZ7" s="20" t="s">
        <v>212</v>
      </c>
      <c r="DA7" s="20" t="s">
        <v>213</v>
      </c>
      <c r="DB7" s="20" t="s">
        <v>214</v>
      </c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</row>
    <row r="8" spans="1:262" x14ac:dyDescent="0.25">
      <c r="A8" s="22" t="s">
        <v>104</v>
      </c>
      <c r="B8" s="65">
        <f>'[1]3household manual'!B8</f>
        <v>0</v>
      </c>
      <c r="C8" s="65">
        <f>'[1]3household manual'!C8</f>
        <v>0</v>
      </c>
      <c r="D8" s="65">
        <f>'[1]3household manual'!D8</f>
        <v>0</v>
      </c>
      <c r="E8" s="65">
        <f>'[1]3household manual'!E8</f>
        <v>0</v>
      </c>
      <c r="F8" s="65">
        <f>'[1]3household manual'!F8</f>
        <v>0</v>
      </c>
      <c r="G8" s="65">
        <f>'[1]3household manual'!G8</f>
        <v>0</v>
      </c>
      <c r="H8" s="65">
        <f>'[1]3household manual'!H8</f>
        <v>0</v>
      </c>
      <c r="I8" s="65">
        <f>'[1]3household manual'!I8</f>
        <v>0</v>
      </c>
      <c r="J8" s="65">
        <f>'[1]3household manual'!J8</f>
        <v>0</v>
      </c>
      <c r="K8" s="65">
        <f>'[1]3household manual'!K8</f>
        <v>0</v>
      </c>
      <c r="L8" s="65">
        <f>'[1]3household manual'!L8</f>
        <v>0</v>
      </c>
      <c r="M8" s="65">
        <f>'[1]3household manual'!M8</f>
        <v>0</v>
      </c>
      <c r="N8" s="65">
        <f>'[1]3household manual'!N8</f>
        <v>0</v>
      </c>
      <c r="O8" s="65">
        <f>'[1]3household manual'!O8</f>
        <v>0</v>
      </c>
      <c r="P8" s="65">
        <f>'[1]3household manual'!P8</f>
        <v>0</v>
      </c>
      <c r="Q8" s="65">
        <f>'[1]3household manual'!Q8</f>
        <v>0</v>
      </c>
      <c r="R8" s="65">
        <f>'[1]3household manual'!R8</f>
        <v>0</v>
      </c>
      <c r="S8" s="65">
        <f>'[1]3household manual'!S8</f>
        <v>0</v>
      </c>
      <c r="T8" s="65">
        <f>'[1]3household manual'!T8</f>
        <v>0</v>
      </c>
      <c r="U8" s="65">
        <f>'[1]3household manual'!U8</f>
        <v>0</v>
      </c>
      <c r="V8" s="65">
        <f>'[1]3household manual'!V8</f>
        <v>0</v>
      </c>
      <c r="W8" s="65">
        <f>'[1]3household manual'!W8</f>
        <v>0</v>
      </c>
      <c r="X8" s="65">
        <f>'[1]3household manual'!X8</f>
        <v>0</v>
      </c>
      <c r="Y8" s="65">
        <f>'[1]3household manual'!Y8</f>
        <v>0</v>
      </c>
      <c r="Z8" s="65">
        <f>'[1]3household manual'!Z8</f>
        <v>0</v>
      </c>
      <c r="AA8" s="65">
        <f>'[1]3household manual'!AA8</f>
        <v>0</v>
      </c>
      <c r="AB8" s="65">
        <f>'[1]3household manual'!AB8</f>
        <v>0</v>
      </c>
      <c r="AC8" s="65">
        <f>'[1]3household manual'!AC8</f>
        <v>0</v>
      </c>
      <c r="AD8" s="65">
        <f>'[1]3household manual'!AD8</f>
        <v>0</v>
      </c>
      <c r="AE8" s="65">
        <f>'[1]3household manual'!AE8</f>
        <v>0</v>
      </c>
      <c r="AF8" s="65">
        <f>'[1]3household manual'!AF8</f>
        <v>0</v>
      </c>
      <c r="AG8" s="65">
        <f>'[1]3household manual'!AG8</f>
        <v>0</v>
      </c>
      <c r="AH8" s="65">
        <f>'[1]3household manual'!AH8</f>
        <v>0</v>
      </c>
      <c r="AI8" s="65">
        <f>'[1]3household manual'!AI8</f>
        <v>0</v>
      </c>
      <c r="AJ8" s="65">
        <f>'[1]3household manual'!AJ8</f>
        <v>0</v>
      </c>
      <c r="AK8" s="65">
        <f>'[1]3household manual'!AK8</f>
        <v>0</v>
      </c>
      <c r="AL8" s="65">
        <f>'[1]3household manual'!AL8</f>
        <v>699.86171541108683</v>
      </c>
      <c r="AM8" s="65">
        <f>'[1]3household manual'!AM8</f>
        <v>91.196015731769023</v>
      </c>
      <c r="AN8" s="65">
        <f>'[1]3household manual'!AN8</f>
        <v>13.357301773789327</v>
      </c>
      <c r="AO8" s="65">
        <f>'[1]3household manual'!AO8</f>
        <v>168.79654143829447</v>
      </c>
      <c r="AP8" s="65">
        <f>'[1]3household manual'!AP8</f>
        <v>2.1457353284058023</v>
      </c>
      <c r="AQ8" s="65">
        <f>'[1]3household manual'!AQ8</f>
        <v>61.32955589216423</v>
      </c>
      <c r="AR8" s="65">
        <f>'[1]3household manual'!AR8</f>
        <v>49.658564182849517</v>
      </c>
      <c r="AS8" s="65">
        <f>'[1]3household manual'!AS8</f>
        <v>106.15454472357921</v>
      </c>
      <c r="AT8" s="65">
        <f>'[1]3household manual'!AT8</f>
        <v>134.08798970048539</v>
      </c>
      <c r="AU8" s="65">
        <f>'[1]3household manual'!AU8</f>
        <v>11.300222430284782</v>
      </c>
      <c r="AV8" s="65">
        <f>'[1]3household manual'!AV8</f>
        <v>26.928054577452645</v>
      </c>
      <c r="AW8" s="65">
        <f>'[1]3household manual'!AW8</f>
        <v>0</v>
      </c>
      <c r="AX8" s="65">
        <f>'[1]3household manual'!AX8</f>
        <v>0</v>
      </c>
      <c r="AY8" s="65">
        <f>'[1]3household manual'!AY8</f>
        <v>0</v>
      </c>
      <c r="AZ8" s="65">
        <f>'[1]3household manual'!AZ8</f>
        <v>0</v>
      </c>
      <c r="BA8" s="65">
        <f>'[1]3household manual'!BA8</f>
        <v>0</v>
      </c>
      <c r="BB8" s="65">
        <f>'[1]3household manual'!BB8</f>
        <v>0</v>
      </c>
      <c r="BC8" s="65">
        <f>'[1]3household manual'!BC8</f>
        <v>0</v>
      </c>
      <c r="BD8" s="65">
        <f>'[1]3household manual'!BD8</f>
        <v>0</v>
      </c>
      <c r="BE8" s="65">
        <f>'[1]3household manual'!BE8</f>
        <v>0</v>
      </c>
      <c r="BF8" s="65">
        <f>'[1]3household manual'!BF8</f>
        <v>0</v>
      </c>
      <c r="BG8" s="65">
        <f>'[1]3household manual'!BG8</f>
        <v>0</v>
      </c>
      <c r="BH8" s="65">
        <f>'[1]3household manual'!BH8</f>
        <v>0</v>
      </c>
      <c r="BI8" s="65">
        <f>'[1]3household manual'!BI8</f>
        <v>0</v>
      </c>
      <c r="BJ8" s="65">
        <f>'[1]3household manual'!BJ8</f>
        <v>0</v>
      </c>
      <c r="BK8" s="65">
        <f>'[1]3household manual'!BK8</f>
        <v>0</v>
      </c>
      <c r="BL8" s="65">
        <f>'[1]3household manual'!BL8</f>
        <v>0</v>
      </c>
      <c r="BM8" s="65">
        <f>'[1]3household manual'!BM8</f>
        <v>0</v>
      </c>
      <c r="BN8" s="65">
        <f>'[1]3household manual'!BN8</f>
        <v>0</v>
      </c>
      <c r="BO8" s="65">
        <f>'[1]3household manual'!BO8</f>
        <v>0</v>
      </c>
      <c r="BP8" s="65">
        <f>'[1]3household manual'!BP8</f>
        <v>0</v>
      </c>
      <c r="BQ8" s="65">
        <f>'[1]3household manual'!BQ8</f>
        <v>0</v>
      </c>
      <c r="BR8" s="65">
        <f>'[1]3household manual'!BR8</f>
        <v>0</v>
      </c>
      <c r="BS8" s="65">
        <f>'[1]3household manual'!BS8</f>
        <v>0</v>
      </c>
      <c r="BT8" s="65">
        <f>'[1]3household manual'!BT8</f>
        <v>0</v>
      </c>
      <c r="BU8" s="65">
        <f>'[1]3household manual'!BU8</f>
        <v>0</v>
      </c>
      <c r="BV8" s="65">
        <f>'[1]3household manual'!BV8</f>
        <v>0</v>
      </c>
      <c r="BW8" s="65">
        <f>'[1]3household manual'!BW8</f>
        <v>0</v>
      </c>
      <c r="BX8" s="65">
        <f>'[1]3household manual'!BX8</f>
        <v>0</v>
      </c>
      <c r="BY8" s="65">
        <f>'[1]3household manual'!BY8</f>
        <v>0</v>
      </c>
      <c r="BZ8" s="65">
        <f>'[1]3household manual'!BZ8</f>
        <v>0</v>
      </c>
      <c r="CA8" s="65">
        <f>'[1]3household manual'!CA8</f>
        <v>0</v>
      </c>
      <c r="CB8" s="65">
        <f>'[1]3household manual'!CB8</f>
        <v>0</v>
      </c>
      <c r="CC8" s="65">
        <f>'[1]3household manual'!CC8</f>
        <v>0</v>
      </c>
      <c r="CD8" s="65">
        <f>'[1]3household manual'!CD8</f>
        <v>0</v>
      </c>
      <c r="CE8" s="65">
        <f>'[1]3household manual'!CE8</f>
        <v>0</v>
      </c>
      <c r="CF8" s="65">
        <f>'[1]3household manual'!CF8</f>
        <v>0</v>
      </c>
      <c r="CG8" s="65">
        <f>'[1]3household manual'!CG8</f>
        <v>0</v>
      </c>
      <c r="CH8" s="65">
        <f>'[1]3household manual'!CH8</f>
        <v>0</v>
      </c>
      <c r="CI8" s="65">
        <f>'[1]3household manual'!CI8</f>
        <v>0</v>
      </c>
      <c r="CJ8" s="65">
        <f>'[1]3household manual'!CJ8</f>
        <v>0</v>
      </c>
      <c r="CK8" s="65">
        <f>'[1]3household manual'!CK8</f>
        <v>0</v>
      </c>
      <c r="CL8" s="65">
        <f>'[1]3household manual'!CL8</f>
        <v>0</v>
      </c>
      <c r="CM8" s="65">
        <f>'[1]3household manual'!CM8</f>
        <v>0</v>
      </c>
      <c r="CN8" s="65">
        <f>'[1]3household manual'!CN8</f>
        <v>0</v>
      </c>
      <c r="CO8" s="65">
        <f>'[1]3household manual'!CO8</f>
        <v>0</v>
      </c>
      <c r="CP8" s="65">
        <f>'[1]3household manual'!CP8</f>
        <v>0</v>
      </c>
      <c r="CQ8" s="65">
        <f>'[1]3household manual'!CQ8</f>
        <v>0</v>
      </c>
      <c r="CR8" s="65">
        <f>'[1]3household manual'!CR8</f>
        <v>0</v>
      </c>
      <c r="CS8" s="65">
        <f>'[1]3household manual'!CS8</f>
        <v>0</v>
      </c>
      <c r="CT8" s="65">
        <f>'[1]3household manual'!CT8</f>
        <v>0</v>
      </c>
      <c r="CU8" s="65">
        <f>'[1]3household manual'!CU8</f>
        <v>0</v>
      </c>
      <c r="CV8" s="65">
        <f>'[1]3household manual'!CV8</f>
        <v>0</v>
      </c>
      <c r="CW8" s="65">
        <f>'[1]3household manual'!CW8</f>
        <v>0</v>
      </c>
      <c r="CX8" s="23">
        <f t="shared" ref="CX8:CX39" si="0">SUM(B8:CW8)</f>
        <v>1364.816241190161</v>
      </c>
      <c r="CY8" s="23">
        <f>SUM(B$8:B$107)</f>
        <v>1364.8162411901612</v>
      </c>
      <c r="CZ8" s="24">
        <f>ABS(CX8-CY8)</f>
        <v>2.2737367544323206E-13</v>
      </c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</row>
    <row r="9" spans="1:262" x14ac:dyDescent="0.25">
      <c r="A9" s="22" t="s">
        <v>105</v>
      </c>
      <c r="B9" s="65">
        <f>'[1]3household manual'!B9</f>
        <v>0</v>
      </c>
      <c r="C9" s="65">
        <f>'[1]3household manual'!C9</f>
        <v>0</v>
      </c>
      <c r="D9" s="65">
        <f>'[1]3household manual'!D9</f>
        <v>0</v>
      </c>
      <c r="E9" s="65">
        <f>'[1]3household manual'!E9</f>
        <v>0</v>
      </c>
      <c r="F9" s="65">
        <f>'[1]3household manual'!F9</f>
        <v>0</v>
      </c>
      <c r="G9" s="65">
        <f>'[1]3household manual'!G9</f>
        <v>0</v>
      </c>
      <c r="H9" s="65">
        <f>'[1]3household manual'!H9</f>
        <v>0</v>
      </c>
      <c r="I9" s="65">
        <f>'[1]3household manual'!I9</f>
        <v>0</v>
      </c>
      <c r="J9" s="65">
        <f>'[1]3household manual'!J9</f>
        <v>0</v>
      </c>
      <c r="K9" s="65">
        <f>'[1]3household manual'!K9</f>
        <v>0</v>
      </c>
      <c r="L9" s="65">
        <f>'[1]3household manual'!L9</f>
        <v>0</v>
      </c>
      <c r="M9" s="65">
        <f>'[1]3household manual'!M9</f>
        <v>0</v>
      </c>
      <c r="N9" s="65">
        <f>'[1]3household manual'!N9</f>
        <v>0</v>
      </c>
      <c r="O9" s="65">
        <f>'[1]3household manual'!O9</f>
        <v>0</v>
      </c>
      <c r="P9" s="65">
        <f>'[1]3household manual'!P9</f>
        <v>0</v>
      </c>
      <c r="Q9" s="65">
        <f>'[1]3household manual'!Q9</f>
        <v>0</v>
      </c>
      <c r="R9" s="65">
        <f>'[1]3household manual'!R9</f>
        <v>0</v>
      </c>
      <c r="S9" s="65">
        <f>'[1]3household manual'!S9</f>
        <v>0</v>
      </c>
      <c r="T9" s="65">
        <f>'[1]3household manual'!T9</f>
        <v>0</v>
      </c>
      <c r="U9" s="65">
        <f>'[1]3household manual'!U9</f>
        <v>0</v>
      </c>
      <c r="V9" s="65">
        <f>'[1]3household manual'!V9</f>
        <v>0</v>
      </c>
      <c r="W9" s="65">
        <f>'[1]3household manual'!W9</f>
        <v>0</v>
      </c>
      <c r="X9" s="65">
        <f>'[1]3household manual'!X9</f>
        <v>0</v>
      </c>
      <c r="Y9" s="65">
        <f>'[1]3household manual'!Y9</f>
        <v>0</v>
      </c>
      <c r="Z9" s="65">
        <f>'[1]3household manual'!Z9</f>
        <v>0</v>
      </c>
      <c r="AA9" s="65">
        <f>'[1]3household manual'!AA9</f>
        <v>0</v>
      </c>
      <c r="AB9" s="65">
        <f>'[1]3household manual'!AB9</f>
        <v>0</v>
      </c>
      <c r="AC9" s="65">
        <f>'[1]3household manual'!AC9</f>
        <v>0</v>
      </c>
      <c r="AD9" s="65">
        <f>'[1]3household manual'!AD9</f>
        <v>0</v>
      </c>
      <c r="AE9" s="65">
        <f>'[1]3household manual'!AE9</f>
        <v>0</v>
      </c>
      <c r="AF9" s="65">
        <f>'[1]3household manual'!AF9</f>
        <v>0</v>
      </c>
      <c r="AG9" s="65">
        <f>'[1]3household manual'!AG9</f>
        <v>0</v>
      </c>
      <c r="AH9" s="65">
        <f>'[1]3household manual'!AH9</f>
        <v>0</v>
      </c>
      <c r="AI9" s="65">
        <f>'[1]3household manual'!AI9</f>
        <v>0</v>
      </c>
      <c r="AJ9" s="65">
        <f>'[1]3household manual'!AJ9</f>
        <v>0</v>
      </c>
      <c r="AK9" s="65">
        <f>'[1]3household manual'!AK9</f>
        <v>0</v>
      </c>
      <c r="AL9" s="65">
        <f>'[1]3household manual'!AL9</f>
        <v>436.09340001060906</v>
      </c>
      <c r="AM9" s="65">
        <f>'[1]3household manual'!AM9</f>
        <v>200.9149976486093</v>
      </c>
      <c r="AN9" s="65">
        <f>'[1]3household manual'!AN9</f>
        <v>36.135709718875219</v>
      </c>
      <c r="AO9" s="65">
        <f>'[1]3household manual'!AO9</f>
        <v>0</v>
      </c>
      <c r="AP9" s="65">
        <f>'[1]3household manual'!AP9</f>
        <v>82.329194720785239</v>
      </c>
      <c r="AQ9" s="65">
        <f>'[1]3household manual'!AQ9</f>
        <v>52.525069149515858</v>
      </c>
      <c r="AR9" s="65">
        <f>'[1]3household manual'!AR9</f>
        <v>96.120524939885968</v>
      </c>
      <c r="AS9" s="65">
        <f>'[1]3household manual'!AS9</f>
        <v>67.868128676740909</v>
      </c>
      <c r="AT9" s="65">
        <f>'[1]3household manual'!AT9</f>
        <v>68.857106373376538</v>
      </c>
      <c r="AU9" s="65">
        <f>'[1]3household manual'!AU9</f>
        <v>3.6512708960071429</v>
      </c>
      <c r="AV9" s="65">
        <f>'[1]3household manual'!AV9</f>
        <v>2.9498097505997585</v>
      </c>
      <c r="AW9" s="65">
        <f>'[1]3household manual'!AW9</f>
        <v>0</v>
      </c>
      <c r="AX9" s="65">
        <f>'[1]3household manual'!AX9</f>
        <v>0</v>
      </c>
      <c r="AY9" s="65">
        <f>'[1]3household manual'!AY9</f>
        <v>0</v>
      </c>
      <c r="AZ9" s="65">
        <f>'[1]3household manual'!AZ9</f>
        <v>0</v>
      </c>
      <c r="BA9" s="65">
        <f>'[1]3household manual'!BA9</f>
        <v>0</v>
      </c>
      <c r="BB9" s="65">
        <f>'[1]3household manual'!BB9</f>
        <v>0</v>
      </c>
      <c r="BC9" s="65">
        <f>'[1]3household manual'!BC9</f>
        <v>0</v>
      </c>
      <c r="BD9" s="65">
        <f>'[1]3household manual'!BD9</f>
        <v>0</v>
      </c>
      <c r="BE9" s="65">
        <f>'[1]3household manual'!BE9</f>
        <v>0</v>
      </c>
      <c r="BF9" s="65">
        <f>'[1]3household manual'!BF9</f>
        <v>0</v>
      </c>
      <c r="BG9" s="65">
        <f>'[1]3household manual'!BG9</f>
        <v>0</v>
      </c>
      <c r="BH9" s="65">
        <f>'[1]3household manual'!BH9</f>
        <v>0</v>
      </c>
      <c r="BI9" s="65">
        <f>'[1]3household manual'!BI9</f>
        <v>0</v>
      </c>
      <c r="BJ9" s="65">
        <f>'[1]3household manual'!BJ9</f>
        <v>0</v>
      </c>
      <c r="BK9" s="65">
        <f>'[1]3household manual'!BK9</f>
        <v>0</v>
      </c>
      <c r="BL9" s="65">
        <f>'[1]3household manual'!BL9</f>
        <v>0</v>
      </c>
      <c r="BM9" s="65">
        <f>'[1]3household manual'!BM9</f>
        <v>0</v>
      </c>
      <c r="BN9" s="65">
        <f>'[1]3household manual'!BN9</f>
        <v>0</v>
      </c>
      <c r="BO9" s="65">
        <f>'[1]3household manual'!BO9</f>
        <v>0</v>
      </c>
      <c r="BP9" s="65">
        <f>'[1]3household manual'!BP9</f>
        <v>0</v>
      </c>
      <c r="BQ9" s="65">
        <f>'[1]3household manual'!BQ9</f>
        <v>0</v>
      </c>
      <c r="BR9" s="65">
        <f>'[1]3household manual'!BR9</f>
        <v>0</v>
      </c>
      <c r="BS9" s="65">
        <f>'[1]3household manual'!BS9</f>
        <v>0</v>
      </c>
      <c r="BT9" s="65">
        <f>'[1]3household manual'!BT9</f>
        <v>0</v>
      </c>
      <c r="BU9" s="65">
        <f>'[1]3household manual'!BU9</f>
        <v>0</v>
      </c>
      <c r="BV9" s="65">
        <f>'[1]3household manual'!BV9</f>
        <v>0</v>
      </c>
      <c r="BW9" s="65">
        <f>'[1]3household manual'!BW9</f>
        <v>0</v>
      </c>
      <c r="BX9" s="65">
        <f>'[1]3household manual'!BX9</f>
        <v>0</v>
      </c>
      <c r="BY9" s="65">
        <f>'[1]3household manual'!BY9</f>
        <v>0</v>
      </c>
      <c r="BZ9" s="65">
        <f>'[1]3household manual'!BZ9</f>
        <v>0</v>
      </c>
      <c r="CA9" s="65">
        <f>'[1]3household manual'!CA9</f>
        <v>0</v>
      </c>
      <c r="CB9" s="65">
        <f>'[1]3household manual'!CB9</f>
        <v>0</v>
      </c>
      <c r="CC9" s="65">
        <f>'[1]3household manual'!CC9</f>
        <v>0</v>
      </c>
      <c r="CD9" s="65">
        <f>'[1]3household manual'!CD9</f>
        <v>0</v>
      </c>
      <c r="CE9" s="65">
        <f>'[1]3household manual'!CE9</f>
        <v>0</v>
      </c>
      <c r="CF9" s="65">
        <f>'[1]3household manual'!CF9</f>
        <v>0</v>
      </c>
      <c r="CG9" s="65">
        <f>'[1]3household manual'!CG9</f>
        <v>0</v>
      </c>
      <c r="CH9" s="65">
        <f>'[1]3household manual'!CH9</f>
        <v>0</v>
      </c>
      <c r="CI9" s="65">
        <f>'[1]3household manual'!CI9</f>
        <v>0</v>
      </c>
      <c r="CJ9" s="65">
        <f>'[1]3household manual'!CJ9</f>
        <v>0</v>
      </c>
      <c r="CK9" s="65">
        <f>'[1]3household manual'!CK9</f>
        <v>0</v>
      </c>
      <c r="CL9" s="65">
        <f>'[1]3household manual'!CL9</f>
        <v>0</v>
      </c>
      <c r="CM9" s="65">
        <f>'[1]3household manual'!CM9</f>
        <v>0</v>
      </c>
      <c r="CN9" s="65">
        <f>'[1]3household manual'!CN9</f>
        <v>0</v>
      </c>
      <c r="CO9" s="65">
        <f>'[1]3household manual'!CO9</f>
        <v>0</v>
      </c>
      <c r="CP9" s="65">
        <f>'[1]3household manual'!CP9</f>
        <v>0</v>
      </c>
      <c r="CQ9" s="65">
        <f>'[1]3household manual'!CQ9</f>
        <v>0</v>
      </c>
      <c r="CR9" s="65">
        <f>'[1]3household manual'!CR9</f>
        <v>0</v>
      </c>
      <c r="CS9" s="65">
        <f>'[1]3household manual'!CS9</f>
        <v>0</v>
      </c>
      <c r="CT9" s="65">
        <f>'[1]3household manual'!CT9</f>
        <v>0</v>
      </c>
      <c r="CU9" s="65">
        <f>'[1]3household manual'!CU9</f>
        <v>0</v>
      </c>
      <c r="CV9" s="65">
        <f>'[1]3household manual'!CV9</f>
        <v>0</v>
      </c>
      <c r="CW9" s="65">
        <f>'[1]3household manual'!CW9</f>
        <v>0</v>
      </c>
      <c r="CX9" s="23">
        <f t="shared" si="0"/>
        <v>1047.4452118850052</v>
      </c>
      <c r="CY9" s="23">
        <f>SUM(C$8:C$107)</f>
        <v>1047.4452118850047</v>
      </c>
      <c r="CZ9" s="24">
        <f t="shared" ref="CZ9:CZ72" si="1">ABS(CX9-CY9)</f>
        <v>4.5474735088646412E-13</v>
      </c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</row>
    <row r="10" spans="1:262" x14ac:dyDescent="0.25">
      <c r="A10" s="22" t="s">
        <v>106</v>
      </c>
      <c r="B10" s="65">
        <f>'[1]3household manual'!B10</f>
        <v>0</v>
      </c>
      <c r="C10" s="65">
        <f>'[1]3household manual'!C10</f>
        <v>0</v>
      </c>
      <c r="D10" s="65">
        <f>'[1]3household manual'!D10</f>
        <v>0</v>
      </c>
      <c r="E10" s="65">
        <f>'[1]3household manual'!E10</f>
        <v>0</v>
      </c>
      <c r="F10" s="65">
        <f>'[1]3household manual'!F10</f>
        <v>0</v>
      </c>
      <c r="G10" s="65">
        <f>'[1]3household manual'!G10</f>
        <v>0</v>
      </c>
      <c r="H10" s="65">
        <f>'[1]3household manual'!H10</f>
        <v>0</v>
      </c>
      <c r="I10" s="65">
        <f>'[1]3household manual'!I10</f>
        <v>0</v>
      </c>
      <c r="J10" s="65">
        <f>'[1]3household manual'!J10</f>
        <v>0</v>
      </c>
      <c r="K10" s="65">
        <f>'[1]3household manual'!K10</f>
        <v>0</v>
      </c>
      <c r="L10" s="65">
        <f>'[1]3household manual'!L10</f>
        <v>0</v>
      </c>
      <c r="M10" s="65">
        <f>'[1]3household manual'!M10</f>
        <v>0</v>
      </c>
      <c r="N10" s="65">
        <f>'[1]3household manual'!N10</f>
        <v>0</v>
      </c>
      <c r="O10" s="65">
        <f>'[1]3household manual'!O10</f>
        <v>0</v>
      </c>
      <c r="P10" s="65">
        <f>'[1]3household manual'!P10</f>
        <v>0</v>
      </c>
      <c r="Q10" s="65">
        <f>'[1]3household manual'!Q10</f>
        <v>0</v>
      </c>
      <c r="R10" s="65">
        <f>'[1]3household manual'!R10</f>
        <v>0</v>
      </c>
      <c r="S10" s="65">
        <f>'[1]3household manual'!S10</f>
        <v>0</v>
      </c>
      <c r="T10" s="65">
        <f>'[1]3household manual'!T10</f>
        <v>0</v>
      </c>
      <c r="U10" s="65">
        <f>'[1]3household manual'!U10</f>
        <v>0</v>
      </c>
      <c r="V10" s="65">
        <f>'[1]3household manual'!V10</f>
        <v>0</v>
      </c>
      <c r="W10" s="65">
        <f>'[1]3household manual'!W10</f>
        <v>0</v>
      </c>
      <c r="X10" s="65">
        <f>'[1]3household manual'!X10</f>
        <v>0</v>
      </c>
      <c r="Y10" s="65">
        <f>'[1]3household manual'!Y10</f>
        <v>0</v>
      </c>
      <c r="Z10" s="65">
        <f>'[1]3household manual'!Z10</f>
        <v>0</v>
      </c>
      <c r="AA10" s="65">
        <f>'[1]3household manual'!AA10</f>
        <v>0</v>
      </c>
      <c r="AB10" s="65">
        <f>'[1]3household manual'!AB10</f>
        <v>0</v>
      </c>
      <c r="AC10" s="65">
        <f>'[1]3household manual'!AC10</f>
        <v>0</v>
      </c>
      <c r="AD10" s="65">
        <f>'[1]3household manual'!AD10</f>
        <v>0</v>
      </c>
      <c r="AE10" s="65">
        <f>'[1]3household manual'!AE10</f>
        <v>0</v>
      </c>
      <c r="AF10" s="65">
        <f>'[1]3household manual'!AF10</f>
        <v>0</v>
      </c>
      <c r="AG10" s="65">
        <f>'[1]3household manual'!AG10</f>
        <v>0</v>
      </c>
      <c r="AH10" s="65">
        <f>'[1]3household manual'!AH10</f>
        <v>0</v>
      </c>
      <c r="AI10" s="65">
        <f>'[1]3household manual'!AI10</f>
        <v>0</v>
      </c>
      <c r="AJ10" s="65">
        <f>'[1]3household manual'!AJ10</f>
        <v>0</v>
      </c>
      <c r="AK10" s="65">
        <f>'[1]3household manual'!AK10</f>
        <v>0</v>
      </c>
      <c r="AL10" s="65">
        <f>'[1]3household manual'!AL10</f>
        <v>0</v>
      </c>
      <c r="AM10" s="65">
        <f>'[1]3household manual'!AM10</f>
        <v>0</v>
      </c>
      <c r="AN10" s="65">
        <f>'[1]3household manual'!AN10</f>
        <v>0</v>
      </c>
      <c r="AO10" s="65">
        <f>'[1]3household manual'!AO10</f>
        <v>0</v>
      </c>
      <c r="AP10" s="65">
        <f>'[1]3household manual'!AP10</f>
        <v>0</v>
      </c>
      <c r="AQ10" s="65">
        <f>'[1]3household manual'!AQ10</f>
        <v>0</v>
      </c>
      <c r="AR10" s="65">
        <f>'[1]3household manual'!AR10</f>
        <v>0</v>
      </c>
      <c r="AS10" s="65">
        <f>'[1]3household manual'!AS10</f>
        <v>0</v>
      </c>
      <c r="AT10" s="65">
        <f>'[1]3household manual'!AT10</f>
        <v>0</v>
      </c>
      <c r="AU10" s="65">
        <f>'[1]3household manual'!AU10</f>
        <v>0</v>
      </c>
      <c r="AV10" s="65">
        <f>'[1]3household manual'!AV10</f>
        <v>0</v>
      </c>
      <c r="AW10" s="65">
        <f>'[1]3household manual'!AW10</f>
        <v>141.27170640491761</v>
      </c>
      <c r="AX10" s="65">
        <f>'[1]3household manual'!AX10</f>
        <v>0</v>
      </c>
      <c r="AY10" s="65">
        <f>'[1]3household manual'!AY10</f>
        <v>0</v>
      </c>
      <c r="AZ10" s="65">
        <f>'[1]3household manual'!AZ10</f>
        <v>0</v>
      </c>
      <c r="BA10" s="65">
        <f>'[1]3household manual'!BA10</f>
        <v>0</v>
      </c>
      <c r="BB10" s="65">
        <f>'[1]3household manual'!BB10</f>
        <v>0</v>
      </c>
      <c r="BC10" s="65">
        <f>'[1]3household manual'!BC10</f>
        <v>0</v>
      </c>
      <c r="BD10" s="65">
        <f>'[1]3household manual'!BD10</f>
        <v>0</v>
      </c>
      <c r="BE10" s="65">
        <f>'[1]3household manual'!BE10</f>
        <v>0</v>
      </c>
      <c r="BF10" s="65">
        <f>'[1]3household manual'!BF10</f>
        <v>0</v>
      </c>
      <c r="BG10" s="65">
        <f>'[1]3household manual'!BG10</f>
        <v>0</v>
      </c>
      <c r="BH10" s="65">
        <f>'[1]3household manual'!BH10</f>
        <v>0</v>
      </c>
      <c r="BI10" s="65">
        <f>'[1]3household manual'!BI10</f>
        <v>0</v>
      </c>
      <c r="BJ10" s="65">
        <f>'[1]3household manual'!BJ10</f>
        <v>0</v>
      </c>
      <c r="BK10" s="65">
        <f>'[1]3household manual'!BK10</f>
        <v>0</v>
      </c>
      <c r="BL10" s="65">
        <f>'[1]3household manual'!BL10</f>
        <v>0</v>
      </c>
      <c r="BM10" s="65">
        <f>'[1]3household manual'!BM10</f>
        <v>0</v>
      </c>
      <c r="BN10" s="65">
        <f>'[1]3household manual'!BN10</f>
        <v>0</v>
      </c>
      <c r="BO10" s="65">
        <f>'[1]3household manual'!BO10</f>
        <v>0</v>
      </c>
      <c r="BP10" s="65">
        <f>'[1]3household manual'!BP10</f>
        <v>0</v>
      </c>
      <c r="BQ10" s="65">
        <f>'[1]3household manual'!BQ10</f>
        <v>0</v>
      </c>
      <c r="BR10" s="65">
        <f>'[1]3household manual'!BR10</f>
        <v>0</v>
      </c>
      <c r="BS10" s="65">
        <f>'[1]3household manual'!BS10</f>
        <v>0</v>
      </c>
      <c r="BT10" s="65">
        <f>'[1]3household manual'!BT10</f>
        <v>0</v>
      </c>
      <c r="BU10" s="65">
        <f>'[1]3household manual'!BU10</f>
        <v>0</v>
      </c>
      <c r="BV10" s="65">
        <f>'[1]3household manual'!BV10</f>
        <v>0</v>
      </c>
      <c r="BW10" s="65">
        <f>'[1]3household manual'!BW10</f>
        <v>0</v>
      </c>
      <c r="BX10" s="65">
        <f>'[1]3household manual'!BX10</f>
        <v>0</v>
      </c>
      <c r="BY10" s="65">
        <f>'[1]3household manual'!BY10</f>
        <v>0</v>
      </c>
      <c r="BZ10" s="65">
        <f>'[1]3household manual'!BZ10</f>
        <v>0</v>
      </c>
      <c r="CA10" s="65">
        <f>'[1]3household manual'!CA10</f>
        <v>0</v>
      </c>
      <c r="CB10" s="65">
        <f>'[1]3household manual'!CB10</f>
        <v>0</v>
      </c>
      <c r="CC10" s="65">
        <f>'[1]3household manual'!CC10</f>
        <v>0</v>
      </c>
      <c r="CD10" s="65">
        <f>'[1]3household manual'!CD10</f>
        <v>0</v>
      </c>
      <c r="CE10" s="65">
        <f>'[1]3household manual'!CE10</f>
        <v>0</v>
      </c>
      <c r="CF10" s="65">
        <f>'[1]3household manual'!CF10</f>
        <v>0</v>
      </c>
      <c r="CG10" s="65">
        <f>'[1]3household manual'!CG10</f>
        <v>0</v>
      </c>
      <c r="CH10" s="65">
        <f>'[1]3household manual'!CH10</f>
        <v>0</v>
      </c>
      <c r="CI10" s="65">
        <f>'[1]3household manual'!CI10</f>
        <v>0</v>
      </c>
      <c r="CJ10" s="65">
        <f>'[1]3household manual'!CJ10</f>
        <v>0</v>
      </c>
      <c r="CK10" s="65">
        <f>'[1]3household manual'!CK10</f>
        <v>0</v>
      </c>
      <c r="CL10" s="65">
        <f>'[1]3household manual'!CL10</f>
        <v>0</v>
      </c>
      <c r="CM10" s="65">
        <f>'[1]3household manual'!CM10</f>
        <v>0</v>
      </c>
      <c r="CN10" s="65">
        <f>'[1]3household manual'!CN10</f>
        <v>0</v>
      </c>
      <c r="CO10" s="65">
        <f>'[1]3household manual'!CO10</f>
        <v>0</v>
      </c>
      <c r="CP10" s="65">
        <f>'[1]3household manual'!CP10</f>
        <v>0</v>
      </c>
      <c r="CQ10" s="65">
        <f>'[1]3household manual'!CQ10</f>
        <v>0</v>
      </c>
      <c r="CR10" s="65">
        <f>'[1]3household manual'!CR10</f>
        <v>0</v>
      </c>
      <c r="CS10" s="65">
        <f>'[1]3household manual'!CS10</f>
        <v>0</v>
      </c>
      <c r="CT10" s="65">
        <f>'[1]3household manual'!CT10</f>
        <v>0</v>
      </c>
      <c r="CU10" s="65">
        <f>'[1]3household manual'!CU10</f>
        <v>0</v>
      </c>
      <c r="CV10" s="65">
        <f>'[1]3household manual'!CV10</f>
        <v>0</v>
      </c>
      <c r="CW10" s="65">
        <f>'[1]3household manual'!CW10</f>
        <v>0</v>
      </c>
      <c r="CX10" s="23">
        <f t="shared" si="0"/>
        <v>141.27170640491761</v>
      </c>
      <c r="CY10" s="23">
        <f>SUM(D$8:D$107)</f>
        <v>141.27170640491772</v>
      </c>
      <c r="CZ10" s="24">
        <f t="shared" si="1"/>
        <v>1.1368683772161603E-13</v>
      </c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</row>
    <row r="11" spans="1:262" x14ac:dyDescent="0.25">
      <c r="A11" s="22" t="s">
        <v>107</v>
      </c>
      <c r="B11" s="65">
        <f>'[1]3household manual'!B11</f>
        <v>0</v>
      </c>
      <c r="C11" s="65">
        <f>'[1]3household manual'!C11</f>
        <v>0</v>
      </c>
      <c r="D11" s="65">
        <f>'[1]3household manual'!D11</f>
        <v>0</v>
      </c>
      <c r="E11" s="65">
        <f>'[1]3household manual'!E11</f>
        <v>0</v>
      </c>
      <c r="F11" s="65">
        <f>'[1]3household manual'!F11</f>
        <v>0</v>
      </c>
      <c r="G11" s="65">
        <f>'[1]3household manual'!G11</f>
        <v>0</v>
      </c>
      <c r="H11" s="65">
        <f>'[1]3household manual'!H11</f>
        <v>0</v>
      </c>
      <c r="I11" s="65">
        <f>'[1]3household manual'!I11</f>
        <v>0</v>
      </c>
      <c r="J11" s="65">
        <f>'[1]3household manual'!J11</f>
        <v>0</v>
      </c>
      <c r="K11" s="65">
        <f>'[1]3household manual'!K11</f>
        <v>0</v>
      </c>
      <c r="L11" s="65">
        <f>'[1]3household manual'!L11</f>
        <v>0</v>
      </c>
      <c r="M11" s="65">
        <f>'[1]3household manual'!M11</f>
        <v>0</v>
      </c>
      <c r="N11" s="65">
        <f>'[1]3household manual'!N11</f>
        <v>0</v>
      </c>
      <c r="O11" s="65">
        <f>'[1]3household manual'!O11</f>
        <v>0</v>
      </c>
      <c r="P11" s="65">
        <f>'[1]3household manual'!P11</f>
        <v>0</v>
      </c>
      <c r="Q11" s="65">
        <f>'[1]3household manual'!Q11</f>
        <v>0</v>
      </c>
      <c r="R11" s="65">
        <f>'[1]3household manual'!R11</f>
        <v>0</v>
      </c>
      <c r="S11" s="65">
        <f>'[1]3household manual'!S11</f>
        <v>0</v>
      </c>
      <c r="T11" s="65">
        <f>'[1]3household manual'!T11</f>
        <v>0</v>
      </c>
      <c r="U11" s="65">
        <f>'[1]3household manual'!U11</f>
        <v>0</v>
      </c>
      <c r="V11" s="65">
        <f>'[1]3household manual'!V11</f>
        <v>0</v>
      </c>
      <c r="W11" s="65">
        <f>'[1]3household manual'!W11</f>
        <v>0</v>
      </c>
      <c r="X11" s="65">
        <f>'[1]3household manual'!X11</f>
        <v>0</v>
      </c>
      <c r="Y11" s="65">
        <f>'[1]3household manual'!Y11</f>
        <v>0</v>
      </c>
      <c r="Z11" s="65">
        <f>'[1]3household manual'!Z11</f>
        <v>0</v>
      </c>
      <c r="AA11" s="65">
        <f>'[1]3household manual'!AA11</f>
        <v>0</v>
      </c>
      <c r="AB11" s="65">
        <f>'[1]3household manual'!AB11</f>
        <v>0</v>
      </c>
      <c r="AC11" s="65">
        <f>'[1]3household manual'!AC11</f>
        <v>0</v>
      </c>
      <c r="AD11" s="65">
        <f>'[1]3household manual'!AD11</f>
        <v>0</v>
      </c>
      <c r="AE11" s="65">
        <f>'[1]3household manual'!AE11</f>
        <v>0</v>
      </c>
      <c r="AF11" s="65">
        <f>'[1]3household manual'!AF11</f>
        <v>0</v>
      </c>
      <c r="AG11" s="65">
        <f>'[1]3household manual'!AG11</f>
        <v>0</v>
      </c>
      <c r="AH11" s="65">
        <f>'[1]3household manual'!AH11</f>
        <v>0</v>
      </c>
      <c r="AI11" s="65">
        <f>'[1]3household manual'!AI11</f>
        <v>0</v>
      </c>
      <c r="AJ11" s="65">
        <f>'[1]3household manual'!AJ11</f>
        <v>0</v>
      </c>
      <c r="AK11" s="65">
        <f>'[1]3household manual'!AK11</f>
        <v>0</v>
      </c>
      <c r="AL11" s="65">
        <f>'[1]3household manual'!AL11</f>
        <v>0</v>
      </c>
      <c r="AM11" s="65">
        <f>'[1]3household manual'!AM11</f>
        <v>0</v>
      </c>
      <c r="AN11" s="65">
        <f>'[1]3household manual'!AN11</f>
        <v>0</v>
      </c>
      <c r="AO11" s="65">
        <f>'[1]3household manual'!AO11</f>
        <v>0</v>
      </c>
      <c r="AP11" s="65">
        <f>'[1]3household manual'!AP11</f>
        <v>0</v>
      </c>
      <c r="AQ11" s="65">
        <f>'[1]3household manual'!AQ11</f>
        <v>0</v>
      </c>
      <c r="AR11" s="65">
        <f>'[1]3household manual'!AR11</f>
        <v>0</v>
      </c>
      <c r="AS11" s="65">
        <f>'[1]3household manual'!AS11</f>
        <v>0</v>
      </c>
      <c r="AT11" s="65">
        <f>'[1]3household manual'!AT11</f>
        <v>0</v>
      </c>
      <c r="AU11" s="65">
        <f>'[1]3household manual'!AU11</f>
        <v>0</v>
      </c>
      <c r="AV11" s="65">
        <f>'[1]3household manual'!AV11</f>
        <v>0</v>
      </c>
      <c r="AW11" s="65">
        <f>'[1]3household manual'!AW11</f>
        <v>0</v>
      </c>
      <c r="AX11" s="65">
        <f>'[1]3household manual'!AX11</f>
        <v>1.1804544467867963</v>
      </c>
      <c r="AY11" s="65">
        <f>'[1]3household manual'!AY11</f>
        <v>0</v>
      </c>
      <c r="AZ11" s="65">
        <f>'[1]3household manual'!AZ11</f>
        <v>0</v>
      </c>
      <c r="BA11" s="65">
        <f>'[1]3household manual'!BA11</f>
        <v>0</v>
      </c>
      <c r="BB11" s="65">
        <f>'[1]3household manual'!BB11</f>
        <v>0</v>
      </c>
      <c r="BC11" s="65">
        <f>'[1]3household manual'!BC11</f>
        <v>0</v>
      </c>
      <c r="BD11" s="65">
        <f>'[1]3household manual'!BD11</f>
        <v>0</v>
      </c>
      <c r="BE11" s="65">
        <f>'[1]3household manual'!BE11</f>
        <v>0</v>
      </c>
      <c r="BF11" s="65">
        <f>'[1]3household manual'!BF11</f>
        <v>0</v>
      </c>
      <c r="BG11" s="65">
        <f>'[1]3household manual'!BG11</f>
        <v>0</v>
      </c>
      <c r="BH11" s="65">
        <f>'[1]3household manual'!BH11</f>
        <v>0</v>
      </c>
      <c r="BI11" s="65">
        <f>'[1]3household manual'!BI11</f>
        <v>0</v>
      </c>
      <c r="BJ11" s="65">
        <f>'[1]3household manual'!BJ11</f>
        <v>0</v>
      </c>
      <c r="BK11" s="65">
        <f>'[1]3household manual'!BK11</f>
        <v>0</v>
      </c>
      <c r="BL11" s="65">
        <f>'[1]3household manual'!BL11</f>
        <v>0</v>
      </c>
      <c r="BM11" s="65">
        <f>'[1]3household manual'!BM11</f>
        <v>0</v>
      </c>
      <c r="BN11" s="65">
        <f>'[1]3household manual'!BN11</f>
        <v>0</v>
      </c>
      <c r="BO11" s="65">
        <f>'[1]3household manual'!BO11</f>
        <v>0</v>
      </c>
      <c r="BP11" s="65">
        <f>'[1]3household manual'!BP11</f>
        <v>0</v>
      </c>
      <c r="BQ11" s="65">
        <f>'[1]3household manual'!BQ11</f>
        <v>0</v>
      </c>
      <c r="BR11" s="65">
        <f>'[1]3household manual'!BR11</f>
        <v>0</v>
      </c>
      <c r="BS11" s="65">
        <f>'[1]3household manual'!BS11</f>
        <v>0</v>
      </c>
      <c r="BT11" s="65">
        <f>'[1]3household manual'!BT11</f>
        <v>0</v>
      </c>
      <c r="BU11" s="65">
        <f>'[1]3household manual'!BU11</f>
        <v>0</v>
      </c>
      <c r="BV11" s="65">
        <f>'[1]3household manual'!BV11</f>
        <v>0</v>
      </c>
      <c r="BW11" s="65">
        <f>'[1]3household manual'!BW11</f>
        <v>0</v>
      </c>
      <c r="BX11" s="65">
        <f>'[1]3household manual'!BX11</f>
        <v>0</v>
      </c>
      <c r="BY11" s="65">
        <f>'[1]3household manual'!BY11</f>
        <v>0</v>
      </c>
      <c r="BZ11" s="65">
        <f>'[1]3household manual'!BZ11</f>
        <v>0</v>
      </c>
      <c r="CA11" s="65">
        <f>'[1]3household manual'!CA11</f>
        <v>0</v>
      </c>
      <c r="CB11" s="65">
        <f>'[1]3household manual'!CB11</f>
        <v>0</v>
      </c>
      <c r="CC11" s="65">
        <f>'[1]3household manual'!CC11</f>
        <v>0</v>
      </c>
      <c r="CD11" s="65">
        <f>'[1]3household manual'!CD11</f>
        <v>0</v>
      </c>
      <c r="CE11" s="65">
        <f>'[1]3household manual'!CE11</f>
        <v>0</v>
      </c>
      <c r="CF11" s="65">
        <f>'[1]3household manual'!CF11</f>
        <v>0</v>
      </c>
      <c r="CG11" s="65">
        <f>'[1]3household manual'!CG11</f>
        <v>0</v>
      </c>
      <c r="CH11" s="65">
        <f>'[1]3household manual'!CH11</f>
        <v>0</v>
      </c>
      <c r="CI11" s="65">
        <f>'[1]3household manual'!CI11</f>
        <v>0</v>
      </c>
      <c r="CJ11" s="65">
        <f>'[1]3household manual'!CJ11</f>
        <v>0</v>
      </c>
      <c r="CK11" s="65">
        <f>'[1]3household manual'!CK11</f>
        <v>0</v>
      </c>
      <c r="CL11" s="65">
        <f>'[1]3household manual'!CL11</f>
        <v>0</v>
      </c>
      <c r="CM11" s="65">
        <f>'[1]3household manual'!CM11</f>
        <v>0</v>
      </c>
      <c r="CN11" s="65">
        <f>'[1]3household manual'!CN11</f>
        <v>0</v>
      </c>
      <c r="CO11" s="65">
        <f>'[1]3household manual'!CO11</f>
        <v>0</v>
      </c>
      <c r="CP11" s="65">
        <f>'[1]3household manual'!CP11</f>
        <v>0</v>
      </c>
      <c r="CQ11" s="65">
        <f>'[1]3household manual'!CQ11</f>
        <v>0</v>
      </c>
      <c r="CR11" s="65">
        <f>'[1]3household manual'!CR11</f>
        <v>0</v>
      </c>
      <c r="CS11" s="65">
        <f>'[1]3household manual'!CS11</f>
        <v>0</v>
      </c>
      <c r="CT11" s="65">
        <f>'[1]3household manual'!CT11</f>
        <v>0</v>
      </c>
      <c r="CU11" s="65">
        <f>'[1]3household manual'!CU11</f>
        <v>0</v>
      </c>
      <c r="CV11" s="65">
        <f>'[1]3household manual'!CV11</f>
        <v>0</v>
      </c>
      <c r="CW11" s="65">
        <f>'[1]3household manual'!CW11</f>
        <v>0</v>
      </c>
      <c r="CX11" s="23">
        <f t="shared" si="0"/>
        <v>1.1804544467867963</v>
      </c>
      <c r="CY11" s="23">
        <f>SUM(E$8:E$107)</f>
        <v>1.180454446786797</v>
      </c>
      <c r="CZ11" s="24">
        <f t="shared" si="1"/>
        <v>6.6613381477509392E-16</v>
      </c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</row>
    <row r="12" spans="1:262" x14ac:dyDescent="0.25">
      <c r="A12" s="22" t="s">
        <v>108</v>
      </c>
      <c r="B12" s="65">
        <f>'[1]3household manual'!B12</f>
        <v>0</v>
      </c>
      <c r="C12" s="65">
        <f>'[1]3household manual'!C12</f>
        <v>0</v>
      </c>
      <c r="D12" s="65">
        <f>'[1]3household manual'!D12</f>
        <v>0</v>
      </c>
      <c r="E12" s="65">
        <f>'[1]3household manual'!E12</f>
        <v>0</v>
      </c>
      <c r="F12" s="65">
        <f>'[1]3household manual'!F12</f>
        <v>0</v>
      </c>
      <c r="G12" s="65">
        <f>'[1]3household manual'!G12</f>
        <v>0</v>
      </c>
      <c r="H12" s="65">
        <f>'[1]3household manual'!H12</f>
        <v>0</v>
      </c>
      <c r="I12" s="65">
        <f>'[1]3household manual'!I12</f>
        <v>0</v>
      </c>
      <c r="J12" s="65">
        <f>'[1]3household manual'!J12</f>
        <v>0</v>
      </c>
      <c r="K12" s="65">
        <f>'[1]3household manual'!K12</f>
        <v>0</v>
      </c>
      <c r="L12" s="65">
        <f>'[1]3household manual'!L12</f>
        <v>0</v>
      </c>
      <c r="M12" s="65">
        <f>'[1]3household manual'!M12</f>
        <v>0</v>
      </c>
      <c r="N12" s="65">
        <f>'[1]3household manual'!N12</f>
        <v>0</v>
      </c>
      <c r="O12" s="65">
        <f>'[1]3household manual'!O12</f>
        <v>0</v>
      </c>
      <c r="P12" s="65">
        <f>'[1]3household manual'!P12</f>
        <v>0</v>
      </c>
      <c r="Q12" s="65">
        <f>'[1]3household manual'!Q12</f>
        <v>0</v>
      </c>
      <c r="R12" s="65">
        <f>'[1]3household manual'!R12</f>
        <v>0</v>
      </c>
      <c r="S12" s="65">
        <f>'[1]3household manual'!S12</f>
        <v>0</v>
      </c>
      <c r="T12" s="65">
        <f>'[1]3household manual'!T12</f>
        <v>0</v>
      </c>
      <c r="U12" s="65">
        <f>'[1]3household manual'!U12</f>
        <v>0</v>
      </c>
      <c r="V12" s="65">
        <f>'[1]3household manual'!V12</f>
        <v>0</v>
      </c>
      <c r="W12" s="65">
        <f>'[1]3household manual'!W12</f>
        <v>0</v>
      </c>
      <c r="X12" s="65">
        <f>'[1]3household manual'!X12</f>
        <v>0</v>
      </c>
      <c r="Y12" s="65">
        <f>'[1]3household manual'!Y12</f>
        <v>0</v>
      </c>
      <c r="Z12" s="65">
        <f>'[1]3household manual'!Z12</f>
        <v>0</v>
      </c>
      <c r="AA12" s="65">
        <f>'[1]3household manual'!AA12</f>
        <v>0</v>
      </c>
      <c r="AB12" s="65">
        <f>'[1]3household manual'!AB12</f>
        <v>0</v>
      </c>
      <c r="AC12" s="65">
        <f>'[1]3household manual'!AC12</f>
        <v>0</v>
      </c>
      <c r="AD12" s="65">
        <f>'[1]3household manual'!AD12</f>
        <v>0</v>
      </c>
      <c r="AE12" s="65">
        <f>'[1]3household manual'!AE12</f>
        <v>0</v>
      </c>
      <c r="AF12" s="65">
        <f>'[1]3household manual'!AF12</f>
        <v>0</v>
      </c>
      <c r="AG12" s="65">
        <f>'[1]3household manual'!AG12</f>
        <v>0</v>
      </c>
      <c r="AH12" s="65">
        <f>'[1]3household manual'!AH12</f>
        <v>0</v>
      </c>
      <c r="AI12" s="65">
        <f>'[1]3household manual'!AI12</f>
        <v>0</v>
      </c>
      <c r="AJ12" s="65">
        <f>'[1]3household manual'!AJ12</f>
        <v>0</v>
      </c>
      <c r="AK12" s="65">
        <f>'[1]3household manual'!AK12</f>
        <v>0</v>
      </c>
      <c r="AL12" s="65">
        <f>'[1]3household manual'!AL12</f>
        <v>0</v>
      </c>
      <c r="AM12" s="65">
        <f>'[1]3household manual'!AM12</f>
        <v>0</v>
      </c>
      <c r="AN12" s="65">
        <f>'[1]3household manual'!AN12</f>
        <v>0</v>
      </c>
      <c r="AO12" s="65">
        <f>'[1]3household manual'!AO12</f>
        <v>0</v>
      </c>
      <c r="AP12" s="65">
        <f>'[1]3household manual'!AP12</f>
        <v>0</v>
      </c>
      <c r="AQ12" s="65">
        <f>'[1]3household manual'!AQ12</f>
        <v>0</v>
      </c>
      <c r="AR12" s="65">
        <f>'[1]3household manual'!AR12</f>
        <v>0</v>
      </c>
      <c r="AS12" s="65">
        <f>'[1]3household manual'!AS12</f>
        <v>0</v>
      </c>
      <c r="AT12" s="65">
        <f>'[1]3household manual'!AT12</f>
        <v>0</v>
      </c>
      <c r="AU12" s="65">
        <f>'[1]3household manual'!AU12</f>
        <v>0</v>
      </c>
      <c r="AV12" s="65">
        <f>'[1]3household manual'!AV12</f>
        <v>0</v>
      </c>
      <c r="AW12" s="65">
        <f>'[1]3household manual'!AW12</f>
        <v>0</v>
      </c>
      <c r="AX12" s="65">
        <f>'[1]3household manual'!AX12</f>
        <v>0</v>
      </c>
      <c r="AY12" s="65">
        <f>'[1]3household manual'!AY12</f>
        <v>60.803346529349994</v>
      </c>
      <c r="AZ12" s="65">
        <f>'[1]3household manual'!AZ12</f>
        <v>451.03043597949858</v>
      </c>
      <c r="BA12" s="65">
        <f>'[1]3household manual'!BA12</f>
        <v>0</v>
      </c>
      <c r="BB12" s="65">
        <f>'[1]3household manual'!BB12</f>
        <v>0</v>
      </c>
      <c r="BC12" s="65">
        <f>'[1]3household manual'!BC12</f>
        <v>144.7242851377556</v>
      </c>
      <c r="BD12" s="65">
        <f>'[1]3household manual'!BD12</f>
        <v>0</v>
      </c>
      <c r="BE12" s="65">
        <f>'[1]3household manual'!BE12</f>
        <v>0</v>
      </c>
      <c r="BF12" s="65">
        <f>'[1]3household manual'!BF12</f>
        <v>0</v>
      </c>
      <c r="BG12" s="65">
        <f>'[1]3household manual'!BG12</f>
        <v>0</v>
      </c>
      <c r="BH12" s="65">
        <f>'[1]3household manual'!BH12</f>
        <v>0</v>
      </c>
      <c r="BI12" s="65">
        <f>'[1]3household manual'!BI12</f>
        <v>0</v>
      </c>
      <c r="BJ12" s="65">
        <f>'[1]3household manual'!BJ12</f>
        <v>0</v>
      </c>
      <c r="BK12" s="65">
        <f>'[1]3household manual'!BK12</f>
        <v>0</v>
      </c>
      <c r="BL12" s="65">
        <f>'[1]3household manual'!BL12</f>
        <v>0</v>
      </c>
      <c r="BM12" s="65">
        <f>'[1]3household manual'!BM12</f>
        <v>0</v>
      </c>
      <c r="BN12" s="65">
        <f>'[1]3household manual'!BN12</f>
        <v>0</v>
      </c>
      <c r="BO12" s="65">
        <f>'[1]3household manual'!BO12</f>
        <v>0</v>
      </c>
      <c r="BP12" s="65">
        <f>'[1]3household manual'!BP12</f>
        <v>0</v>
      </c>
      <c r="BQ12" s="65">
        <f>'[1]3household manual'!BQ12</f>
        <v>0</v>
      </c>
      <c r="BR12" s="65">
        <f>'[1]3household manual'!BR12</f>
        <v>0</v>
      </c>
      <c r="BS12" s="65">
        <f>'[1]3household manual'!BS12</f>
        <v>0</v>
      </c>
      <c r="BT12" s="65">
        <f>'[1]3household manual'!BT12</f>
        <v>0</v>
      </c>
      <c r="BU12" s="65">
        <f>'[1]3household manual'!BU12</f>
        <v>0</v>
      </c>
      <c r="BV12" s="65">
        <f>'[1]3household manual'!BV12</f>
        <v>0</v>
      </c>
      <c r="BW12" s="65">
        <f>'[1]3household manual'!BW12</f>
        <v>0</v>
      </c>
      <c r="BX12" s="65">
        <f>'[1]3household manual'!BX12</f>
        <v>0</v>
      </c>
      <c r="BY12" s="65">
        <f>'[1]3household manual'!BY12</f>
        <v>0</v>
      </c>
      <c r="BZ12" s="65">
        <f>'[1]3household manual'!BZ12</f>
        <v>0</v>
      </c>
      <c r="CA12" s="65">
        <f>'[1]3household manual'!CA12</f>
        <v>0</v>
      </c>
      <c r="CB12" s="65">
        <f>'[1]3household manual'!CB12</f>
        <v>0</v>
      </c>
      <c r="CC12" s="65">
        <f>'[1]3household manual'!CC12</f>
        <v>0</v>
      </c>
      <c r="CD12" s="65">
        <f>'[1]3household manual'!CD12</f>
        <v>0</v>
      </c>
      <c r="CE12" s="65">
        <f>'[1]3household manual'!CE12</f>
        <v>0</v>
      </c>
      <c r="CF12" s="65">
        <f>'[1]3household manual'!CF12</f>
        <v>0</v>
      </c>
      <c r="CG12" s="65">
        <f>'[1]3household manual'!CG12</f>
        <v>0</v>
      </c>
      <c r="CH12" s="65">
        <f>'[1]3household manual'!CH12</f>
        <v>0</v>
      </c>
      <c r="CI12" s="65">
        <f>'[1]3household manual'!CI12</f>
        <v>0</v>
      </c>
      <c r="CJ12" s="65">
        <f>'[1]3household manual'!CJ12</f>
        <v>0</v>
      </c>
      <c r="CK12" s="65">
        <f>'[1]3household manual'!CK12</f>
        <v>0</v>
      </c>
      <c r="CL12" s="65">
        <f>'[1]3household manual'!CL12</f>
        <v>0</v>
      </c>
      <c r="CM12" s="65">
        <f>'[1]3household manual'!CM12</f>
        <v>0</v>
      </c>
      <c r="CN12" s="65">
        <f>'[1]3household manual'!CN12</f>
        <v>0</v>
      </c>
      <c r="CO12" s="65">
        <f>'[1]3household manual'!CO12</f>
        <v>0</v>
      </c>
      <c r="CP12" s="65">
        <f>'[1]3household manual'!CP12</f>
        <v>0</v>
      </c>
      <c r="CQ12" s="65">
        <f>'[1]3household manual'!CQ12</f>
        <v>0</v>
      </c>
      <c r="CR12" s="65">
        <f>'[1]3household manual'!CR12</f>
        <v>0</v>
      </c>
      <c r="CS12" s="65">
        <f>'[1]3household manual'!CS12</f>
        <v>0</v>
      </c>
      <c r="CT12" s="65">
        <f>'[1]3household manual'!CT12</f>
        <v>0</v>
      </c>
      <c r="CU12" s="65">
        <f>'[1]3household manual'!CU12</f>
        <v>0</v>
      </c>
      <c r="CV12" s="65">
        <f>'[1]3household manual'!CV12</f>
        <v>0</v>
      </c>
      <c r="CW12" s="65">
        <f>'[1]3household manual'!CW12</f>
        <v>0</v>
      </c>
      <c r="CX12" s="23">
        <f t="shared" si="0"/>
        <v>656.55806764660417</v>
      </c>
      <c r="CY12" s="23">
        <f>SUM(F$8:F$107)</f>
        <v>656.55806764660417</v>
      </c>
      <c r="CZ12" s="24">
        <f t="shared" si="1"/>
        <v>0</v>
      </c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</row>
    <row r="13" spans="1:262" x14ac:dyDescent="0.25">
      <c r="A13" s="22" t="s">
        <v>109</v>
      </c>
      <c r="B13" s="65">
        <f>'[1]3household manual'!B13</f>
        <v>0</v>
      </c>
      <c r="C13" s="65">
        <f>'[1]3household manual'!C13</f>
        <v>0</v>
      </c>
      <c r="D13" s="65">
        <f>'[1]3household manual'!D13</f>
        <v>0</v>
      </c>
      <c r="E13" s="65">
        <f>'[1]3household manual'!E13</f>
        <v>0</v>
      </c>
      <c r="F13" s="65">
        <f>'[1]3household manual'!F13</f>
        <v>0</v>
      </c>
      <c r="G13" s="65">
        <f>'[1]3household manual'!G13</f>
        <v>0</v>
      </c>
      <c r="H13" s="65">
        <f>'[1]3household manual'!H13</f>
        <v>0</v>
      </c>
      <c r="I13" s="65">
        <f>'[1]3household manual'!I13</f>
        <v>0</v>
      </c>
      <c r="J13" s="65">
        <f>'[1]3household manual'!J13</f>
        <v>0</v>
      </c>
      <c r="K13" s="65">
        <f>'[1]3household manual'!K13</f>
        <v>0</v>
      </c>
      <c r="L13" s="65">
        <f>'[1]3household manual'!L13</f>
        <v>0</v>
      </c>
      <c r="M13" s="65">
        <f>'[1]3household manual'!M13</f>
        <v>0</v>
      </c>
      <c r="N13" s="65">
        <f>'[1]3household manual'!N13</f>
        <v>0</v>
      </c>
      <c r="O13" s="65">
        <f>'[1]3household manual'!O13</f>
        <v>0</v>
      </c>
      <c r="P13" s="65">
        <f>'[1]3household manual'!P13</f>
        <v>0</v>
      </c>
      <c r="Q13" s="65">
        <f>'[1]3household manual'!Q13</f>
        <v>0</v>
      </c>
      <c r="R13" s="65">
        <f>'[1]3household manual'!R13</f>
        <v>0</v>
      </c>
      <c r="S13" s="65">
        <f>'[1]3household manual'!S13</f>
        <v>0</v>
      </c>
      <c r="T13" s="65">
        <f>'[1]3household manual'!T13</f>
        <v>0</v>
      </c>
      <c r="U13" s="65">
        <f>'[1]3household manual'!U13</f>
        <v>0</v>
      </c>
      <c r="V13" s="65">
        <f>'[1]3household manual'!V13</f>
        <v>0</v>
      </c>
      <c r="W13" s="65">
        <f>'[1]3household manual'!W13</f>
        <v>0</v>
      </c>
      <c r="X13" s="65">
        <f>'[1]3household manual'!X13</f>
        <v>0</v>
      </c>
      <c r="Y13" s="65">
        <f>'[1]3household manual'!Y13</f>
        <v>0</v>
      </c>
      <c r="Z13" s="65">
        <f>'[1]3household manual'!Z13</f>
        <v>0</v>
      </c>
      <c r="AA13" s="65">
        <f>'[1]3household manual'!AA13</f>
        <v>0</v>
      </c>
      <c r="AB13" s="65">
        <f>'[1]3household manual'!AB13</f>
        <v>0</v>
      </c>
      <c r="AC13" s="65">
        <f>'[1]3household manual'!AC13</f>
        <v>0</v>
      </c>
      <c r="AD13" s="65">
        <f>'[1]3household manual'!AD13</f>
        <v>0</v>
      </c>
      <c r="AE13" s="65">
        <f>'[1]3household manual'!AE13</f>
        <v>0</v>
      </c>
      <c r="AF13" s="65">
        <f>'[1]3household manual'!AF13</f>
        <v>0</v>
      </c>
      <c r="AG13" s="65">
        <f>'[1]3household manual'!AG13</f>
        <v>0</v>
      </c>
      <c r="AH13" s="65">
        <f>'[1]3household manual'!AH13</f>
        <v>0</v>
      </c>
      <c r="AI13" s="65">
        <f>'[1]3household manual'!AI13</f>
        <v>0</v>
      </c>
      <c r="AJ13" s="65">
        <f>'[1]3household manual'!AJ13</f>
        <v>0</v>
      </c>
      <c r="AK13" s="65">
        <f>'[1]3household manual'!AK13</f>
        <v>0</v>
      </c>
      <c r="AL13" s="65">
        <f>'[1]3household manual'!AL13</f>
        <v>0</v>
      </c>
      <c r="AM13" s="65">
        <f>'[1]3household manual'!AM13</f>
        <v>0</v>
      </c>
      <c r="AN13" s="65">
        <f>'[1]3household manual'!AN13</f>
        <v>0</v>
      </c>
      <c r="AO13" s="65">
        <f>'[1]3household manual'!AO13</f>
        <v>0</v>
      </c>
      <c r="AP13" s="65">
        <f>'[1]3household manual'!AP13</f>
        <v>0</v>
      </c>
      <c r="AQ13" s="65">
        <f>'[1]3household manual'!AQ13</f>
        <v>0</v>
      </c>
      <c r="AR13" s="65">
        <f>'[1]3household manual'!AR13</f>
        <v>0</v>
      </c>
      <c r="AS13" s="65">
        <f>'[1]3household manual'!AS13</f>
        <v>0</v>
      </c>
      <c r="AT13" s="65">
        <f>'[1]3household manual'!AT13</f>
        <v>0</v>
      </c>
      <c r="AU13" s="65">
        <f>'[1]3household manual'!AU13</f>
        <v>0</v>
      </c>
      <c r="AV13" s="65">
        <f>'[1]3household manual'!AV13</f>
        <v>0</v>
      </c>
      <c r="AW13" s="65">
        <f>'[1]3household manual'!AW13</f>
        <v>0</v>
      </c>
      <c r="AX13" s="65">
        <f>'[1]3household manual'!AX13</f>
        <v>0</v>
      </c>
      <c r="AY13" s="65">
        <f>'[1]3household manual'!AY13</f>
        <v>0</v>
      </c>
      <c r="AZ13" s="65">
        <f>'[1]3household manual'!AZ13</f>
        <v>0</v>
      </c>
      <c r="BA13" s="65">
        <f>'[1]3household manual'!BA13</f>
        <v>685.03640125055119</v>
      </c>
      <c r="BB13" s="65">
        <f>'[1]3household manual'!BB13</f>
        <v>166.68600914298162</v>
      </c>
      <c r="BC13" s="65">
        <f>'[1]3household manual'!BC13</f>
        <v>85.73233081290094</v>
      </c>
      <c r="BD13" s="65">
        <f>'[1]3household manual'!BD13</f>
        <v>0</v>
      </c>
      <c r="BE13" s="65">
        <f>'[1]3household manual'!BE13</f>
        <v>0</v>
      </c>
      <c r="BF13" s="65">
        <f>'[1]3household manual'!BF13</f>
        <v>0</v>
      </c>
      <c r="BG13" s="65">
        <f>'[1]3household manual'!BG13</f>
        <v>0</v>
      </c>
      <c r="BH13" s="65">
        <f>'[1]3household manual'!BH13</f>
        <v>0</v>
      </c>
      <c r="BI13" s="65">
        <f>'[1]3household manual'!BI13</f>
        <v>0</v>
      </c>
      <c r="BJ13" s="65">
        <f>'[1]3household manual'!BJ13</f>
        <v>0</v>
      </c>
      <c r="BK13" s="65">
        <f>'[1]3household manual'!BK13</f>
        <v>0</v>
      </c>
      <c r="BL13" s="65">
        <f>'[1]3household manual'!BL13</f>
        <v>0.76035390818347082</v>
      </c>
      <c r="BM13" s="65">
        <f>'[1]3household manual'!BM13</f>
        <v>0</v>
      </c>
      <c r="BN13" s="65">
        <f>'[1]3household manual'!BN13</f>
        <v>0</v>
      </c>
      <c r="BO13" s="65">
        <f>'[1]3household manual'!BO13</f>
        <v>0</v>
      </c>
      <c r="BP13" s="65">
        <f>'[1]3household manual'!BP13</f>
        <v>0</v>
      </c>
      <c r="BQ13" s="65">
        <f>'[1]3household manual'!BQ13</f>
        <v>0</v>
      </c>
      <c r="BR13" s="65">
        <f>'[1]3household manual'!BR13</f>
        <v>0</v>
      </c>
      <c r="BS13" s="65">
        <f>'[1]3household manual'!BS13</f>
        <v>0</v>
      </c>
      <c r="BT13" s="65">
        <f>'[1]3household manual'!BT13</f>
        <v>0</v>
      </c>
      <c r="BU13" s="65">
        <f>'[1]3household manual'!BU13</f>
        <v>0</v>
      </c>
      <c r="BV13" s="65">
        <f>'[1]3household manual'!BV13</f>
        <v>0</v>
      </c>
      <c r="BW13" s="65">
        <f>'[1]3household manual'!BW13</f>
        <v>0</v>
      </c>
      <c r="BX13" s="65">
        <f>'[1]3household manual'!BX13</f>
        <v>7.3197043634223684</v>
      </c>
      <c r="BY13" s="65">
        <f>'[1]3household manual'!BY13</f>
        <v>0</v>
      </c>
      <c r="BZ13" s="65">
        <f>'[1]3household manual'!BZ13</f>
        <v>0</v>
      </c>
      <c r="CA13" s="65">
        <f>'[1]3household manual'!CA13</f>
        <v>0.47927036492025454</v>
      </c>
      <c r="CB13" s="65">
        <f>'[1]3household manual'!CB13</f>
        <v>0</v>
      </c>
      <c r="CC13" s="65">
        <f>'[1]3household manual'!CC13</f>
        <v>0</v>
      </c>
      <c r="CD13" s="65">
        <f>'[1]3household manual'!CD13</f>
        <v>0</v>
      </c>
      <c r="CE13" s="65">
        <f>'[1]3household manual'!CE13</f>
        <v>0</v>
      </c>
      <c r="CF13" s="65">
        <f>'[1]3household manual'!CF13</f>
        <v>0</v>
      </c>
      <c r="CG13" s="65">
        <f>'[1]3household manual'!CG13</f>
        <v>1.4029859703639542</v>
      </c>
      <c r="CH13" s="65">
        <f>'[1]3household manual'!CH13</f>
        <v>0</v>
      </c>
      <c r="CI13" s="65">
        <f>'[1]3household manual'!CI13</f>
        <v>0</v>
      </c>
      <c r="CJ13" s="65">
        <f>'[1]3household manual'!CJ13</f>
        <v>0</v>
      </c>
      <c r="CK13" s="65">
        <f>'[1]3household manual'!CK13</f>
        <v>0</v>
      </c>
      <c r="CL13" s="65">
        <f>'[1]3household manual'!CL13</f>
        <v>0</v>
      </c>
      <c r="CM13" s="65">
        <f>'[1]3household manual'!CM13</f>
        <v>0</v>
      </c>
      <c r="CN13" s="65">
        <f>'[1]3household manual'!CN13</f>
        <v>0</v>
      </c>
      <c r="CO13" s="65">
        <f>'[1]3household manual'!CO13</f>
        <v>0</v>
      </c>
      <c r="CP13" s="65">
        <f>'[1]3household manual'!CP13</f>
        <v>0</v>
      </c>
      <c r="CQ13" s="65">
        <f>'[1]3household manual'!CQ13</f>
        <v>0</v>
      </c>
      <c r="CR13" s="65">
        <f>'[1]3household manual'!CR13</f>
        <v>0</v>
      </c>
      <c r="CS13" s="65">
        <f>'[1]3household manual'!CS13</f>
        <v>0</v>
      </c>
      <c r="CT13" s="65">
        <f>'[1]3household manual'!CT13</f>
        <v>0</v>
      </c>
      <c r="CU13" s="65">
        <f>'[1]3household manual'!CU13</f>
        <v>0</v>
      </c>
      <c r="CV13" s="65">
        <f>'[1]3household manual'!CV13</f>
        <v>0</v>
      </c>
      <c r="CW13" s="65">
        <f>'[1]3household manual'!CW13</f>
        <v>0</v>
      </c>
      <c r="CX13" s="23">
        <f t="shared" si="0"/>
        <v>947.41705581332371</v>
      </c>
      <c r="CY13" s="23">
        <f>SUM(G$8:G$107)</f>
        <v>947.4170558133236</v>
      </c>
      <c r="CZ13" s="24">
        <f t="shared" si="1"/>
        <v>1.1368683772161603E-13</v>
      </c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</row>
    <row r="14" spans="1:262" x14ac:dyDescent="0.25">
      <c r="A14" s="22" t="s">
        <v>110</v>
      </c>
      <c r="B14" s="65">
        <f>'[1]3household manual'!B14</f>
        <v>0</v>
      </c>
      <c r="C14" s="65">
        <f>'[1]3household manual'!C14</f>
        <v>0</v>
      </c>
      <c r="D14" s="65">
        <f>'[1]3household manual'!D14</f>
        <v>0</v>
      </c>
      <c r="E14" s="65">
        <f>'[1]3household manual'!E14</f>
        <v>0</v>
      </c>
      <c r="F14" s="65">
        <f>'[1]3household manual'!F14</f>
        <v>0</v>
      </c>
      <c r="G14" s="65">
        <f>'[1]3household manual'!G14</f>
        <v>0</v>
      </c>
      <c r="H14" s="65">
        <f>'[1]3household manual'!H14</f>
        <v>0</v>
      </c>
      <c r="I14" s="65">
        <f>'[1]3household manual'!I14</f>
        <v>0</v>
      </c>
      <c r="J14" s="65">
        <f>'[1]3household manual'!J14</f>
        <v>0</v>
      </c>
      <c r="K14" s="65">
        <f>'[1]3household manual'!K14</f>
        <v>0</v>
      </c>
      <c r="L14" s="65">
        <f>'[1]3household manual'!L14</f>
        <v>0</v>
      </c>
      <c r="M14" s="65">
        <f>'[1]3household manual'!M14</f>
        <v>0</v>
      </c>
      <c r="N14" s="65">
        <f>'[1]3household manual'!N14</f>
        <v>0</v>
      </c>
      <c r="O14" s="65">
        <f>'[1]3household manual'!O14</f>
        <v>0</v>
      </c>
      <c r="P14" s="65">
        <f>'[1]3household manual'!P14</f>
        <v>0</v>
      </c>
      <c r="Q14" s="65">
        <f>'[1]3household manual'!Q14</f>
        <v>0</v>
      </c>
      <c r="R14" s="65">
        <f>'[1]3household manual'!R14</f>
        <v>0</v>
      </c>
      <c r="S14" s="65">
        <f>'[1]3household manual'!S14</f>
        <v>0</v>
      </c>
      <c r="T14" s="65">
        <f>'[1]3household manual'!T14</f>
        <v>0</v>
      </c>
      <c r="U14" s="65">
        <f>'[1]3household manual'!U14</f>
        <v>0</v>
      </c>
      <c r="V14" s="65">
        <f>'[1]3household manual'!V14</f>
        <v>0</v>
      </c>
      <c r="W14" s="65">
        <f>'[1]3household manual'!W14</f>
        <v>0</v>
      </c>
      <c r="X14" s="65">
        <f>'[1]3household manual'!X14</f>
        <v>0</v>
      </c>
      <c r="Y14" s="65">
        <f>'[1]3household manual'!Y14</f>
        <v>0</v>
      </c>
      <c r="Z14" s="65">
        <f>'[1]3household manual'!Z14</f>
        <v>0</v>
      </c>
      <c r="AA14" s="65">
        <f>'[1]3household manual'!AA14</f>
        <v>0</v>
      </c>
      <c r="AB14" s="65">
        <f>'[1]3household manual'!AB14</f>
        <v>0</v>
      </c>
      <c r="AC14" s="65">
        <f>'[1]3household manual'!AC14</f>
        <v>0</v>
      </c>
      <c r="AD14" s="65">
        <f>'[1]3household manual'!AD14</f>
        <v>0</v>
      </c>
      <c r="AE14" s="65">
        <f>'[1]3household manual'!AE14</f>
        <v>0</v>
      </c>
      <c r="AF14" s="65">
        <f>'[1]3household manual'!AF14</f>
        <v>0</v>
      </c>
      <c r="AG14" s="65">
        <f>'[1]3household manual'!AG14</f>
        <v>0</v>
      </c>
      <c r="AH14" s="65">
        <f>'[1]3household manual'!AH14</f>
        <v>0</v>
      </c>
      <c r="AI14" s="65">
        <f>'[1]3household manual'!AI14</f>
        <v>0</v>
      </c>
      <c r="AJ14" s="65">
        <f>'[1]3household manual'!AJ14</f>
        <v>0</v>
      </c>
      <c r="AK14" s="65">
        <f>'[1]3household manual'!AK14</f>
        <v>0</v>
      </c>
      <c r="AL14" s="65">
        <f>'[1]3household manual'!AL14</f>
        <v>0</v>
      </c>
      <c r="AM14" s="65">
        <f>'[1]3household manual'!AM14</f>
        <v>0</v>
      </c>
      <c r="AN14" s="65">
        <f>'[1]3household manual'!AN14</f>
        <v>0</v>
      </c>
      <c r="AO14" s="65">
        <f>'[1]3household manual'!AO14</f>
        <v>0</v>
      </c>
      <c r="AP14" s="65">
        <f>'[1]3household manual'!AP14</f>
        <v>0</v>
      </c>
      <c r="AQ14" s="65">
        <f>'[1]3household manual'!AQ14</f>
        <v>0</v>
      </c>
      <c r="AR14" s="65">
        <f>'[1]3household manual'!AR14</f>
        <v>0</v>
      </c>
      <c r="AS14" s="65">
        <f>'[1]3household manual'!AS14</f>
        <v>0</v>
      </c>
      <c r="AT14" s="65">
        <f>'[1]3household manual'!AT14</f>
        <v>0</v>
      </c>
      <c r="AU14" s="65">
        <f>'[1]3household manual'!AU14</f>
        <v>0</v>
      </c>
      <c r="AV14" s="65">
        <f>'[1]3household manual'!AV14</f>
        <v>0</v>
      </c>
      <c r="AW14" s="65">
        <f>'[1]3household manual'!AW14</f>
        <v>0</v>
      </c>
      <c r="AX14" s="65">
        <f>'[1]3household manual'!AX14</f>
        <v>0</v>
      </c>
      <c r="AY14" s="65">
        <f>'[1]3household manual'!AY14</f>
        <v>0</v>
      </c>
      <c r="AZ14" s="65">
        <f>'[1]3household manual'!AZ14</f>
        <v>0</v>
      </c>
      <c r="BA14" s="65">
        <f>'[1]3household manual'!BA14</f>
        <v>0</v>
      </c>
      <c r="BB14" s="65">
        <f>'[1]3household manual'!BB14</f>
        <v>0</v>
      </c>
      <c r="BC14" s="65">
        <f>'[1]3household manual'!BC14</f>
        <v>84.806833805698787</v>
      </c>
      <c r="BD14" s="65">
        <f>'[1]3household manual'!BD14</f>
        <v>0</v>
      </c>
      <c r="BE14" s="65">
        <f>'[1]3household manual'!BE14</f>
        <v>0</v>
      </c>
      <c r="BF14" s="65">
        <f>'[1]3household manual'!BF14</f>
        <v>0</v>
      </c>
      <c r="BG14" s="65">
        <f>'[1]3household manual'!BG14</f>
        <v>0</v>
      </c>
      <c r="BH14" s="65">
        <f>'[1]3household manual'!BH14</f>
        <v>0</v>
      </c>
      <c r="BI14" s="65">
        <f>'[1]3household manual'!BI14</f>
        <v>0</v>
      </c>
      <c r="BJ14" s="65">
        <f>'[1]3household manual'!BJ14</f>
        <v>0</v>
      </c>
      <c r="BK14" s="65">
        <f>'[1]3household manual'!BK14</f>
        <v>0</v>
      </c>
      <c r="BL14" s="65">
        <f>'[1]3household manual'!BL14</f>
        <v>0</v>
      </c>
      <c r="BM14" s="65">
        <f>'[1]3household manual'!BM14</f>
        <v>0</v>
      </c>
      <c r="BN14" s="65">
        <f>'[1]3household manual'!BN14</f>
        <v>0</v>
      </c>
      <c r="BO14" s="65">
        <f>'[1]3household manual'!BO14</f>
        <v>5.6977974093258581</v>
      </c>
      <c r="BP14" s="65">
        <f>'[1]3household manual'!BP14</f>
        <v>0</v>
      </c>
      <c r="BQ14" s="65">
        <f>'[1]3household manual'!BQ14</f>
        <v>0</v>
      </c>
      <c r="BR14" s="65">
        <f>'[1]3household manual'!BR14</f>
        <v>0</v>
      </c>
      <c r="BS14" s="65">
        <f>'[1]3household manual'!BS14</f>
        <v>0</v>
      </c>
      <c r="BT14" s="65">
        <f>'[1]3household manual'!BT14</f>
        <v>0</v>
      </c>
      <c r="BU14" s="65">
        <f>'[1]3household manual'!BU14</f>
        <v>0</v>
      </c>
      <c r="BV14" s="65">
        <f>'[1]3household manual'!BV14</f>
        <v>0</v>
      </c>
      <c r="BW14" s="65">
        <f>'[1]3household manual'!BW14</f>
        <v>0</v>
      </c>
      <c r="BX14" s="65">
        <f>'[1]3household manual'!BX14</f>
        <v>9.9893227048012109E-2</v>
      </c>
      <c r="BY14" s="65">
        <f>'[1]3household manual'!BY14</f>
        <v>0</v>
      </c>
      <c r="BZ14" s="65">
        <f>'[1]3household manual'!BZ14</f>
        <v>0</v>
      </c>
      <c r="CA14" s="65">
        <f>'[1]3household manual'!CA14</f>
        <v>0.15580375071107161</v>
      </c>
      <c r="CB14" s="65">
        <f>'[1]3household manual'!CB14</f>
        <v>0</v>
      </c>
      <c r="CC14" s="65">
        <f>'[1]3household manual'!CC14</f>
        <v>0</v>
      </c>
      <c r="CD14" s="65">
        <f>'[1]3household manual'!CD14</f>
        <v>0</v>
      </c>
      <c r="CE14" s="65">
        <f>'[1]3household manual'!CE14</f>
        <v>0</v>
      </c>
      <c r="CF14" s="65">
        <f>'[1]3household manual'!CF14</f>
        <v>0</v>
      </c>
      <c r="CG14" s="65">
        <f>'[1]3household manual'!CG14</f>
        <v>2.2790379217841972</v>
      </c>
      <c r="CH14" s="65">
        <f>'[1]3household manual'!CH14</f>
        <v>0</v>
      </c>
      <c r="CI14" s="65">
        <f>'[1]3household manual'!CI14</f>
        <v>0</v>
      </c>
      <c r="CJ14" s="65">
        <f>'[1]3household manual'!CJ14</f>
        <v>0</v>
      </c>
      <c r="CK14" s="65">
        <f>'[1]3household manual'!CK14</f>
        <v>0</v>
      </c>
      <c r="CL14" s="65">
        <f>'[1]3household manual'!CL14</f>
        <v>0</v>
      </c>
      <c r="CM14" s="65">
        <f>'[1]3household manual'!CM14</f>
        <v>0</v>
      </c>
      <c r="CN14" s="65">
        <f>'[1]3household manual'!CN14</f>
        <v>0</v>
      </c>
      <c r="CO14" s="65">
        <f>'[1]3household manual'!CO14</f>
        <v>0</v>
      </c>
      <c r="CP14" s="65">
        <f>'[1]3household manual'!CP14</f>
        <v>0</v>
      </c>
      <c r="CQ14" s="65">
        <f>'[1]3household manual'!CQ14</f>
        <v>0</v>
      </c>
      <c r="CR14" s="65">
        <f>'[1]3household manual'!CR14</f>
        <v>0</v>
      </c>
      <c r="CS14" s="65">
        <f>'[1]3household manual'!CS14</f>
        <v>0</v>
      </c>
      <c r="CT14" s="65">
        <f>'[1]3household manual'!CT14</f>
        <v>0</v>
      </c>
      <c r="CU14" s="65">
        <f>'[1]3household manual'!CU14</f>
        <v>0</v>
      </c>
      <c r="CV14" s="65">
        <f>'[1]3household manual'!CV14</f>
        <v>0</v>
      </c>
      <c r="CW14" s="65">
        <f>'[1]3household manual'!CW14</f>
        <v>0</v>
      </c>
      <c r="CX14" s="23">
        <f t="shared" si="0"/>
        <v>93.039366114567926</v>
      </c>
      <c r="CY14" s="23">
        <f>SUM(H$8:H$107)</f>
        <v>93.039366114567883</v>
      </c>
      <c r="CZ14" s="24">
        <f t="shared" si="1"/>
        <v>4.2632564145606011E-14</v>
      </c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</row>
    <row r="15" spans="1:262" x14ac:dyDescent="0.25">
      <c r="A15" s="22" t="s">
        <v>111</v>
      </c>
      <c r="B15" s="65">
        <f>'[1]3household manual'!B15</f>
        <v>0</v>
      </c>
      <c r="C15" s="65">
        <f>'[1]3household manual'!C15</f>
        <v>0</v>
      </c>
      <c r="D15" s="65">
        <f>'[1]3household manual'!D15</f>
        <v>0</v>
      </c>
      <c r="E15" s="65">
        <f>'[1]3household manual'!E15</f>
        <v>0</v>
      </c>
      <c r="F15" s="65">
        <f>'[1]3household manual'!F15</f>
        <v>0</v>
      </c>
      <c r="G15" s="65">
        <f>'[1]3household manual'!G15</f>
        <v>0</v>
      </c>
      <c r="H15" s="65">
        <f>'[1]3household manual'!H15</f>
        <v>0</v>
      </c>
      <c r="I15" s="65">
        <f>'[1]3household manual'!I15</f>
        <v>0</v>
      </c>
      <c r="J15" s="65">
        <f>'[1]3household manual'!J15</f>
        <v>0</v>
      </c>
      <c r="K15" s="65">
        <f>'[1]3household manual'!K15</f>
        <v>0</v>
      </c>
      <c r="L15" s="65">
        <f>'[1]3household manual'!L15</f>
        <v>0</v>
      </c>
      <c r="M15" s="65">
        <f>'[1]3household manual'!M15</f>
        <v>0</v>
      </c>
      <c r="N15" s="65">
        <f>'[1]3household manual'!N15</f>
        <v>0</v>
      </c>
      <c r="O15" s="65">
        <f>'[1]3household manual'!O15</f>
        <v>0</v>
      </c>
      <c r="P15" s="65">
        <f>'[1]3household manual'!P15</f>
        <v>0</v>
      </c>
      <c r="Q15" s="65">
        <f>'[1]3household manual'!Q15</f>
        <v>0</v>
      </c>
      <c r="R15" s="65">
        <f>'[1]3household manual'!R15</f>
        <v>0</v>
      </c>
      <c r="S15" s="65">
        <f>'[1]3household manual'!S15</f>
        <v>0</v>
      </c>
      <c r="T15" s="65">
        <f>'[1]3household manual'!T15</f>
        <v>0</v>
      </c>
      <c r="U15" s="65">
        <f>'[1]3household manual'!U15</f>
        <v>0</v>
      </c>
      <c r="V15" s="65">
        <f>'[1]3household manual'!V15</f>
        <v>0</v>
      </c>
      <c r="W15" s="65">
        <f>'[1]3household manual'!W15</f>
        <v>0</v>
      </c>
      <c r="X15" s="65">
        <f>'[1]3household manual'!X15</f>
        <v>0</v>
      </c>
      <c r="Y15" s="65">
        <f>'[1]3household manual'!Y15</f>
        <v>0</v>
      </c>
      <c r="Z15" s="65">
        <f>'[1]3household manual'!Z15</f>
        <v>0</v>
      </c>
      <c r="AA15" s="65">
        <f>'[1]3household manual'!AA15</f>
        <v>0</v>
      </c>
      <c r="AB15" s="65">
        <f>'[1]3household manual'!AB15</f>
        <v>0</v>
      </c>
      <c r="AC15" s="65">
        <f>'[1]3household manual'!AC15</f>
        <v>0</v>
      </c>
      <c r="AD15" s="65">
        <f>'[1]3household manual'!AD15</f>
        <v>0</v>
      </c>
      <c r="AE15" s="65">
        <f>'[1]3household manual'!AE15</f>
        <v>0</v>
      </c>
      <c r="AF15" s="65">
        <f>'[1]3household manual'!AF15</f>
        <v>0</v>
      </c>
      <c r="AG15" s="65">
        <f>'[1]3household manual'!AG15</f>
        <v>0</v>
      </c>
      <c r="AH15" s="65">
        <f>'[1]3household manual'!AH15</f>
        <v>0</v>
      </c>
      <c r="AI15" s="65">
        <f>'[1]3household manual'!AI15</f>
        <v>0</v>
      </c>
      <c r="AJ15" s="65">
        <f>'[1]3household manual'!AJ15</f>
        <v>0</v>
      </c>
      <c r="AK15" s="65">
        <f>'[1]3household manual'!AK15</f>
        <v>0</v>
      </c>
      <c r="AL15" s="65">
        <f>'[1]3household manual'!AL15</f>
        <v>0</v>
      </c>
      <c r="AM15" s="65">
        <f>'[1]3household manual'!AM15</f>
        <v>0</v>
      </c>
      <c r="AN15" s="65">
        <f>'[1]3household manual'!AN15</f>
        <v>0.42050943940476265</v>
      </c>
      <c r="AO15" s="65">
        <f>'[1]3household manual'!AO15</f>
        <v>0</v>
      </c>
      <c r="AP15" s="65">
        <f>'[1]3household manual'!AP15</f>
        <v>0</v>
      </c>
      <c r="AQ15" s="65">
        <f>'[1]3household manual'!AQ15</f>
        <v>1.7856811058725162</v>
      </c>
      <c r="AR15" s="65">
        <f>'[1]3household manual'!AR15</f>
        <v>0.73727624301900874</v>
      </c>
      <c r="AS15" s="65">
        <f>'[1]3household manual'!AS15</f>
        <v>0</v>
      </c>
      <c r="AT15" s="65">
        <f>'[1]3household manual'!AT15</f>
        <v>0</v>
      </c>
      <c r="AU15" s="65">
        <f>'[1]3household manual'!AU15</f>
        <v>0</v>
      </c>
      <c r="AV15" s="65">
        <f>'[1]3household manual'!AV15</f>
        <v>20.19045296309892</v>
      </c>
      <c r="AW15" s="65">
        <f>'[1]3household manual'!AW15</f>
        <v>0</v>
      </c>
      <c r="AX15" s="65">
        <f>'[1]3household manual'!AX15</f>
        <v>0</v>
      </c>
      <c r="AY15" s="65">
        <f>'[1]3household manual'!AY15</f>
        <v>0</v>
      </c>
      <c r="AZ15" s="65">
        <f>'[1]3household manual'!AZ15</f>
        <v>0</v>
      </c>
      <c r="BA15" s="65">
        <f>'[1]3household manual'!BA15</f>
        <v>0</v>
      </c>
      <c r="BB15" s="65">
        <f>'[1]3household manual'!BB15</f>
        <v>0</v>
      </c>
      <c r="BC15" s="65">
        <f>'[1]3household manual'!BC15</f>
        <v>0</v>
      </c>
      <c r="BD15" s="65">
        <f>'[1]3household manual'!BD15</f>
        <v>846.98219074957854</v>
      </c>
      <c r="BE15" s="65">
        <f>'[1]3household manual'!BE15</f>
        <v>0</v>
      </c>
      <c r="BF15" s="65">
        <f>'[1]3household manual'!BF15</f>
        <v>7.8210930548781432</v>
      </c>
      <c r="BG15" s="65">
        <f>'[1]3household manual'!BG15</f>
        <v>0</v>
      </c>
      <c r="BH15" s="65">
        <f>'[1]3household manual'!BH15</f>
        <v>0</v>
      </c>
      <c r="BI15" s="65">
        <f>'[1]3household manual'!BI15</f>
        <v>0</v>
      </c>
      <c r="BJ15" s="65">
        <f>'[1]3household manual'!BJ15</f>
        <v>0</v>
      </c>
      <c r="BK15" s="65">
        <f>'[1]3household manual'!BK15</f>
        <v>0</v>
      </c>
      <c r="BL15" s="65">
        <f>'[1]3household manual'!BL15</f>
        <v>25.685257407709365</v>
      </c>
      <c r="BM15" s="65">
        <f>'[1]3household manual'!BM15</f>
        <v>0</v>
      </c>
      <c r="BN15" s="65">
        <f>'[1]3household manual'!BN15</f>
        <v>0</v>
      </c>
      <c r="BO15" s="65">
        <f>'[1]3household manual'!BO15</f>
        <v>0</v>
      </c>
      <c r="BP15" s="65">
        <f>'[1]3household manual'!BP15</f>
        <v>0</v>
      </c>
      <c r="BQ15" s="65">
        <f>'[1]3household manual'!BQ15</f>
        <v>0</v>
      </c>
      <c r="BR15" s="65">
        <f>'[1]3household manual'!BR15</f>
        <v>0</v>
      </c>
      <c r="BS15" s="65">
        <f>'[1]3household manual'!BS15</f>
        <v>0</v>
      </c>
      <c r="BT15" s="65">
        <f>'[1]3household manual'!BT15</f>
        <v>0</v>
      </c>
      <c r="BU15" s="65">
        <f>'[1]3household manual'!BU15</f>
        <v>0</v>
      </c>
      <c r="BV15" s="65">
        <f>'[1]3household manual'!BV15</f>
        <v>0</v>
      </c>
      <c r="BW15" s="65">
        <f>'[1]3household manual'!BW15</f>
        <v>0</v>
      </c>
      <c r="BX15" s="65">
        <f>'[1]3household manual'!BX15</f>
        <v>2.2978751453148716</v>
      </c>
      <c r="BY15" s="65">
        <f>'[1]3household manual'!BY15</f>
        <v>0</v>
      </c>
      <c r="BZ15" s="65">
        <f>'[1]3household manual'!BZ15</f>
        <v>0.13688677328994983</v>
      </c>
      <c r="CA15" s="65">
        <f>'[1]3household manual'!CA15</f>
        <v>8.4881431296602976</v>
      </c>
      <c r="CB15" s="65">
        <f>'[1]3household manual'!CB15</f>
        <v>0</v>
      </c>
      <c r="CC15" s="65">
        <f>'[1]3household manual'!CC15</f>
        <v>0</v>
      </c>
      <c r="CD15" s="65">
        <f>'[1]3household manual'!CD15</f>
        <v>0</v>
      </c>
      <c r="CE15" s="65">
        <f>'[1]3household manual'!CE15</f>
        <v>0</v>
      </c>
      <c r="CF15" s="65">
        <f>'[1]3household manual'!CF15</f>
        <v>0</v>
      </c>
      <c r="CG15" s="65">
        <f>'[1]3household manual'!CG15</f>
        <v>0</v>
      </c>
      <c r="CH15" s="65">
        <f>'[1]3household manual'!CH15</f>
        <v>0</v>
      </c>
      <c r="CI15" s="65">
        <f>'[1]3household manual'!CI15</f>
        <v>0</v>
      </c>
      <c r="CJ15" s="65">
        <f>'[1]3household manual'!CJ15</f>
        <v>0</v>
      </c>
      <c r="CK15" s="65">
        <f>'[1]3household manual'!CK15</f>
        <v>0</v>
      </c>
      <c r="CL15" s="65">
        <f>'[1]3household manual'!CL15</f>
        <v>0</v>
      </c>
      <c r="CM15" s="65">
        <f>'[1]3household manual'!CM15</f>
        <v>0</v>
      </c>
      <c r="CN15" s="65">
        <f>'[1]3household manual'!CN15</f>
        <v>0</v>
      </c>
      <c r="CO15" s="65">
        <f>'[1]3household manual'!CO15</f>
        <v>0</v>
      </c>
      <c r="CP15" s="65">
        <f>'[1]3household manual'!CP15</f>
        <v>0</v>
      </c>
      <c r="CQ15" s="65">
        <f>'[1]3household manual'!CQ15</f>
        <v>0</v>
      </c>
      <c r="CR15" s="65">
        <f>'[1]3household manual'!CR15</f>
        <v>0</v>
      </c>
      <c r="CS15" s="65">
        <f>'[1]3household manual'!CS15</f>
        <v>0</v>
      </c>
      <c r="CT15" s="65">
        <f>'[1]3household manual'!CT15</f>
        <v>0</v>
      </c>
      <c r="CU15" s="65">
        <f>'[1]3household manual'!CU15</f>
        <v>0</v>
      </c>
      <c r="CV15" s="65">
        <f>'[1]3household manual'!CV15</f>
        <v>0</v>
      </c>
      <c r="CW15" s="65">
        <f>'[1]3household manual'!CW15</f>
        <v>0</v>
      </c>
      <c r="CX15" s="23">
        <f t="shared" si="0"/>
        <v>914.54536601182633</v>
      </c>
      <c r="CY15" s="23">
        <f>SUM(I$8:I$107)</f>
        <v>914.5453660118269</v>
      </c>
      <c r="CZ15" s="24">
        <f t="shared" si="1"/>
        <v>5.6843418860808015E-13</v>
      </c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</row>
    <row r="16" spans="1:262" x14ac:dyDescent="0.25">
      <c r="A16" s="22" t="s">
        <v>112</v>
      </c>
      <c r="B16" s="65">
        <f>'[1]3household manual'!B16</f>
        <v>0</v>
      </c>
      <c r="C16" s="65">
        <f>'[1]3household manual'!C16</f>
        <v>0</v>
      </c>
      <c r="D16" s="65">
        <f>'[1]3household manual'!D16</f>
        <v>0</v>
      </c>
      <c r="E16" s="65">
        <f>'[1]3household manual'!E16</f>
        <v>0</v>
      </c>
      <c r="F16" s="65">
        <f>'[1]3household manual'!F16</f>
        <v>0</v>
      </c>
      <c r="G16" s="65">
        <f>'[1]3household manual'!G16</f>
        <v>0</v>
      </c>
      <c r="H16" s="65">
        <f>'[1]3household manual'!H16</f>
        <v>0</v>
      </c>
      <c r="I16" s="65">
        <f>'[1]3household manual'!I16</f>
        <v>0</v>
      </c>
      <c r="J16" s="65">
        <f>'[1]3household manual'!J16</f>
        <v>0</v>
      </c>
      <c r="K16" s="65">
        <f>'[1]3household manual'!K16</f>
        <v>0</v>
      </c>
      <c r="L16" s="65">
        <f>'[1]3household manual'!L16</f>
        <v>0</v>
      </c>
      <c r="M16" s="65">
        <f>'[1]3household manual'!M16</f>
        <v>0</v>
      </c>
      <c r="N16" s="65">
        <f>'[1]3household manual'!N16</f>
        <v>0</v>
      </c>
      <c r="O16" s="65">
        <f>'[1]3household manual'!O16</f>
        <v>0</v>
      </c>
      <c r="P16" s="65">
        <f>'[1]3household manual'!P16</f>
        <v>0</v>
      </c>
      <c r="Q16" s="65">
        <f>'[1]3household manual'!Q16</f>
        <v>0</v>
      </c>
      <c r="R16" s="65">
        <f>'[1]3household manual'!R16</f>
        <v>0</v>
      </c>
      <c r="S16" s="65">
        <f>'[1]3household manual'!S16</f>
        <v>0</v>
      </c>
      <c r="T16" s="65">
        <f>'[1]3household manual'!T16</f>
        <v>0</v>
      </c>
      <c r="U16" s="65">
        <f>'[1]3household manual'!U16</f>
        <v>0</v>
      </c>
      <c r="V16" s="65">
        <f>'[1]3household manual'!V16</f>
        <v>0</v>
      </c>
      <c r="W16" s="65">
        <f>'[1]3household manual'!W16</f>
        <v>0</v>
      </c>
      <c r="X16" s="65">
        <f>'[1]3household manual'!X16</f>
        <v>0</v>
      </c>
      <c r="Y16" s="65">
        <f>'[1]3household manual'!Y16</f>
        <v>0</v>
      </c>
      <c r="Z16" s="65">
        <f>'[1]3household manual'!Z16</f>
        <v>0</v>
      </c>
      <c r="AA16" s="65">
        <f>'[1]3household manual'!AA16</f>
        <v>0</v>
      </c>
      <c r="AB16" s="65">
        <f>'[1]3household manual'!AB16</f>
        <v>0</v>
      </c>
      <c r="AC16" s="65">
        <f>'[1]3household manual'!AC16</f>
        <v>0</v>
      </c>
      <c r="AD16" s="65">
        <f>'[1]3household manual'!AD16</f>
        <v>0</v>
      </c>
      <c r="AE16" s="65">
        <f>'[1]3household manual'!AE16</f>
        <v>0</v>
      </c>
      <c r="AF16" s="65">
        <f>'[1]3household manual'!AF16</f>
        <v>0</v>
      </c>
      <c r="AG16" s="65">
        <f>'[1]3household manual'!AG16</f>
        <v>0</v>
      </c>
      <c r="AH16" s="65">
        <f>'[1]3household manual'!AH16</f>
        <v>0</v>
      </c>
      <c r="AI16" s="65">
        <f>'[1]3household manual'!AI16</f>
        <v>0</v>
      </c>
      <c r="AJ16" s="65">
        <f>'[1]3household manual'!AJ16</f>
        <v>0</v>
      </c>
      <c r="AK16" s="65">
        <f>'[1]3household manual'!AK16</f>
        <v>0</v>
      </c>
      <c r="AL16" s="65">
        <f>'[1]3household manual'!AL16</f>
        <v>0</v>
      </c>
      <c r="AM16" s="65">
        <f>'[1]3household manual'!AM16</f>
        <v>0</v>
      </c>
      <c r="AN16" s="65">
        <f>'[1]3household manual'!AN16</f>
        <v>0</v>
      </c>
      <c r="AO16" s="65">
        <f>'[1]3household manual'!AO16</f>
        <v>0</v>
      </c>
      <c r="AP16" s="65">
        <f>'[1]3household manual'!AP16</f>
        <v>0</v>
      </c>
      <c r="AQ16" s="65">
        <f>'[1]3household manual'!AQ16</f>
        <v>0</v>
      </c>
      <c r="AR16" s="65">
        <f>'[1]3household manual'!AR16</f>
        <v>0</v>
      </c>
      <c r="AS16" s="65">
        <f>'[1]3household manual'!AS16</f>
        <v>0</v>
      </c>
      <c r="AT16" s="65">
        <f>'[1]3household manual'!AT16</f>
        <v>0</v>
      </c>
      <c r="AU16" s="65">
        <f>'[1]3household manual'!AU16</f>
        <v>0</v>
      </c>
      <c r="AV16" s="65">
        <f>'[1]3household manual'!AV16</f>
        <v>0</v>
      </c>
      <c r="AW16" s="65">
        <f>'[1]3household manual'!AW16</f>
        <v>0</v>
      </c>
      <c r="AX16" s="65">
        <f>'[1]3household manual'!AX16</f>
        <v>0</v>
      </c>
      <c r="AY16" s="65">
        <f>'[1]3household manual'!AY16</f>
        <v>0</v>
      </c>
      <c r="AZ16" s="65">
        <f>'[1]3household manual'!AZ16</f>
        <v>0</v>
      </c>
      <c r="BA16" s="65">
        <f>'[1]3household manual'!BA16</f>
        <v>0</v>
      </c>
      <c r="BB16" s="65">
        <f>'[1]3household manual'!BB16</f>
        <v>0</v>
      </c>
      <c r="BC16" s="65">
        <f>'[1]3household manual'!BC16</f>
        <v>0</v>
      </c>
      <c r="BD16" s="65">
        <f>'[1]3household manual'!BD16</f>
        <v>357.19266780902694</v>
      </c>
      <c r="BE16" s="65">
        <f>'[1]3household manual'!BE16</f>
        <v>118.19410864859431</v>
      </c>
      <c r="BF16" s="65">
        <f>'[1]3household manual'!BF16</f>
        <v>0</v>
      </c>
      <c r="BG16" s="65">
        <f>'[1]3household manual'!BG16</f>
        <v>0</v>
      </c>
      <c r="BH16" s="65">
        <f>'[1]3household manual'!BH16</f>
        <v>0</v>
      </c>
      <c r="BI16" s="65">
        <f>'[1]3household manual'!BI16</f>
        <v>0</v>
      </c>
      <c r="BJ16" s="65">
        <f>'[1]3household manual'!BJ16</f>
        <v>0</v>
      </c>
      <c r="BK16" s="65">
        <f>'[1]3household manual'!BK16</f>
        <v>0</v>
      </c>
      <c r="BL16" s="65">
        <f>'[1]3household manual'!BL16</f>
        <v>0</v>
      </c>
      <c r="BM16" s="65">
        <f>'[1]3household manual'!BM16</f>
        <v>0.84389092541542421</v>
      </c>
      <c r="BN16" s="65">
        <f>'[1]3household manual'!BN16</f>
        <v>0</v>
      </c>
      <c r="BO16" s="65">
        <f>'[1]3household manual'!BO16</f>
        <v>0</v>
      </c>
      <c r="BP16" s="65">
        <f>'[1]3household manual'!BP16</f>
        <v>0</v>
      </c>
      <c r="BQ16" s="65">
        <f>'[1]3household manual'!BQ16</f>
        <v>0</v>
      </c>
      <c r="BR16" s="65">
        <f>'[1]3household manual'!BR16</f>
        <v>0</v>
      </c>
      <c r="BS16" s="65">
        <f>'[1]3household manual'!BS16</f>
        <v>0</v>
      </c>
      <c r="BT16" s="65">
        <f>'[1]3household manual'!BT16</f>
        <v>0</v>
      </c>
      <c r="BU16" s="65">
        <f>'[1]3household manual'!BU16</f>
        <v>0</v>
      </c>
      <c r="BV16" s="65">
        <f>'[1]3household manual'!BV16</f>
        <v>0</v>
      </c>
      <c r="BW16" s="65">
        <f>'[1]3household manual'!BW16</f>
        <v>0</v>
      </c>
      <c r="BX16" s="65">
        <f>'[1]3household manual'!BX16</f>
        <v>0</v>
      </c>
      <c r="BY16" s="65">
        <f>'[1]3household manual'!BY16</f>
        <v>0</v>
      </c>
      <c r="BZ16" s="65">
        <f>'[1]3household manual'!BZ16</f>
        <v>0</v>
      </c>
      <c r="CA16" s="65">
        <f>'[1]3household manual'!CA16</f>
        <v>9.4550492816930065E-2</v>
      </c>
      <c r="CB16" s="65">
        <f>'[1]3household manual'!CB16</f>
        <v>0</v>
      </c>
      <c r="CC16" s="65">
        <f>'[1]3household manual'!CC16</f>
        <v>0</v>
      </c>
      <c r="CD16" s="65">
        <f>'[1]3household manual'!CD16</f>
        <v>0</v>
      </c>
      <c r="CE16" s="65">
        <f>'[1]3household manual'!CE16</f>
        <v>0</v>
      </c>
      <c r="CF16" s="65">
        <f>'[1]3household manual'!CF16</f>
        <v>0</v>
      </c>
      <c r="CG16" s="65">
        <f>'[1]3household manual'!CG16</f>
        <v>0</v>
      </c>
      <c r="CH16" s="65">
        <f>'[1]3household manual'!CH16</f>
        <v>0</v>
      </c>
      <c r="CI16" s="65">
        <f>'[1]3household manual'!CI16</f>
        <v>0</v>
      </c>
      <c r="CJ16" s="65">
        <f>'[1]3household manual'!CJ16</f>
        <v>0</v>
      </c>
      <c r="CK16" s="65">
        <f>'[1]3household manual'!CK16</f>
        <v>0</v>
      </c>
      <c r="CL16" s="65">
        <f>'[1]3household manual'!CL16</f>
        <v>0</v>
      </c>
      <c r="CM16" s="65">
        <f>'[1]3household manual'!CM16</f>
        <v>0</v>
      </c>
      <c r="CN16" s="65">
        <f>'[1]3household manual'!CN16</f>
        <v>0</v>
      </c>
      <c r="CO16" s="65">
        <f>'[1]3household manual'!CO16</f>
        <v>0</v>
      </c>
      <c r="CP16" s="65">
        <f>'[1]3household manual'!CP16</f>
        <v>0</v>
      </c>
      <c r="CQ16" s="65">
        <f>'[1]3household manual'!CQ16</f>
        <v>0</v>
      </c>
      <c r="CR16" s="65">
        <f>'[1]3household manual'!CR16</f>
        <v>0</v>
      </c>
      <c r="CS16" s="65">
        <f>'[1]3household manual'!CS16</f>
        <v>0</v>
      </c>
      <c r="CT16" s="65">
        <f>'[1]3household manual'!CT16</f>
        <v>0</v>
      </c>
      <c r="CU16" s="65">
        <f>'[1]3household manual'!CU16</f>
        <v>0</v>
      </c>
      <c r="CV16" s="65">
        <f>'[1]3household manual'!CV16</f>
        <v>0</v>
      </c>
      <c r="CW16" s="65">
        <f>'[1]3household manual'!CW16</f>
        <v>0</v>
      </c>
      <c r="CX16" s="23">
        <f t="shared" si="0"/>
        <v>476.32521787585364</v>
      </c>
      <c r="CY16" s="23">
        <f>SUM(J$8:J$107)</f>
        <v>476.32521787585353</v>
      </c>
      <c r="CZ16" s="24">
        <f t="shared" si="1"/>
        <v>1.1368683772161603E-13</v>
      </c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</row>
    <row r="17" spans="1:262" x14ac:dyDescent="0.25">
      <c r="A17" s="22" t="s">
        <v>113</v>
      </c>
      <c r="B17" s="65">
        <f>'[1]3household manual'!B17</f>
        <v>0</v>
      </c>
      <c r="C17" s="65">
        <f>'[1]3household manual'!C17</f>
        <v>0</v>
      </c>
      <c r="D17" s="65">
        <f>'[1]3household manual'!D17</f>
        <v>0</v>
      </c>
      <c r="E17" s="65">
        <f>'[1]3household manual'!E17</f>
        <v>0</v>
      </c>
      <c r="F17" s="65">
        <f>'[1]3household manual'!F17</f>
        <v>0</v>
      </c>
      <c r="G17" s="65">
        <f>'[1]3household manual'!G17</f>
        <v>0</v>
      </c>
      <c r="H17" s="65">
        <f>'[1]3household manual'!H17</f>
        <v>0</v>
      </c>
      <c r="I17" s="65">
        <f>'[1]3household manual'!I17</f>
        <v>0</v>
      </c>
      <c r="J17" s="65">
        <f>'[1]3household manual'!J17</f>
        <v>0</v>
      </c>
      <c r="K17" s="65">
        <f>'[1]3household manual'!K17</f>
        <v>0</v>
      </c>
      <c r="L17" s="65">
        <f>'[1]3household manual'!L17</f>
        <v>0</v>
      </c>
      <c r="M17" s="65">
        <f>'[1]3household manual'!M17</f>
        <v>0</v>
      </c>
      <c r="N17" s="65">
        <f>'[1]3household manual'!N17</f>
        <v>0</v>
      </c>
      <c r="O17" s="65">
        <f>'[1]3household manual'!O17</f>
        <v>0</v>
      </c>
      <c r="P17" s="65">
        <f>'[1]3household manual'!P17</f>
        <v>0</v>
      </c>
      <c r="Q17" s="65">
        <f>'[1]3household manual'!Q17</f>
        <v>0</v>
      </c>
      <c r="R17" s="65">
        <f>'[1]3household manual'!R17</f>
        <v>0</v>
      </c>
      <c r="S17" s="65">
        <f>'[1]3household manual'!S17</f>
        <v>0</v>
      </c>
      <c r="T17" s="65">
        <f>'[1]3household manual'!T17</f>
        <v>0</v>
      </c>
      <c r="U17" s="65">
        <f>'[1]3household manual'!U17</f>
        <v>0</v>
      </c>
      <c r="V17" s="65">
        <f>'[1]3household manual'!V17</f>
        <v>0</v>
      </c>
      <c r="W17" s="65">
        <f>'[1]3household manual'!W17</f>
        <v>0</v>
      </c>
      <c r="X17" s="65">
        <f>'[1]3household manual'!X17</f>
        <v>0</v>
      </c>
      <c r="Y17" s="65">
        <f>'[1]3household manual'!Y17</f>
        <v>0</v>
      </c>
      <c r="Z17" s="65">
        <f>'[1]3household manual'!Z17</f>
        <v>0</v>
      </c>
      <c r="AA17" s="65">
        <f>'[1]3household manual'!AA17</f>
        <v>0</v>
      </c>
      <c r="AB17" s="65">
        <f>'[1]3household manual'!AB17</f>
        <v>0</v>
      </c>
      <c r="AC17" s="65">
        <f>'[1]3household manual'!AC17</f>
        <v>0</v>
      </c>
      <c r="AD17" s="65">
        <f>'[1]3household manual'!AD17</f>
        <v>0</v>
      </c>
      <c r="AE17" s="65">
        <f>'[1]3household manual'!AE17</f>
        <v>0</v>
      </c>
      <c r="AF17" s="65">
        <f>'[1]3household manual'!AF17</f>
        <v>0</v>
      </c>
      <c r="AG17" s="65">
        <f>'[1]3household manual'!AG17</f>
        <v>0</v>
      </c>
      <c r="AH17" s="65">
        <f>'[1]3household manual'!AH17</f>
        <v>0</v>
      </c>
      <c r="AI17" s="65">
        <f>'[1]3household manual'!AI17</f>
        <v>0</v>
      </c>
      <c r="AJ17" s="65">
        <f>'[1]3household manual'!AJ17</f>
        <v>0</v>
      </c>
      <c r="AK17" s="65">
        <f>'[1]3household manual'!AK17</f>
        <v>0</v>
      </c>
      <c r="AL17" s="65">
        <f>'[1]3household manual'!AL17</f>
        <v>0</v>
      </c>
      <c r="AM17" s="65">
        <f>'[1]3household manual'!AM17</f>
        <v>0</v>
      </c>
      <c r="AN17" s="65">
        <f>'[1]3household manual'!AN17</f>
        <v>0</v>
      </c>
      <c r="AO17" s="65">
        <f>'[1]3household manual'!AO17</f>
        <v>0</v>
      </c>
      <c r="AP17" s="65">
        <f>'[1]3household manual'!AP17</f>
        <v>0</v>
      </c>
      <c r="AQ17" s="65">
        <f>'[1]3household manual'!AQ17</f>
        <v>0</v>
      </c>
      <c r="AR17" s="65">
        <f>'[1]3household manual'!AR17</f>
        <v>0</v>
      </c>
      <c r="AS17" s="65">
        <f>'[1]3household manual'!AS17</f>
        <v>0</v>
      </c>
      <c r="AT17" s="65">
        <f>'[1]3household manual'!AT17</f>
        <v>0</v>
      </c>
      <c r="AU17" s="65">
        <f>'[1]3household manual'!AU17</f>
        <v>0</v>
      </c>
      <c r="AV17" s="65">
        <f>'[1]3household manual'!AV17</f>
        <v>0</v>
      </c>
      <c r="AW17" s="65">
        <f>'[1]3household manual'!AW17</f>
        <v>0</v>
      </c>
      <c r="AX17" s="65">
        <f>'[1]3household manual'!AX17</f>
        <v>0</v>
      </c>
      <c r="AY17" s="65">
        <f>'[1]3household manual'!AY17</f>
        <v>0</v>
      </c>
      <c r="AZ17" s="65">
        <f>'[1]3household manual'!AZ17</f>
        <v>0</v>
      </c>
      <c r="BA17" s="65">
        <f>'[1]3household manual'!BA17</f>
        <v>0</v>
      </c>
      <c r="BB17" s="65">
        <f>'[1]3household manual'!BB17</f>
        <v>0</v>
      </c>
      <c r="BC17" s="65">
        <f>'[1]3household manual'!BC17</f>
        <v>0</v>
      </c>
      <c r="BD17" s="65">
        <f>'[1]3household manual'!BD17</f>
        <v>0</v>
      </c>
      <c r="BE17" s="65">
        <f>'[1]3household manual'!BE17</f>
        <v>0</v>
      </c>
      <c r="BF17" s="65">
        <f>'[1]3household manual'!BF17</f>
        <v>33.342491331917685</v>
      </c>
      <c r="BG17" s="65">
        <f>'[1]3household manual'!BG17</f>
        <v>7.57645876583081</v>
      </c>
      <c r="BH17" s="65">
        <f>'[1]3household manual'!BH17</f>
        <v>0</v>
      </c>
      <c r="BI17" s="65">
        <f>'[1]3household manual'!BI17</f>
        <v>0</v>
      </c>
      <c r="BJ17" s="65">
        <f>'[1]3household manual'!BJ17</f>
        <v>0</v>
      </c>
      <c r="BK17" s="65">
        <f>'[1]3household manual'!BK17</f>
        <v>0</v>
      </c>
      <c r="BL17" s="65">
        <f>'[1]3household manual'!BL17</f>
        <v>0</v>
      </c>
      <c r="BM17" s="65">
        <f>'[1]3household manual'!BM17</f>
        <v>1.3605859747832754</v>
      </c>
      <c r="BN17" s="65">
        <f>'[1]3household manual'!BN17</f>
        <v>0</v>
      </c>
      <c r="BO17" s="65">
        <f>'[1]3household manual'!BO17</f>
        <v>0</v>
      </c>
      <c r="BP17" s="65">
        <f>'[1]3household manual'!BP17</f>
        <v>0</v>
      </c>
      <c r="BQ17" s="65">
        <f>'[1]3household manual'!BQ17</f>
        <v>0</v>
      </c>
      <c r="BR17" s="65">
        <f>'[1]3household manual'!BR17</f>
        <v>0</v>
      </c>
      <c r="BS17" s="65">
        <f>'[1]3household manual'!BS17</f>
        <v>0</v>
      </c>
      <c r="BT17" s="65">
        <f>'[1]3household manual'!BT17</f>
        <v>0</v>
      </c>
      <c r="BU17" s="65">
        <f>'[1]3household manual'!BU17</f>
        <v>0</v>
      </c>
      <c r="BV17" s="65">
        <f>'[1]3household manual'!BV17</f>
        <v>0</v>
      </c>
      <c r="BW17" s="65">
        <f>'[1]3household manual'!BW17</f>
        <v>0</v>
      </c>
      <c r="BX17" s="65">
        <f>'[1]3household manual'!BX17</f>
        <v>2.1472891447988107E-3</v>
      </c>
      <c r="BY17" s="65">
        <f>'[1]3household manual'!BY17</f>
        <v>0</v>
      </c>
      <c r="BZ17" s="65">
        <f>'[1]3household manual'!BZ17</f>
        <v>0</v>
      </c>
      <c r="CA17" s="65">
        <f>'[1]3household manual'!CA17</f>
        <v>0.94949503592820172</v>
      </c>
      <c r="CB17" s="65">
        <f>'[1]3household manual'!CB17</f>
        <v>0</v>
      </c>
      <c r="CC17" s="65">
        <f>'[1]3household manual'!CC17</f>
        <v>0</v>
      </c>
      <c r="CD17" s="65">
        <f>'[1]3household manual'!CD17</f>
        <v>0</v>
      </c>
      <c r="CE17" s="65">
        <f>'[1]3household manual'!CE17</f>
        <v>0</v>
      </c>
      <c r="CF17" s="65">
        <f>'[1]3household manual'!CF17</f>
        <v>0</v>
      </c>
      <c r="CG17" s="65">
        <f>'[1]3household manual'!CG17</f>
        <v>0</v>
      </c>
      <c r="CH17" s="65">
        <f>'[1]3household manual'!CH17</f>
        <v>0</v>
      </c>
      <c r="CI17" s="65">
        <f>'[1]3household manual'!CI17</f>
        <v>0</v>
      </c>
      <c r="CJ17" s="65">
        <f>'[1]3household manual'!CJ17</f>
        <v>0</v>
      </c>
      <c r="CK17" s="65">
        <f>'[1]3household manual'!CK17</f>
        <v>0</v>
      </c>
      <c r="CL17" s="65">
        <f>'[1]3household manual'!CL17</f>
        <v>0</v>
      </c>
      <c r="CM17" s="65">
        <f>'[1]3household manual'!CM17</f>
        <v>0</v>
      </c>
      <c r="CN17" s="65">
        <f>'[1]3household manual'!CN17</f>
        <v>0</v>
      </c>
      <c r="CO17" s="65">
        <f>'[1]3household manual'!CO17</f>
        <v>0</v>
      </c>
      <c r="CP17" s="65">
        <f>'[1]3household manual'!CP17</f>
        <v>0</v>
      </c>
      <c r="CQ17" s="65">
        <f>'[1]3household manual'!CQ17</f>
        <v>0</v>
      </c>
      <c r="CR17" s="65">
        <f>'[1]3household manual'!CR17</f>
        <v>0</v>
      </c>
      <c r="CS17" s="65">
        <f>'[1]3household manual'!CS17</f>
        <v>0</v>
      </c>
      <c r="CT17" s="65">
        <f>'[1]3household manual'!CT17</f>
        <v>0</v>
      </c>
      <c r="CU17" s="65">
        <f>'[1]3household manual'!CU17</f>
        <v>0</v>
      </c>
      <c r="CV17" s="65">
        <f>'[1]3household manual'!CV17</f>
        <v>0</v>
      </c>
      <c r="CW17" s="65">
        <f>'[1]3household manual'!CW17</f>
        <v>0</v>
      </c>
      <c r="CX17" s="23">
        <f t="shared" si="0"/>
        <v>43.231178397604772</v>
      </c>
      <c r="CY17" s="23">
        <f>SUM(K$8:K$107)</f>
        <v>43.231178397604765</v>
      </c>
      <c r="CZ17" s="24">
        <f t="shared" si="1"/>
        <v>7.1054273576010019E-15</v>
      </c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</row>
    <row r="18" spans="1:262" x14ac:dyDescent="0.25">
      <c r="A18" s="22" t="s">
        <v>114</v>
      </c>
      <c r="B18" s="65">
        <f>'[1]3household manual'!B18</f>
        <v>0</v>
      </c>
      <c r="C18" s="65">
        <f>'[1]3household manual'!C18</f>
        <v>0</v>
      </c>
      <c r="D18" s="65">
        <f>'[1]3household manual'!D18</f>
        <v>0</v>
      </c>
      <c r="E18" s="65">
        <f>'[1]3household manual'!E18</f>
        <v>0</v>
      </c>
      <c r="F18" s="65">
        <f>'[1]3household manual'!F18</f>
        <v>0</v>
      </c>
      <c r="G18" s="65">
        <f>'[1]3household manual'!G18</f>
        <v>0</v>
      </c>
      <c r="H18" s="65">
        <f>'[1]3household manual'!H18</f>
        <v>0</v>
      </c>
      <c r="I18" s="65">
        <f>'[1]3household manual'!I18</f>
        <v>0</v>
      </c>
      <c r="J18" s="65">
        <f>'[1]3household manual'!J18</f>
        <v>0</v>
      </c>
      <c r="K18" s="65">
        <f>'[1]3household manual'!K18</f>
        <v>0</v>
      </c>
      <c r="L18" s="65">
        <f>'[1]3household manual'!L18</f>
        <v>0</v>
      </c>
      <c r="M18" s="65">
        <f>'[1]3household manual'!M18</f>
        <v>0</v>
      </c>
      <c r="N18" s="65">
        <f>'[1]3household manual'!N18</f>
        <v>0</v>
      </c>
      <c r="O18" s="65">
        <f>'[1]3household manual'!O18</f>
        <v>0</v>
      </c>
      <c r="P18" s="65">
        <f>'[1]3household manual'!P18</f>
        <v>0</v>
      </c>
      <c r="Q18" s="65">
        <f>'[1]3household manual'!Q18</f>
        <v>0</v>
      </c>
      <c r="R18" s="65">
        <f>'[1]3household manual'!R18</f>
        <v>0</v>
      </c>
      <c r="S18" s="65">
        <f>'[1]3household manual'!S18</f>
        <v>0</v>
      </c>
      <c r="T18" s="65">
        <f>'[1]3household manual'!T18</f>
        <v>0</v>
      </c>
      <c r="U18" s="65">
        <f>'[1]3household manual'!U18</f>
        <v>0</v>
      </c>
      <c r="V18" s="65">
        <f>'[1]3household manual'!V18</f>
        <v>0</v>
      </c>
      <c r="W18" s="65">
        <f>'[1]3household manual'!W18</f>
        <v>0</v>
      </c>
      <c r="X18" s="65">
        <f>'[1]3household manual'!X18</f>
        <v>0</v>
      </c>
      <c r="Y18" s="65">
        <f>'[1]3household manual'!Y18</f>
        <v>0</v>
      </c>
      <c r="Z18" s="65">
        <f>'[1]3household manual'!Z18</f>
        <v>0</v>
      </c>
      <c r="AA18" s="65">
        <f>'[1]3household manual'!AA18</f>
        <v>0</v>
      </c>
      <c r="AB18" s="65">
        <f>'[1]3household manual'!AB18</f>
        <v>0</v>
      </c>
      <c r="AC18" s="65">
        <f>'[1]3household manual'!AC18</f>
        <v>0</v>
      </c>
      <c r="AD18" s="65">
        <f>'[1]3household manual'!AD18</f>
        <v>0</v>
      </c>
      <c r="AE18" s="65">
        <f>'[1]3household manual'!AE18</f>
        <v>0</v>
      </c>
      <c r="AF18" s="65">
        <f>'[1]3household manual'!AF18</f>
        <v>0</v>
      </c>
      <c r="AG18" s="65">
        <f>'[1]3household manual'!AG18</f>
        <v>0</v>
      </c>
      <c r="AH18" s="65">
        <f>'[1]3household manual'!AH18</f>
        <v>0</v>
      </c>
      <c r="AI18" s="65">
        <f>'[1]3household manual'!AI18</f>
        <v>0</v>
      </c>
      <c r="AJ18" s="65">
        <f>'[1]3household manual'!AJ18</f>
        <v>0</v>
      </c>
      <c r="AK18" s="65">
        <f>'[1]3household manual'!AK18</f>
        <v>0</v>
      </c>
      <c r="AL18" s="65">
        <f>'[1]3household manual'!AL18</f>
        <v>0</v>
      </c>
      <c r="AM18" s="65">
        <f>'[1]3household manual'!AM18</f>
        <v>0</v>
      </c>
      <c r="AN18" s="65">
        <f>'[1]3household manual'!AN18</f>
        <v>0</v>
      </c>
      <c r="AO18" s="65">
        <f>'[1]3household manual'!AO18</f>
        <v>0</v>
      </c>
      <c r="AP18" s="65">
        <f>'[1]3household manual'!AP18</f>
        <v>0</v>
      </c>
      <c r="AQ18" s="65">
        <f>'[1]3household manual'!AQ18</f>
        <v>0</v>
      </c>
      <c r="AR18" s="65">
        <f>'[1]3household manual'!AR18</f>
        <v>0</v>
      </c>
      <c r="AS18" s="65">
        <f>'[1]3household manual'!AS18</f>
        <v>0</v>
      </c>
      <c r="AT18" s="65">
        <f>'[1]3household manual'!AT18</f>
        <v>0</v>
      </c>
      <c r="AU18" s="65">
        <f>'[1]3household manual'!AU18</f>
        <v>0</v>
      </c>
      <c r="AV18" s="65">
        <f>'[1]3household manual'!AV18</f>
        <v>0</v>
      </c>
      <c r="AW18" s="65">
        <f>'[1]3household manual'!AW18</f>
        <v>0</v>
      </c>
      <c r="AX18" s="65">
        <f>'[1]3household manual'!AX18</f>
        <v>0</v>
      </c>
      <c r="AY18" s="65">
        <f>'[1]3household manual'!AY18</f>
        <v>0</v>
      </c>
      <c r="AZ18" s="65">
        <f>'[1]3household manual'!AZ18</f>
        <v>0</v>
      </c>
      <c r="BA18" s="65">
        <f>'[1]3household manual'!BA18</f>
        <v>0</v>
      </c>
      <c r="BB18" s="65">
        <f>'[1]3household manual'!BB18</f>
        <v>0</v>
      </c>
      <c r="BC18" s="65">
        <f>'[1]3household manual'!BC18</f>
        <v>0</v>
      </c>
      <c r="BD18" s="65">
        <f>'[1]3household manual'!BD18</f>
        <v>0</v>
      </c>
      <c r="BE18" s="65">
        <f>'[1]3household manual'!BE18</f>
        <v>0</v>
      </c>
      <c r="BF18" s="65">
        <f>'[1]3household manual'!BF18</f>
        <v>0</v>
      </c>
      <c r="BG18" s="65">
        <f>'[1]3household manual'!BG18</f>
        <v>28.632108073508551</v>
      </c>
      <c r="BH18" s="65">
        <f>'[1]3household manual'!BH18</f>
        <v>1.5929677443922483</v>
      </c>
      <c r="BI18" s="65">
        <f>'[1]3household manual'!BI18</f>
        <v>0</v>
      </c>
      <c r="BJ18" s="65">
        <f>'[1]3household manual'!BJ18</f>
        <v>0</v>
      </c>
      <c r="BK18" s="65">
        <f>'[1]3household manual'!BK18</f>
        <v>0</v>
      </c>
      <c r="BL18" s="65">
        <f>'[1]3household manual'!BL18</f>
        <v>0</v>
      </c>
      <c r="BM18" s="65">
        <f>'[1]3household manual'!BM18</f>
        <v>1.046786011560695E-2</v>
      </c>
      <c r="BN18" s="65">
        <f>'[1]3household manual'!BN18</f>
        <v>0</v>
      </c>
      <c r="BO18" s="65">
        <f>'[1]3household manual'!BO18</f>
        <v>0</v>
      </c>
      <c r="BP18" s="65">
        <f>'[1]3household manual'!BP18</f>
        <v>0</v>
      </c>
      <c r="BQ18" s="65">
        <f>'[1]3household manual'!BQ18</f>
        <v>0</v>
      </c>
      <c r="BR18" s="65">
        <f>'[1]3household manual'!BR18</f>
        <v>0</v>
      </c>
      <c r="BS18" s="65">
        <f>'[1]3household manual'!BS18</f>
        <v>0</v>
      </c>
      <c r="BT18" s="65">
        <f>'[1]3household manual'!BT18</f>
        <v>5.7390193101759947E-2</v>
      </c>
      <c r="BU18" s="65">
        <f>'[1]3household manual'!BU18</f>
        <v>0</v>
      </c>
      <c r="BV18" s="65">
        <f>'[1]3household manual'!BV18</f>
        <v>0</v>
      </c>
      <c r="BW18" s="65">
        <f>'[1]3household manual'!BW18</f>
        <v>0</v>
      </c>
      <c r="BX18" s="65">
        <f>'[1]3household manual'!BX18</f>
        <v>5.6889227249530168E-3</v>
      </c>
      <c r="BY18" s="65">
        <f>'[1]3household manual'!BY18</f>
        <v>0</v>
      </c>
      <c r="BZ18" s="65">
        <f>'[1]3household manual'!BZ18</f>
        <v>8.4349784621480192E-4</v>
      </c>
      <c r="CA18" s="65">
        <f>'[1]3household manual'!CA18</f>
        <v>0.1468635728728438</v>
      </c>
      <c r="CB18" s="65">
        <f>'[1]3household manual'!CB18</f>
        <v>0</v>
      </c>
      <c r="CC18" s="65">
        <f>'[1]3household manual'!CC18</f>
        <v>0</v>
      </c>
      <c r="CD18" s="65">
        <f>'[1]3household manual'!CD18</f>
        <v>0</v>
      </c>
      <c r="CE18" s="65">
        <f>'[1]3household manual'!CE18</f>
        <v>0</v>
      </c>
      <c r="CF18" s="65">
        <f>'[1]3household manual'!CF18</f>
        <v>0</v>
      </c>
      <c r="CG18" s="65">
        <f>'[1]3household manual'!CG18</f>
        <v>0</v>
      </c>
      <c r="CH18" s="65">
        <f>'[1]3household manual'!CH18</f>
        <v>0</v>
      </c>
      <c r="CI18" s="65">
        <f>'[1]3household manual'!CI18</f>
        <v>0</v>
      </c>
      <c r="CJ18" s="65">
        <f>'[1]3household manual'!CJ18</f>
        <v>0</v>
      </c>
      <c r="CK18" s="65">
        <f>'[1]3household manual'!CK18</f>
        <v>0</v>
      </c>
      <c r="CL18" s="65">
        <f>'[1]3household manual'!CL18</f>
        <v>0</v>
      </c>
      <c r="CM18" s="65">
        <f>'[1]3household manual'!CM18</f>
        <v>0</v>
      </c>
      <c r="CN18" s="65">
        <f>'[1]3household manual'!CN18</f>
        <v>0</v>
      </c>
      <c r="CO18" s="65">
        <f>'[1]3household manual'!CO18</f>
        <v>0</v>
      </c>
      <c r="CP18" s="65">
        <f>'[1]3household manual'!CP18</f>
        <v>0</v>
      </c>
      <c r="CQ18" s="65">
        <f>'[1]3household manual'!CQ18</f>
        <v>0</v>
      </c>
      <c r="CR18" s="65">
        <f>'[1]3household manual'!CR18</f>
        <v>0</v>
      </c>
      <c r="CS18" s="65">
        <f>'[1]3household manual'!CS18</f>
        <v>0</v>
      </c>
      <c r="CT18" s="65">
        <f>'[1]3household manual'!CT18</f>
        <v>0</v>
      </c>
      <c r="CU18" s="65">
        <f>'[1]3household manual'!CU18</f>
        <v>0</v>
      </c>
      <c r="CV18" s="65">
        <f>'[1]3household manual'!CV18</f>
        <v>0</v>
      </c>
      <c r="CW18" s="65">
        <f>'[1]3household manual'!CW18</f>
        <v>0</v>
      </c>
      <c r="CX18" s="23">
        <f t="shared" si="0"/>
        <v>30.446329864562177</v>
      </c>
      <c r="CY18" s="23">
        <f>SUM(L$8:L$107)</f>
        <v>30.446329864562188</v>
      </c>
      <c r="CZ18" s="24">
        <f t="shared" si="1"/>
        <v>1.0658141036401503E-14</v>
      </c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</row>
    <row r="19" spans="1:262" x14ac:dyDescent="0.25">
      <c r="A19" s="22" t="s">
        <v>115</v>
      </c>
      <c r="B19" s="65">
        <f>'[1]3household manual'!B19</f>
        <v>0</v>
      </c>
      <c r="C19" s="65">
        <f>'[1]3household manual'!C19</f>
        <v>0</v>
      </c>
      <c r="D19" s="65">
        <f>'[1]3household manual'!D19</f>
        <v>0</v>
      </c>
      <c r="E19" s="65">
        <f>'[1]3household manual'!E19</f>
        <v>0</v>
      </c>
      <c r="F19" s="65">
        <f>'[1]3household manual'!F19</f>
        <v>0</v>
      </c>
      <c r="G19" s="65">
        <f>'[1]3household manual'!G19</f>
        <v>0</v>
      </c>
      <c r="H19" s="65">
        <f>'[1]3household manual'!H19</f>
        <v>0</v>
      </c>
      <c r="I19" s="65">
        <f>'[1]3household manual'!I19</f>
        <v>0</v>
      </c>
      <c r="J19" s="65">
        <f>'[1]3household manual'!J19</f>
        <v>0</v>
      </c>
      <c r="K19" s="65">
        <f>'[1]3household manual'!K19</f>
        <v>0</v>
      </c>
      <c r="L19" s="65">
        <f>'[1]3household manual'!L19</f>
        <v>0</v>
      </c>
      <c r="M19" s="65">
        <f>'[1]3household manual'!M19</f>
        <v>0</v>
      </c>
      <c r="N19" s="65">
        <f>'[1]3household manual'!N19</f>
        <v>0</v>
      </c>
      <c r="O19" s="65">
        <f>'[1]3household manual'!O19</f>
        <v>0</v>
      </c>
      <c r="P19" s="65">
        <f>'[1]3household manual'!P19</f>
        <v>0</v>
      </c>
      <c r="Q19" s="65">
        <f>'[1]3household manual'!Q19</f>
        <v>0</v>
      </c>
      <c r="R19" s="65">
        <f>'[1]3household manual'!R19</f>
        <v>0</v>
      </c>
      <c r="S19" s="65">
        <f>'[1]3household manual'!S19</f>
        <v>0</v>
      </c>
      <c r="T19" s="65">
        <f>'[1]3household manual'!T19</f>
        <v>0</v>
      </c>
      <c r="U19" s="65">
        <f>'[1]3household manual'!U19</f>
        <v>0</v>
      </c>
      <c r="V19" s="65">
        <f>'[1]3household manual'!V19</f>
        <v>0</v>
      </c>
      <c r="W19" s="65">
        <f>'[1]3household manual'!W19</f>
        <v>0</v>
      </c>
      <c r="X19" s="65">
        <f>'[1]3household manual'!X19</f>
        <v>0</v>
      </c>
      <c r="Y19" s="65">
        <f>'[1]3household manual'!Y19</f>
        <v>0</v>
      </c>
      <c r="Z19" s="65">
        <f>'[1]3household manual'!Z19</f>
        <v>0</v>
      </c>
      <c r="AA19" s="65">
        <f>'[1]3household manual'!AA19</f>
        <v>0</v>
      </c>
      <c r="AB19" s="65">
        <f>'[1]3household manual'!AB19</f>
        <v>0</v>
      </c>
      <c r="AC19" s="65">
        <f>'[1]3household manual'!AC19</f>
        <v>0</v>
      </c>
      <c r="AD19" s="65">
        <f>'[1]3household manual'!AD19</f>
        <v>0</v>
      </c>
      <c r="AE19" s="65">
        <f>'[1]3household manual'!AE19</f>
        <v>0</v>
      </c>
      <c r="AF19" s="65">
        <f>'[1]3household manual'!AF19</f>
        <v>0</v>
      </c>
      <c r="AG19" s="65">
        <f>'[1]3household manual'!AG19</f>
        <v>0</v>
      </c>
      <c r="AH19" s="65">
        <f>'[1]3household manual'!AH19</f>
        <v>0</v>
      </c>
      <c r="AI19" s="65">
        <f>'[1]3household manual'!AI19</f>
        <v>0</v>
      </c>
      <c r="AJ19" s="65">
        <f>'[1]3household manual'!AJ19</f>
        <v>0</v>
      </c>
      <c r="AK19" s="65">
        <f>'[1]3household manual'!AK19</f>
        <v>0</v>
      </c>
      <c r="AL19" s="65">
        <f>'[1]3household manual'!AL19</f>
        <v>0</v>
      </c>
      <c r="AM19" s="65">
        <f>'[1]3household manual'!AM19</f>
        <v>0</v>
      </c>
      <c r="AN19" s="65">
        <f>'[1]3household manual'!AN19</f>
        <v>0</v>
      </c>
      <c r="AO19" s="65">
        <f>'[1]3household manual'!AO19</f>
        <v>0</v>
      </c>
      <c r="AP19" s="65">
        <f>'[1]3household manual'!AP19</f>
        <v>0</v>
      </c>
      <c r="AQ19" s="65">
        <f>'[1]3household manual'!AQ19</f>
        <v>0</v>
      </c>
      <c r="AR19" s="65">
        <f>'[1]3household manual'!AR19</f>
        <v>0</v>
      </c>
      <c r="AS19" s="65">
        <f>'[1]3household manual'!AS19</f>
        <v>0</v>
      </c>
      <c r="AT19" s="65">
        <f>'[1]3household manual'!AT19</f>
        <v>0</v>
      </c>
      <c r="AU19" s="65">
        <f>'[1]3household manual'!AU19</f>
        <v>0</v>
      </c>
      <c r="AV19" s="65">
        <f>'[1]3household manual'!AV19</f>
        <v>0</v>
      </c>
      <c r="AW19" s="65">
        <f>'[1]3household manual'!AW19</f>
        <v>0</v>
      </c>
      <c r="AX19" s="65">
        <f>'[1]3household manual'!AX19</f>
        <v>0</v>
      </c>
      <c r="AY19" s="65">
        <f>'[1]3household manual'!AY19</f>
        <v>0</v>
      </c>
      <c r="AZ19" s="65">
        <f>'[1]3household manual'!AZ19</f>
        <v>0</v>
      </c>
      <c r="BA19" s="65">
        <f>'[1]3household manual'!BA19</f>
        <v>0</v>
      </c>
      <c r="BB19" s="65">
        <f>'[1]3household manual'!BB19</f>
        <v>0</v>
      </c>
      <c r="BC19" s="65">
        <f>'[1]3household manual'!BC19</f>
        <v>0</v>
      </c>
      <c r="BD19" s="65">
        <f>'[1]3household manual'!BD19</f>
        <v>0</v>
      </c>
      <c r="BE19" s="65">
        <f>'[1]3household manual'!BE19</f>
        <v>0</v>
      </c>
      <c r="BF19" s="65">
        <f>'[1]3household manual'!BF19</f>
        <v>0</v>
      </c>
      <c r="BG19" s="65">
        <f>'[1]3household manual'!BG19</f>
        <v>0</v>
      </c>
      <c r="BH19" s="65">
        <f>'[1]3household manual'!BH19</f>
        <v>30.839121775813691</v>
      </c>
      <c r="BI19" s="65">
        <f>'[1]3household manual'!BI19</f>
        <v>0</v>
      </c>
      <c r="BJ19" s="65">
        <f>'[1]3household manual'!BJ19</f>
        <v>0</v>
      </c>
      <c r="BK19" s="65">
        <f>'[1]3household manual'!BK19</f>
        <v>0</v>
      </c>
      <c r="BL19" s="65">
        <f>'[1]3household manual'!BL19</f>
        <v>0</v>
      </c>
      <c r="BM19" s="65">
        <f>'[1]3household manual'!BM19</f>
        <v>0</v>
      </c>
      <c r="BN19" s="65">
        <f>'[1]3household manual'!BN19</f>
        <v>0</v>
      </c>
      <c r="BO19" s="65">
        <f>'[1]3household manual'!BO19</f>
        <v>0</v>
      </c>
      <c r="BP19" s="65">
        <f>'[1]3household manual'!BP19</f>
        <v>0</v>
      </c>
      <c r="BQ19" s="65">
        <f>'[1]3household manual'!BQ19</f>
        <v>0.38365258333066626</v>
      </c>
      <c r="BR19" s="65">
        <f>'[1]3household manual'!BR19</f>
        <v>0</v>
      </c>
      <c r="BS19" s="65">
        <f>'[1]3household manual'!BS19</f>
        <v>0</v>
      </c>
      <c r="BT19" s="65">
        <f>'[1]3household manual'!BT19</f>
        <v>0</v>
      </c>
      <c r="BU19" s="65">
        <f>'[1]3household manual'!BU19</f>
        <v>0</v>
      </c>
      <c r="BV19" s="65">
        <f>'[1]3household manual'!BV19</f>
        <v>0</v>
      </c>
      <c r="BW19" s="65">
        <f>'[1]3household manual'!BW19</f>
        <v>0</v>
      </c>
      <c r="BX19" s="65">
        <f>'[1]3household manual'!BX19</f>
        <v>1.833286604492558E-2</v>
      </c>
      <c r="BY19" s="65">
        <f>'[1]3household manual'!BY19</f>
        <v>0</v>
      </c>
      <c r="BZ19" s="65">
        <f>'[1]3household manual'!BZ19</f>
        <v>0</v>
      </c>
      <c r="CA19" s="65">
        <f>'[1]3household manual'!CA19</f>
        <v>9.6984101885858057E-2</v>
      </c>
      <c r="CB19" s="65">
        <f>'[1]3household manual'!CB19</f>
        <v>0</v>
      </c>
      <c r="CC19" s="65">
        <f>'[1]3household manual'!CC19</f>
        <v>0</v>
      </c>
      <c r="CD19" s="65">
        <f>'[1]3household manual'!CD19</f>
        <v>0</v>
      </c>
      <c r="CE19" s="65">
        <f>'[1]3household manual'!CE19</f>
        <v>0</v>
      </c>
      <c r="CF19" s="65">
        <f>'[1]3household manual'!CF19</f>
        <v>0</v>
      </c>
      <c r="CG19" s="65">
        <f>'[1]3household manual'!CG19</f>
        <v>0</v>
      </c>
      <c r="CH19" s="65">
        <f>'[1]3household manual'!CH19</f>
        <v>0</v>
      </c>
      <c r="CI19" s="65">
        <f>'[1]3household manual'!CI19</f>
        <v>0</v>
      </c>
      <c r="CJ19" s="65">
        <f>'[1]3household manual'!CJ19</f>
        <v>0</v>
      </c>
      <c r="CK19" s="65">
        <f>'[1]3household manual'!CK19</f>
        <v>0</v>
      </c>
      <c r="CL19" s="65">
        <f>'[1]3household manual'!CL19</f>
        <v>0</v>
      </c>
      <c r="CM19" s="65">
        <f>'[1]3household manual'!CM19</f>
        <v>0</v>
      </c>
      <c r="CN19" s="65">
        <f>'[1]3household manual'!CN19</f>
        <v>0</v>
      </c>
      <c r="CO19" s="65">
        <f>'[1]3household manual'!CO19</f>
        <v>0</v>
      </c>
      <c r="CP19" s="65">
        <f>'[1]3household manual'!CP19</f>
        <v>0</v>
      </c>
      <c r="CQ19" s="65">
        <f>'[1]3household manual'!CQ19</f>
        <v>0</v>
      </c>
      <c r="CR19" s="65">
        <f>'[1]3household manual'!CR19</f>
        <v>0</v>
      </c>
      <c r="CS19" s="65">
        <f>'[1]3household manual'!CS19</f>
        <v>0</v>
      </c>
      <c r="CT19" s="65">
        <f>'[1]3household manual'!CT19</f>
        <v>0</v>
      </c>
      <c r="CU19" s="65">
        <f>'[1]3household manual'!CU19</f>
        <v>0</v>
      </c>
      <c r="CV19" s="65">
        <f>'[1]3household manual'!CV19</f>
        <v>0</v>
      </c>
      <c r="CW19" s="65">
        <f>'[1]3household manual'!CW19</f>
        <v>0</v>
      </c>
      <c r="CX19" s="23">
        <f t="shared" si="0"/>
        <v>31.338091327075141</v>
      </c>
      <c r="CY19" s="23">
        <f>SUM(M$8:M$107)</f>
        <v>31.338091327075155</v>
      </c>
      <c r="CZ19" s="24">
        <f t="shared" si="1"/>
        <v>1.4210854715202004E-14</v>
      </c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</row>
    <row r="20" spans="1:262" x14ac:dyDescent="0.25">
      <c r="A20" s="22" t="s">
        <v>116</v>
      </c>
      <c r="B20" s="65">
        <f>'[1]3household manual'!B20</f>
        <v>0</v>
      </c>
      <c r="C20" s="65">
        <f>'[1]3household manual'!C20</f>
        <v>0</v>
      </c>
      <c r="D20" s="65">
        <f>'[1]3household manual'!D20</f>
        <v>0</v>
      </c>
      <c r="E20" s="65">
        <f>'[1]3household manual'!E20</f>
        <v>0</v>
      </c>
      <c r="F20" s="65">
        <f>'[1]3household manual'!F20</f>
        <v>0</v>
      </c>
      <c r="G20" s="65">
        <f>'[1]3household manual'!G20</f>
        <v>0</v>
      </c>
      <c r="H20" s="65">
        <f>'[1]3household manual'!H20</f>
        <v>0</v>
      </c>
      <c r="I20" s="65">
        <f>'[1]3household manual'!I20</f>
        <v>0</v>
      </c>
      <c r="J20" s="65">
        <f>'[1]3household manual'!J20</f>
        <v>0</v>
      </c>
      <c r="K20" s="65">
        <f>'[1]3household manual'!K20</f>
        <v>0</v>
      </c>
      <c r="L20" s="65">
        <f>'[1]3household manual'!L20</f>
        <v>0</v>
      </c>
      <c r="M20" s="65">
        <f>'[1]3household manual'!M20</f>
        <v>0</v>
      </c>
      <c r="N20" s="65">
        <f>'[1]3household manual'!N20</f>
        <v>0</v>
      </c>
      <c r="O20" s="65">
        <f>'[1]3household manual'!O20</f>
        <v>0</v>
      </c>
      <c r="P20" s="65">
        <f>'[1]3household manual'!P20</f>
        <v>0</v>
      </c>
      <c r="Q20" s="65">
        <f>'[1]3household manual'!Q20</f>
        <v>0</v>
      </c>
      <c r="R20" s="65">
        <f>'[1]3household manual'!R20</f>
        <v>0</v>
      </c>
      <c r="S20" s="65">
        <f>'[1]3household manual'!S20</f>
        <v>0</v>
      </c>
      <c r="T20" s="65">
        <f>'[1]3household manual'!T20</f>
        <v>0</v>
      </c>
      <c r="U20" s="65">
        <f>'[1]3household manual'!U20</f>
        <v>0</v>
      </c>
      <c r="V20" s="65">
        <f>'[1]3household manual'!V20</f>
        <v>0</v>
      </c>
      <c r="W20" s="65">
        <f>'[1]3household manual'!W20</f>
        <v>0</v>
      </c>
      <c r="X20" s="65">
        <f>'[1]3household manual'!X20</f>
        <v>0</v>
      </c>
      <c r="Y20" s="65">
        <f>'[1]3household manual'!Y20</f>
        <v>0</v>
      </c>
      <c r="Z20" s="65">
        <f>'[1]3household manual'!Z20</f>
        <v>0</v>
      </c>
      <c r="AA20" s="65">
        <f>'[1]3household manual'!AA20</f>
        <v>0</v>
      </c>
      <c r="AB20" s="65">
        <f>'[1]3household manual'!AB20</f>
        <v>0</v>
      </c>
      <c r="AC20" s="65">
        <f>'[1]3household manual'!AC20</f>
        <v>0</v>
      </c>
      <c r="AD20" s="65">
        <f>'[1]3household manual'!AD20</f>
        <v>0</v>
      </c>
      <c r="AE20" s="65">
        <f>'[1]3household manual'!AE20</f>
        <v>0</v>
      </c>
      <c r="AF20" s="65">
        <f>'[1]3household manual'!AF20</f>
        <v>0</v>
      </c>
      <c r="AG20" s="65">
        <f>'[1]3household manual'!AG20</f>
        <v>0</v>
      </c>
      <c r="AH20" s="65">
        <f>'[1]3household manual'!AH20</f>
        <v>0</v>
      </c>
      <c r="AI20" s="65">
        <f>'[1]3household manual'!AI20</f>
        <v>0</v>
      </c>
      <c r="AJ20" s="65">
        <f>'[1]3household manual'!AJ20</f>
        <v>0</v>
      </c>
      <c r="AK20" s="65">
        <f>'[1]3household manual'!AK20</f>
        <v>0</v>
      </c>
      <c r="AL20" s="65">
        <f>'[1]3household manual'!AL20</f>
        <v>0</v>
      </c>
      <c r="AM20" s="65">
        <f>'[1]3household manual'!AM20</f>
        <v>0</v>
      </c>
      <c r="AN20" s="65">
        <f>'[1]3household manual'!AN20</f>
        <v>0</v>
      </c>
      <c r="AO20" s="65">
        <f>'[1]3household manual'!AO20</f>
        <v>0</v>
      </c>
      <c r="AP20" s="65">
        <f>'[1]3household manual'!AP20</f>
        <v>0</v>
      </c>
      <c r="AQ20" s="65">
        <f>'[1]3household manual'!AQ20</f>
        <v>0</v>
      </c>
      <c r="AR20" s="65">
        <f>'[1]3household manual'!AR20</f>
        <v>0</v>
      </c>
      <c r="AS20" s="65">
        <f>'[1]3household manual'!AS20</f>
        <v>0</v>
      </c>
      <c r="AT20" s="65">
        <f>'[1]3household manual'!AT20</f>
        <v>0</v>
      </c>
      <c r="AU20" s="65">
        <f>'[1]3household manual'!AU20</f>
        <v>0</v>
      </c>
      <c r="AV20" s="65">
        <f>'[1]3household manual'!AV20</f>
        <v>0</v>
      </c>
      <c r="AW20" s="65">
        <f>'[1]3household manual'!AW20</f>
        <v>5.8531223178227965</v>
      </c>
      <c r="AX20" s="65">
        <f>'[1]3household manual'!AX20</f>
        <v>0</v>
      </c>
      <c r="AY20" s="65">
        <f>'[1]3household manual'!AY20</f>
        <v>0</v>
      </c>
      <c r="AZ20" s="65">
        <f>'[1]3household manual'!AZ20</f>
        <v>0</v>
      </c>
      <c r="BA20" s="65">
        <f>'[1]3household manual'!BA20</f>
        <v>0</v>
      </c>
      <c r="BB20" s="65">
        <f>'[1]3household manual'!BB20</f>
        <v>0</v>
      </c>
      <c r="BC20" s="65">
        <f>'[1]3household manual'!BC20</f>
        <v>0.52515038622289634</v>
      </c>
      <c r="BD20" s="65">
        <f>'[1]3household manual'!BD20</f>
        <v>0</v>
      </c>
      <c r="BE20" s="65">
        <f>'[1]3household manual'!BE20</f>
        <v>0</v>
      </c>
      <c r="BF20" s="65">
        <f>'[1]3household manual'!BF20</f>
        <v>0</v>
      </c>
      <c r="BG20" s="65">
        <f>'[1]3household manual'!BG20</f>
        <v>0</v>
      </c>
      <c r="BH20" s="65">
        <f>'[1]3household manual'!BH20</f>
        <v>0</v>
      </c>
      <c r="BI20" s="65">
        <f>'[1]3household manual'!BI20</f>
        <v>90.127651238535563</v>
      </c>
      <c r="BJ20" s="65">
        <f>'[1]3household manual'!BJ20</f>
        <v>0</v>
      </c>
      <c r="BK20" s="65">
        <f>'[1]3household manual'!BK20</f>
        <v>0</v>
      </c>
      <c r="BL20" s="65">
        <f>'[1]3household manual'!BL20</f>
        <v>0</v>
      </c>
      <c r="BM20" s="65">
        <f>'[1]3household manual'!BM20</f>
        <v>0</v>
      </c>
      <c r="BN20" s="65">
        <f>'[1]3household manual'!BN20</f>
        <v>0</v>
      </c>
      <c r="BO20" s="65">
        <f>'[1]3household manual'!BO20</f>
        <v>0</v>
      </c>
      <c r="BP20" s="65">
        <f>'[1]3household manual'!BP20</f>
        <v>4.4876844299423423E-2</v>
      </c>
      <c r="BQ20" s="65">
        <f>'[1]3household manual'!BQ20</f>
        <v>0</v>
      </c>
      <c r="BR20" s="65">
        <f>'[1]3household manual'!BR20</f>
        <v>0</v>
      </c>
      <c r="BS20" s="65">
        <f>'[1]3household manual'!BS20</f>
        <v>0</v>
      </c>
      <c r="BT20" s="65">
        <f>'[1]3household manual'!BT20</f>
        <v>0</v>
      </c>
      <c r="BU20" s="65">
        <f>'[1]3household manual'!BU20</f>
        <v>0</v>
      </c>
      <c r="BV20" s="65">
        <f>'[1]3household manual'!BV20</f>
        <v>3.8258754214439348</v>
      </c>
      <c r="BW20" s="65">
        <f>'[1]3household manual'!BW20</f>
        <v>0</v>
      </c>
      <c r="BX20" s="65">
        <f>'[1]3household manual'!BX20</f>
        <v>0.22254015690296627</v>
      </c>
      <c r="BY20" s="65">
        <f>'[1]3household manual'!BY20</f>
        <v>0</v>
      </c>
      <c r="BZ20" s="65">
        <f>'[1]3household manual'!BZ20</f>
        <v>0</v>
      </c>
      <c r="CA20" s="65">
        <f>'[1]3household manual'!CA20</f>
        <v>0.23883766641896575</v>
      </c>
      <c r="CB20" s="65">
        <f>'[1]3household manual'!CB20</f>
        <v>0</v>
      </c>
      <c r="CC20" s="65">
        <f>'[1]3household manual'!CC20</f>
        <v>0</v>
      </c>
      <c r="CD20" s="65">
        <f>'[1]3household manual'!CD20</f>
        <v>0</v>
      </c>
      <c r="CE20" s="65">
        <f>'[1]3household manual'!CE20</f>
        <v>0</v>
      </c>
      <c r="CF20" s="65">
        <f>'[1]3household manual'!CF20</f>
        <v>0</v>
      </c>
      <c r="CG20" s="65">
        <f>'[1]3household manual'!CG20</f>
        <v>0</v>
      </c>
      <c r="CH20" s="65">
        <f>'[1]3household manual'!CH20</f>
        <v>0</v>
      </c>
      <c r="CI20" s="65">
        <f>'[1]3household manual'!CI20</f>
        <v>0</v>
      </c>
      <c r="CJ20" s="65">
        <f>'[1]3household manual'!CJ20</f>
        <v>0</v>
      </c>
      <c r="CK20" s="65">
        <f>'[1]3household manual'!CK20</f>
        <v>0</v>
      </c>
      <c r="CL20" s="65">
        <f>'[1]3household manual'!CL20</f>
        <v>0</v>
      </c>
      <c r="CM20" s="65">
        <f>'[1]3household manual'!CM20</f>
        <v>0</v>
      </c>
      <c r="CN20" s="65">
        <f>'[1]3household manual'!CN20</f>
        <v>0</v>
      </c>
      <c r="CO20" s="65">
        <f>'[1]3household manual'!CO20</f>
        <v>0</v>
      </c>
      <c r="CP20" s="65">
        <f>'[1]3household manual'!CP20</f>
        <v>0</v>
      </c>
      <c r="CQ20" s="65">
        <f>'[1]3household manual'!CQ20</f>
        <v>0</v>
      </c>
      <c r="CR20" s="65">
        <f>'[1]3household manual'!CR20</f>
        <v>0</v>
      </c>
      <c r="CS20" s="65">
        <f>'[1]3household manual'!CS20</f>
        <v>0</v>
      </c>
      <c r="CT20" s="65">
        <f>'[1]3household manual'!CT20</f>
        <v>0</v>
      </c>
      <c r="CU20" s="65">
        <f>'[1]3household manual'!CU20</f>
        <v>0</v>
      </c>
      <c r="CV20" s="65">
        <f>'[1]3household manual'!CV20</f>
        <v>0</v>
      </c>
      <c r="CW20" s="65">
        <f>'[1]3household manual'!CW20</f>
        <v>0</v>
      </c>
      <c r="CX20" s="23">
        <f t="shared" si="0"/>
        <v>100.83805403164655</v>
      </c>
      <c r="CY20" s="23">
        <f>SUM(N$8:N$107)</f>
        <v>100.83805403164655</v>
      </c>
      <c r="CZ20" s="24">
        <f t="shared" si="1"/>
        <v>0</v>
      </c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</row>
    <row r="21" spans="1:262" x14ac:dyDescent="0.25">
      <c r="A21" s="22" t="s">
        <v>117</v>
      </c>
      <c r="B21" s="65">
        <f>'[1]3household manual'!B21</f>
        <v>0</v>
      </c>
      <c r="C21" s="65">
        <f>'[1]3household manual'!C21</f>
        <v>0</v>
      </c>
      <c r="D21" s="65">
        <f>'[1]3household manual'!D21</f>
        <v>0</v>
      </c>
      <c r="E21" s="65">
        <f>'[1]3household manual'!E21</f>
        <v>0</v>
      </c>
      <c r="F21" s="65">
        <f>'[1]3household manual'!F21</f>
        <v>0</v>
      </c>
      <c r="G21" s="65">
        <f>'[1]3household manual'!G21</f>
        <v>0</v>
      </c>
      <c r="H21" s="65">
        <f>'[1]3household manual'!H21</f>
        <v>0</v>
      </c>
      <c r="I21" s="65">
        <f>'[1]3household manual'!I21</f>
        <v>0</v>
      </c>
      <c r="J21" s="65">
        <f>'[1]3household manual'!J21</f>
        <v>0</v>
      </c>
      <c r="K21" s="65">
        <f>'[1]3household manual'!K21</f>
        <v>0</v>
      </c>
      <c r="L21" s="65">
        <f>'[1]3household manual'!L21</f>
        <v>0</v>
      </c>
      <c r="M21" s="65">
        <f>'[1]3household manual'!M21</f>
        <v>0</v>
      </c>
      <c r="N21" s="65">
        <f>'[1]3household manual'!N21</f>
        <v>0</v>
      </c>
      <c r="O21" s="65">
        <f>'[1]3household manual'!O21</f>
        <v>0</v>
      </c>
      <c r="P21" s="65">
        <f>'[1]3household manual'!P21</f>
        <v>0</v>
      </c>
      <c r="Q21" s="65">
        <f>'[1]3household manual'!Q21</f>
        <v>0</v>
      </c>
      <c r="R21" s="65">
        <f>'[1]3household manual'!R21</f>
        <v>0</v>
      </c>
      <c r="S21" s="65">
        <f>'[1]3household manual'!S21</f>
        <v>0</v>
      </c>
      <c r="T21" s="65">
        <f>'[1]3household manual'!T21</f>
        <v>0</v>
      </c>
      <c r="U21" s="65">
        <f>'[1]3household manual'!U21</f>
        <v>0</v>
      </c>
      <c r="V21" s="65">
        <f>'[1]3household manual'!V21</f>
        <v>0</v>
      </c>
      <c r="W21" s="65">
        <f>'[1]3household manual'!W21</f>
        <v>0</v>
      </c>
      <c r="X21" s="65">
        <f>'[1]3household manual'!X21</f>
        <v>0</v>
      </c>
      <c r="Y21" s="65">
        <f>'[1]3household manual'!Y21</f>
        <v>0</v>
      </c>
      <c r="Z21" s="65">
        <f>'[1]3household manual'!Z21</f>
        <v>0</v>
      </c>
      <c r="AA21" s="65">
        <f>'[1]3household manual'!AA21</f>
        <v>0</v>
      </c>
      <c r="AB21" s="65">
        <f>'[1]3household manual'!AB21</f>
        <v>0</v>
      </c>
      <c r="AC21" s="65">
        <f>'[1]3household manual'!AC21</f>
        <v>0</v>
      </c>
      <c r="AD21" s="65">
        <f>'[1]3household manual'!AD21</f>
        <v>0</v>
      </c>
      <c r="AE21" s="65">
        <f>'[1]3household manual'!AE21</f>
        <v>0</v>
      </c>
      <c r="AF21" s="65">
        <f>'[1]3household manual'!AF21</f>
        <v>0</v>
      </c>
      <c r="AG21" s="65">
        <f>'[1]3household manual'!AG21</f>
        <v>0</v>
      </c>
      <c r="AH21" s="65">
        <f>'[1]3household manual'!AH21</f>
        <v>0</v>
      </c>
      <c r="AI21" s="65">
        <f>'[1]3household manual'!AI21</f>
        <v>0</v>
      </c>
      <c r="AJ21" s="65">
        <f>'[1]3household manual'!AJ21</f>
        <v>0</v>
      </c>
      <c r="AK21" s="65">
        <f>'[1]3household manual'!AK21</f>
        <v>0</v>
      </c>
      <c r="AL21" s="65">
        <f>'[1]3household manual'!AL21</f>
        <v>0</v>
      </c>
      <c r="AM21" s="65">
        <f>'[1]3household manual'!AM21</f>
        <v>0</v>
      </c>
      <c r="AN21" s="65">
        <f>'[1]3household manual'!AN21</f>
        <v>0</v>
      </c>
      <c r="AO21" s="65">
        <f>'[1]3household manual'!AO21</f>
        <v>0</v>
      </c>
      <c r="AP21" s="65">
        <f>'[1]3household manual'!AP21</f>
        <v>0</v>
      </c>
      <c r="AQ21" s="65">
        <f>'[1]3household manual'!AQ21</f>
        <v>0</v>
      </c>
      <c r="AR21" s="65">
        <f>'[1]3household manual'!AR21</f>
        <v>0</v>
      </c>
      <c r="AS21" s="65">
        <f>'[1]3household manual'!AS21</f>
        <v>0</v>
      </c>
      <c r="AT21" s="65">
        <f>'[1]3household manual'!AT21</f>
        <v>0</v>
      </c>
      <c r="AU21" s="65">
        <f>'[1]3household manual'!AU21</f>
        <v>0</v>
      </c>
      <c r="AV21" s="65">
        <f>'[1]3household manual'!AV21</f>
        <v>0</v>
      </c>
      <c r="AW21" s="65">
        <f>'[1]3household manual'!AW21</f>
        <v>0</v>
      </c>
      <c r="AX21" s="65">
        <f>'[1]3household manual'!AX21</f>
        <v>0</v>
      </c>
      <c r="AY21" s="65">
        <f>'[1]3household manual'!AY21</f>
        <v>0</v>
      </c>
      <c r="AZ21" s="65">
        <f>'[1]3household manual'!AZ21</f>
        <v>0</v>
      </c>
      <c r="BA21" s="65">
        <f>'[1]3household manual'!BA21</f>
        <v>0</v>
      </c>
      <c r="BB21" s="65">
        <f>'[1]3household manual'!BB21</f>
        <v>0</v>
      </c>
      <c r="BC21" s="65">
        <f>'[1]3household manual'!BC21</f>
        <v>0</v>
      </c>
      <c r="BD21" s="65">
        <f>'[1]3household manual'!BD21</f>
        <v>0</v>
      </c>
      <c r="BE21" s="65">
        <f>'[1]3household manual'!BE21</f>
        <v>0</v>
      </c>
      <c r="BF21" s="65">
        <f>'[1]3household manual'!BF21</f>
        <v>0</v>
      </c>
      <c r="BG21" s="65">
        <f>'[1]3household manual'!BG21</f>
        <v>9.8878057160721298</v>
      </c>
      <c r="BH21" s="65">
        <f>'[1]3household manual'!BH21</f>
        <v>0</v>
      </c>
      <c r="BI21" s="65">
        <f>'[1]3household manual'!BI21</f>
        <v>0</v>
      </c>
      <c r="BJ21" s="65">
        <f>'[1]3household manual'!BJ21</f>
        <v>57.285017415438297</v>
      </c>
      <c r="BK21" s="65">
        <f>'[1]3household manual'!BK21</f>
        <v>31.593019650146189</v>
      </c>
      <c r="BL21" s="65">
        <f>'[1]3household manual'!BL21</f>
        <v>0</v>
      </c>
      <c r="BM21" s="65">
        <f>'[1]3household manual'!BM21</f>
        <v>6.2031759803131701</v>
      </c>
      <c r="BN21" s="65">
        <f>'[1]3household manual'!BN21</f>
        <v>0</v>
      </c>
      <c r="BO21" s="65">
        <f>'[1]3household manual'!BO21</f>
        <v>0</v>
      </c>
      <c r="BP21" s="65">
        <f>'[1]3household manual'!BP21</f>
        <v>0</v>
      </c>
      <c r="BQ21" s="65">
        <f>'[1]3household manual'!BQ21</f>
        <v>0</v>
      </c>
      <c r="BR21" s="65">
        <f>'[1]3household manual'!BR21</f>
        <v>0</v>
      </c>
      <c r="BS21" s="65">
        <f>'[1]3household manual'!BS21</f>
        <v>0</v>
      </c>
      <c r="BT21" s="65">
        <f>'[1]3household manual'!BT21</f>
        <v>0</v>
      </c>
      <c r="BU21" s="65">
        <f>'[1]3household manual'!BU21</f>
        <v>0</v>
      </c>
      <c r="BV21" s="65">
        <f>'[1]3household manual'!BV21</f>
        <v>0</v>
      </c>
      <c r="BW21" s="65">
        <f>'[1]3household manual'!BW21</f>
        <v>0</v>
      </c>
      <c r="BX21" s="65">
        <f>'[1]3household manual'!BX21</f>
        <v>1.3271159501387729E-2</v>
      </c>
      <c r="BY21" s="65">
        <f>'[1]3household manual'!BY21</f>
        <v>0</v>
      </c>
      <c r="BZ21" s="65">
        <f>'[1]3household manual'!BZ21</f>
        <v>0</v>
      </c>
      <c r="CA21" s="65">
        <f>'[1]3household manual'!CA21</f>
        <v>0</v>
      </c>
      <c r="CB21" s="65">
        <f>'[1]3household manual'!CB21</f>
        <v>0</v>
      </c>
      <c r="CC21" s="65">
        <f>'[1]3household manual'!CC21</f>
        <v>0</v>
      </c>
      <c r="CD21" s="65">
        <f>'[1]3household manual'!CD21</f>
        <v>0</v>
      </c>
      <c r="CE21" s="65">
        <f>'[1]3household manual'!CE21</f>
        <v>0</v>
      </c>
      <c r="CF21" s="65">
        <f>'[1]3household manual'!CF21</f>
        <v>0</v>
      </c>
      <c r="CG21" s="65">
        <f>'[1]3household manual'!CG21</f>
        <v>0</v>
      </c>
      <c r="CH21" s="65">
        <f>'[1]3household manual'!CH21</f>
        <v>0</v>
      </c>
      <c r="CI21" s="65">
        <f>'[1]3household manual'!CI21</f>
        <v>0</v>
      </c>
      <c r="CJ21" s="65">
        <f>'[1]3household manual'!CJ21</f>
        <v>0</v>
      </c>
      <c r="CK21" s="65">
        <f>'[1]3household manual'!CK21</f>
        <v>0</v>
      </c>
      <c r="CL21" s="65">
        <f>'[1]3household manual'!CL21</f>
        <v>0</v>
      </c>
      <c r="CM21" s="65">
        <f>'[1]3household manual'!CM21</f>
        <v>0</v>
      </c>
      <c r="CN21" s="65">
        <f>'[1]3household manual'!CN21</f>
        <v>0</v>
      </c>
      <c r="CO21" s="65">
        <f>'[1]3household manual'!CO21</f>
        <v>0</v>
      </c>
      <c r="CP21" s="65">
        <f>'[1]3household manual'!CP21</f>
        <v>0</v>
      </c>
      <c r="CQ21" s="65">
        <f>'[1]3household manual'!CQ21</f>
        <v>0</v>
      </c>
      <c r="CR21" s="65">
        <f>'[1]3household manual'!CR21</f>
        <v>0</v>
      </c>
      <c r="CS21" s="65">
        <f>'[1]3household manual'!CS21</f>
        <v>0</v>
      </c>
      <c r="CT21" s="65">
        <f>'[1]3household manual'!CT21</f>
        <v>0</v>
      </c>
      <c r="CU21" s="65">
        <f>'[1]3household manual'!CU21</f>
        <v>0</v>
      </c>
      <c r="CV21" s="65">
        <f>'[1]3household manual'!CV21</f>
        <v>0</v>
      </c>
      <c r="CW21" s="65">
        <f>'[1]3household manual'!CW21</f>
        <v>0</v>
      </c>
      <c r="CX21" s="23">
        <f t="shared" si="0"/>
        <v>104.98228992147118</v>
      </c>
      <c r="CY21" s="23">
        <f>SUM(O$8:O$107)</f>
        <v>104.98228992147114</v>
      </c>
      <c r="CZ21" s="24">
        <f t="shared" si="1"/>
        <v>4.2632564145606011E-14</v>
      </c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</row>
    <row r="22" spans="1:262" x14ac:dyDescent="0.25">
      <c r="A22" s="22" t="s">
        <v>118</v>
      </c>
      <c r="B22" s="65">
        <f>'[1]3household manual'!B22</f>
        <v>0</v>
      </c>
      <c r="C22" s="65">
        <f>'[1]3household manual'!C22</f>
        <v>0</v>
      </c>
      <c r="D22" s="65">
        <f>'[1]3household manual'!D22</f>
        <v>0</v>
      </c>
      <c r="E22" s="65">
        <f>'[1]3household manual'!E22</f>
        <v>0</v>
      </c>
      <c r="F22" s="65">
        <f>'[1]3household manual'!F22</f>
        <v>0</v>
      </c>
      <c r="G22" s="65">
        <f>'[1]3household manual'!G22</f>
        <v>0</v>
      </c>
      <c r="H22" s="65">
        <f>'[1]3household manual'!H22</f>
        <v>0</v>
      </c>
      <c r="I22" s="65">
        <f>'[1]3household manual'!I22</f>
        <v>0</v>
      </c>
      <c r="J22" s="65">
        <f>'[1]3household manual'!J22</f>
        <v>0</v>
      </c>
      <c r="K22" s="65">
        <f>'[1]3household manual'!K22</f>
        <v>0</v>
      </c>
      <c r="L22" s="65">
        <f>'[1]3household manual'!L22</f>
        <v>0</v>
      </c>
      <c r="M22" s="65">
        <f>'[1]3household manual'!M22</f>
        <v>0</v>
      </c>
      <c r="N22" s="65">
        <f>'[1]3household manual'!N22</f>
        <v>0</v>
      </c>
      <c r="O22" s="65">
        <f>'[1]3household manual'!O22</f>
        <v>0</v>
      </c>
      <c r="P22" s="65">
        <f>'[1]3household manual'!P22</f>
        <v>0</v>
      </c>
      <c r="Q22" s="65">
        <f>'[1]3household manual'!Q22</f>
        <v>0</v>
      </c>
      <c r="R22" s="65">
        <f>'[1]3household manual'!R22</f>
        <v>0</v>
      </c>
      <c r="S22" s="65">
        <f>'[1]3household manual'!S22</f>
        <v>0</v>
      </c>
      <c r="T22" s="65">
        <f>'[1]3household manual'!T22</f>
        <v>0</v>
      </c>
      <c r="U22" s="65">
        <f>'[1]3household manual'!U22</f>
        <v>0</v>
      </c>
      <c r="V22" s="65">
        <f>'[1]3household manual'!V22</f>
        <v>0</v>
      </c>
      <c r="W22" s="65">
        <f>'[1]3household manual'!W22</f>
        <v>0</v>
      </c>
      <c r="X22" s="65">
        <f>'[1]3household manual'!X22</f>
        <v>0</v>
      </c>
      <c r="Y22" s="65">
        <f>'[1]3household manual'!Y22</f>
        <v>0</v>
      </c>
      <c r="Z22" s="65">
        <f>'[1]3household manual'!Z22</f>
        <v>0</v>
      </c>
      <c r="AA22" s="65">
        <f>'[1]3household manual'!AA22</f>
        <v>0</v>
      </c>
      <c r="AB22" s="65">
        <f>'[1]3household manual'!AB22</f>
        <v>0</v>
      </c>
      <c r="AC22" s="65">
        <f>'[1]3household manual'!AC22</f>
        <v>0</v>
      </c>
      <c r="AD22" s="65">
        <f>'[1]3household manual'!AD22</f>
        <v>0</v>
      </c>
      <c r="AE22" s="65">
        <f>'[1]3household manual'!AE22</f>
        <v>0</v>
      </c>
      <c r="AF22" s="65">
        <f>'[1]3household manual'!AF22</f>
        <v>0</v>
      </c>
      <c r="AG22" s="65">
        <f>'[1]3household manual'!AG22</f>
        <v>0</v>
      </c>
      <c r="AH22" s="65">
        <f>'[1]3household manual'!AH22</f>
        <v>0</v>
      </c>
      <c r="AI22" s="65">
        <f>'[1]3household manual'!AI22</f>
        <v>0</v>
      </c>
      <c r="AJ22" s="65">
        <f>'[1]3household manual'!AJ22</f>
        <v>0</v>
      </c>
      <c r="AK22" s="65">
        <f>'[1]3household manual'!AK22</f>
        <v>0</v>
      </c>
      <c r="AL22" s="65">
        <f>'[1]3household manual'!AL22</f>
        <v>0</v>
      </c>
      <c r="AM22" s="65">
        <f>'[1]3household manual'!AM22</f>
        <v>0</v>
      </c>
      <c r="AN22" s="65">
        <f>'[1]3household manual'!AN22</f>
        <v>0</v>
      </c>
      <c r="AO22" s="65">
        <f>'[1]3household manual'!AO22</f>
        <v>0</v>
      </c>
      <c r="AP22" s="65">
        <f>'[1]3household manual'!AP22</f>
        <v>0</v>
      </c>
      <c r="AQ22" s="65">
        <f>'[1]3household manual'!AQ22</f>
        <v>0</v>
      </c>
      <c r="AR22" s="65">
        <f>'[1]3household manual'!AR22</f>
        <v>0</v>
      </c>
      <c r="AS22" s="65">
        <f>'[1]3household manual'!AS22</f>
        <v>0</v>
      </c>
      <c r="AT22" s="65">
        <f>'[1]3household manual'!AT22</f>
        <v>0</v>
      </c>
      <c r="AU22" s="65">
        <f>'[1]3household manual'!AU22</f>
        <v>0</v>
      </c>
      <c r="AV22" s="65">
        <f>'[1]3household manual'!AV22</f>
        <v>0</v>
      </c>
      <c r="AW22" s="65">
        <f>'[1]3household manual'!AW22</f>
        <v>0</v>
      </c>
      <c r="AX22" s="65">
        <f>'[1]3household manual'!AX22</f>
        <v>0</v>
      </c>
      <c r="AY22" s="65">
        <f>'[1]3household manual'!AY22</f>
        <v>0</v>
      </c>
      <c r="AZ22" s="65">
        <f>'[1]3household manual'!AZ22</f>
        <v>0</v>
      </c>
      <c r="BA22" s="65">
        <f>'[1]3household manual'!BA22</f>
        <v>0</v>
      </c>
      <c r="BB22" s="65">
        <f>'[1]3household manual'!BB22</f>
        <v>0</v>
      </c>
      <c r="BC22" s="65">
        <f>'[1]3household manual'!BC22</f>
        <v>0</v>
      </c>
      <c r="BD22" s="65">
        <f>'[1]3household manual'!BD22</f>
        <v>0.43294294026384783</v>
      </c>
      <c r="BE22" s="65">
        <f>'[1]3household manual'!BE22</f>
        <v>0</v>
      </c>
      <c r="BF22" s="65">
        <f>'[1]3household manual'!BF22</f>
        <v>4.7496945966776513E-3</v>
      </c>
      <c r="BG22" s="65">
        <f>'[1]3household manual'!BG22</f>
        <v>0</v>
      </c>
      <c r="BH22" s="65">
        <f>'[1]3household manual'!BH22</f>
        <v>0</v>
      </c>
      <c r="BI22" s="65">
        <f>'[1]3household manual'!BI22</f>
        <v>0</v>
      </c>
      <c r="BJ22" s="65">
        <f>'[1]3household manual'!BJ22</f>
        <v>4.2025639665552097</v>
      </c>
      <c r="BK22" s="65">
        <f>'[1]3household manual'!BK22</f>
        <v>38.544158510951739</v>
      </c>
      <c r="BL22" s="65">
        <f>'[1]3household manual'!BL22</f>
        <v>0.30204467748090869</v>
      </c>
      <c r="BM22" s="65">
        <f>'[1]3household manual'!BM22</f>
        <v>0</v>
      </c>
      <c r="BN22" s="65">
        <f>'[1]3household manual'!BN22</f>
        <v>0</v>
      </c>
      <c r="BO22" s="65">
        <f>'[1]3household manual'!BO22</f>
        <v>0</v>
      </c>
      <c r="BP22" s="65">
        <f>'[1]3household manual'!BP22</f>
        <v>0</v>
      </c>
      <c r="BQ22" s="65">
        <f>'[1]3household manual'!BQ22</f>
        <v>0</v>
      </c>
      <c r="BR22" s="65">
        <f>'[1]3household manual'!BR22</f>
        <v>0</v>
      </c>
      <c r="BS22" s="65">
        <f>'[1]3household manual'!BS22</f>
        <v>0</v>
      </c>
      <c r="BT22" s="65">
        <f>'[1]3household manual'!BT22</f>
        <v>0</v>
      </c>
      <c r="BU22" s="65">
        <f>'[1]3household manual'!BU22</f>
        <v>1.5051369024489278</v>
      </c>
      <c r="BV22" s="65">
        <f>'[1]3household manual'!BV22</f>
        <v>0</v>
      </c>
      <c r="BW22" s="65">
        <f>'[1]3household manual'!BW22</f>
        <v>0</v>
      </c>
      <c r="BX22" s="65">
        <f>'[1]3household manual'!BX22</f>
        <v>1.4020764347239291E-3</v>
      </c>
      <c r="BY22" s="65">
        <f>'[1]3household manual'!BY22</f>
        <v>0</v>
      </c>
      <c r="BZ22" s="65">
        <f>'[1]3household manual'!BZ22</f>
        <v>0</v>
      </c>
      <c r="CA22" s="65">
        <f>'[1]3household manual'!CA22</f>
        <v>0.39885595370197086</v>
      </c>
      <c r="CB22" s="65">
        <f>'[1]3household manual'!CB22</f>
        <v>0</v>
      </c>
      <c r="CC22" s="65">
        <f>'[1]3household manual'!CC22</f>
        <v>0</v>
      </c>
      <c r="CD22" s="65">
        <f>'[1]3household manual'!CD22</f>
        <v>0</v>
      </c>
      <c r="CE22" s="65">
        <f>'[1]3household manual'!CE22</f>
        <v>0</v>
      </c>
      <c r="CF22" s="65">
        <f>'[1]3household manual'!CF22</f>
        <v>0</v>
      </c>
      <c r="CG22" s="65">
        <f>'[1]3household manual'!CG22</f>
        <v>0</v>
      </c>
      <c r="CH22" s="65">
        <f>'[1]3household manual'!CH22</f>
        <v>0</v>
      </c>
      <c r="CI22" s="65">
        <f>'[1]3household manual'!CI22</f>
        <v>0</v>
      </c>
      <c r="CJ22" s="65">
        <f>'[1]3household manual'!CJ22</f>
        <v>0</v>
      </c>
      <c r="CK22" s="65">
        <f>'[1]3household manual'!CK22</f>
        <v>0</v>
      </c>
      <c r="CL22" s="65">
        <f>'[1]3household manual'!CL22</f>
        <v>0</v>
      </c>
      <c r="CM22" s="65">
        <f>'[1]3household manual'!CM22</f>
        <v>0</v>
      </c>
      <c r="CN22" s="65">
        <f>'[1]3household manual'!CN22</f>
        <v>0</v>
      </c>
      <c r="CO22" s="65">
        <f>'[1]3household manual'!CO22</f>
        <v>0</v>
      </c>
      <c r="CP22" s="65">
        <f>'[1]3household manual'!CP22</f>
        <v>0</v>
      </c>
      <c r="CQ22" s="65">
        <f>'[1]3household manual'!CQ22</f>
        <v>0</v>
      </c>
      <c r="CR22" s="65">
        <f>'[1]3household manual'!CR22</f>
        <v>0</v>
      </c>
      <c r="CS22" s="65">
        <f>'[1]3household manual'!CS22</f>
        <v>0</v>
      </c>
      <c r="CT22" s="65">
        <f>'[1]3household manual'!CT22</f>
        <v>0</v>
      </c>
      <c r="CU22" s="65">
        <f>'[1]3household manual'!CU22</f>
        <v>0</v>
      </c>
      <c r="CV22" s="65">
        <f>'[1]3household manual'!CV22</f>
        <v>0</v>
      </c>
      <c r="CW22" s="65">
        <f>'[1]3household manual'!CW22</f>
        <v>0</v>
      </c>
      <c r="CX22" s="23">
        <f t="shared" si="0"/>
        <v>45.391854722433997</v>
      </c>
      <c r="CY22" s="23">
        <f>SUM(P$8:P$107)</f>
        <v>45.391854722433969</v>
      </c>
      <c r="CZ22" s="24">
        <f t="shared" si="1"/>
        <v>2.8421709430404007E-14</v>
      </c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</row>
    <row r="23" spans="1:262" x14ac:dyDescent="0.25">
      <c r="A23" s="22" t="s">
        <v>119</v>
      </c>
      <c r="B23" s="65">
        <f>'[1]3household manual'!B23</f>
        <v>0</v>
      </c>
      <c r="C23" s="65">
        <f>'[1]3household manual'!C23</f>
        <v>0</v>
      </c>
      <c r="D23" s="65">
        <f>'[1]3household manual'!D23</f>
        <v>0</v>
      </c>
      <c r="E23" s="65">
        <f>'[1]3household manual'!E23</f>
        <v>0</v>
      </c>
      <c r="F23" s="65">
        <f>'[1]3household manual'!F23</f>
        <v>0</v>
      </c>
      <c r="G23" s="65">
        <f>'[1]3household manual'!G23</f>
        <v>0</v>
      </c>
      <c r="H23" s="65">
        <f>'[1]3household manual'!H23</f>
        <v>0</v>
      </c>
      <c r="I23" s="65">
        <f>'[1]3household manual'!I23</f>
        <v>0</v>
      </c>
      <c r="J23" s="65">
        <f>'[1]3household manual'!J23</f>
        <v>0</v>
      </c>
      <c r="K23" s="65">
        <f>'[1]3household manual'!K23</f>
        <v>0</v>
      </c>
      <c r="L23" s="65">
        <f>'[1]3household manual'!L23</f>
        <v>0</v>
      </c>
      <c r="M23" s="65">
        <f>'[1]3household manual'!M23</f>
        <v>0</v>
      </c>
      <c r="N23" s="65">
        <f>'[1]3household manual'!N23</f>
        <v>0</v>
      </c>
      <c r="O23" s="65">
        <f>'[1]3household manual'!O23</f>
        <v>0</v>
      </c>
      <c r="P23" s="65">
        <f>'[1]3household manual'!P23</f>
        <v>0</v>
      </c>
      <c r="Q23" s="65">
        <f>'[1]3household manual'!Q23</f>
        <v>0</v>
      </c>
      <c r="R23" s="65">
        <f>'[1]3household manual'!R23</f>
        <v>0</v>
      </c>
      <c r="S23" s="65">
        <f>'[1]3household manual'!S23</f>
        <v>0</v>
      </c>
      <c r="T23" s="65">
        <f>'[1]3household manual'!T23</f>
        <v>0</v>
      </c>
      <c r="U23" s="65">
        <f>'[1]3household manual'!U23</f>
        <v>0</v>
      </c>
      <c r="V23" s="65">
        <f>'[1]3household manual'!V23</f>
        <v>0</v>
      </c>
      <c r="W23" s="65">
        <f>'[1]3household manual'!W23</f>
        <v>0</v>
      </c>
      <c r="X23" s="65">
        <f>'[1]3household manual'!X23</f>
        <v>0</v>
      </c>
      <c r="Y23" s="65">
        <f>'[1]3household manual'!Y23</f>
        <v>0</v>
      </c>
      <c r="Z23" s="65">
        <f>'[1]3household manual'!Z23</f>
        <v>0</v>
      </c>
      <c r="AA23" s="65">
        <f>'[1]3household manual'!AA23</f>
        <v>0</v>
      </c>
      <c r="AB23" s="65">
        <f>'[1]3household manual'!AB23</f>
        <v>0</v>
      </c>
      <c r="AC23" s="65">
        <f>'[1]3household manual'!AC23</f>
        <v>0</v>
      </c>
      <c r="AD23" s="65">
        <f>'[1]3household manual'!AD23</f>
        <v>0</v>
      </c>
      <c r="AE23" s="65">
        <f>'[1]3household manual'!AE23</f>
        <v>0</v>
      </c>
      <c r="AF23" s="65">
        <f>'[1]3household manual'!AF23</f>
        <v>0</v>
      </c>
      <c r="AG23" s="65">
        <f>'[1]3household manual'!AG23</f>
        <v>0</v>
      </c>
      <c r="AH23" s="65">
        <f>'[1]3household manual'!AH23</f>
        <v>0</v>
      </c>
      <c r="AI23" s="65">
        <f>'[1]3household manual'!AI23</f>
        <v>0</v>
      </c>
      <c r="AJ23" s="65">
        <f>'[1]3household manual'!AJ23</f>
        <v>0</v>
      </c>
      <c r="AK23" s="65">
        <f>'[1]3household manual'!AK23</f>
        <v>0</v>
      </c>
      <c r="AL23" s="65">
        <f>'[1]3household manual'!AL23</f>
        <v>0</v>
      </c>
      <c r="AM23" s="65">
        <f>'[1]3household manual'!AM23</f>
        <v>0</v>
      </c>
      <c r="AN23" s="65">
        <f>'[1]3household manual'!AN23</f>
        <v>0</v>
      </c>
      <c r="AO23" s="65">
        <f>'[1]3household manual'!AO23</f>
        <v>0</v>
      </c>
      <c r="AP23" s="65">
        <f>'[1]3household manual'!AP23</f>
        <v>0</v>
      </c>
      <c r="AQ23" s="65">
        <f>'[1]3household manual'!AQ23</f>
        <v>0</v>
      </c>
      <c r="AR23" s="65">
        <f>'[1]3household manual'!AR23</f>
        <v>0</v>
      </c>
      <c r="AS23" s="65">
        <f>'[1]3household manual'!AS23</f>
        <v>0</v>
      </c>
      <c r="AT23" s="65">
        <f>'[1]3household manual'!AT23</f>
        <v>0</v>
      </c>
      <c r="AU23" s="65">
        <f>'[1]3household manual'!AU23</f>
        <v>0</v>
      </c>
      <c r="AV23" s="65">
        <f>'[1]3household manual'!AV23</f>
        <v>0</v>
      </c>
      <c r="AW23" s="65">
        <f>'[1]3household manual'!AW23</f>
        <v>0</v>
      </c>
      <c r="AX23" s="65">
        <f>'[1]3household manual'!AX23</f>
        <v>0</v>
      </c>
      <c r="AY23" s="65">
        <f>'[1]3household manual'!AY23</f>
        <v>12.854183962580104</v>
      </c>
      <c r="AZ23" s="65">
        <f>'[1]3household manual'!AZ23</f>
        <v>0</v>
      </c>
      <c r="BA23" s="65">
        <f>'[1]3household manual'!BA23</f>
        <v>0</v>
      </c>
      <c r="BB23" s="65">
        <f>'[1]3household manual'!BB23</f>
        <v>0</v>
      </c>
      <c r="BC23" s="65">
        <f>'[1]3household manual'!BC23</f>
        <v>2.3867056529193038E-2</v>
      </c>
      <c r="BD23" s="65">
        <f>'[1]3household manual'!BD23</f>
        <v>7.7750431248748706</v>
      </c>
      <c r="BE23" s="65">
        <f>'[1]3household manual'!BE23</f>
        <v>0</v>
      </c>
      <c r="BF23" s="65">
        <f>'[1]3household manual'!BF23</f>
        <v>0</v>
      </c>
      <c r="BG23" s="65">
        <f>'[1]3household manual'!BG23</f>
        <v>0</v>
      </c>
      <c r="BH23" s="65">
        <f>'[1]3household manual'!BH23</f>
        <v>0</v>
      </c>
      <c r="BI23" s="65">
        <f>'[1]3household manual'!BI23</f>
        <v>0</v>
      </c>
      <c r="BJ23" s="65">
        <f>'[1]3household manual'!BJ23</f>
        <v>0</v>
      </c>
      <c r="BK23" s="65">
        <f>'[1]3household manual'!BK23</f>
        <v>0</v>
      </c>
      <c r="BL23" s="65">
        <f>'[1]3household manual'!BL23</f>
        <v>204.92149467928209</v>
      </c>
      <c r="BM23" s="65">
        <f>'[1]3household manual'!BM23</f>
        <v>6.7183016889832752</v>
      </c>
      <c r="BN23" s="65">
        <f>'[1]3household manual'!BN23</f>
        <v>0</v>
      </c>
      <c r="BO23" s="65">
        <f>'[1]3household manual'!BO23</f>
        <v>0</v>
      </c>
      <c r="BP23" s="65">
        <f>'[1]3household manual'!BP23</f>
        <v>0</v>
      </c>
      <c r="BQ23" s="65">
        <f>'[1]3household manual'!BQ23</f>
        <v>0.11771249872484435</v>
      </c>
      <c r="BR23" s="65">
        <f>'[1]3household manual'!BR23</f>
        <v>0</v>
      </c>
      <c r="BS23" s="65">
        <f>'[1]3household manual'!BS23</f>
        <v>0</v>
      </c>
      <c r="BT23" s="65">
        <f>'[1]3household manual'!BT23</f>
        <v>0</v>
      </c>
      <c r="BU23" s="65">
        <f>'[1]3household manual'!BU23</f>
        <v>0</v>
      </c>
      <c r="BV23" s="65">
        <f>'[1]3household manual'!BV23</f>
        <v>0</v>
      </c>
      <c r="BW23" s="65">
        <f>'[1]3household manual'!BW23</f>
        <v>0</v>
      </c>
      <c r="BX23" s="65">
        <f>'[1]3household manual'!BX23</f>
        <v>0.17566159957991018</v>
      </c>
      <c r="BY23" s="65">
        <f>'[1]3household manual'!BY23</f>
        <v>0</v>
      </c>
      <c r="BZ23" s="65">
        <f>'[1]3household manual'!BZ23</f>
        <v>0.29923082866462986</v>
      </c>
      <c r="CA23" s="65">
        <f>'[1]3household manual'!CA23</f>
        <v>38.567159242859255</v>
      </c>
      <c r="CB23" s="65">
        <f>'[1]3household manual'!CB23</f>
        <v>0</v>
      </c>
      <c r="CC23" s="65">
        <f>'[1]3household manual'!CC23</f>
        <v>0</v>
      </c>
      <c r="CD23" s="65">
        <f>'[1]3household manual'!CD23</f>
        <v>0</v>
      </c>
      <c r="CE23" s="65">
        <f>'[1]3household manual'!CE23</f>
        <v>0</v>
      </c>
      <c r="CF23" s="65">
        <f>'[1]3household manual'!CF23</f>
        <v>0</v>
      </c>
      <c r="CG23" s="65">
        <f>'[1]3household manual'!CG23</f>
        <v>0</v>
      </c>
      <c r="CH23" s="65">
        <f>'[1]3household manual'!CH23</f>
        <v>0</v>
      </c>
      <c r="CI23" s="65">
        <f>'[1]3household manual'!CI23</f>
        <v>0</v>
      </c>
      <c r="CJ23" s="65">
        <f>'[1]3household manual'!CJ23</f>
        <v>0</v>
      </c>
      <c r="CK23" s="65">
        <f>'[1]3household manual'!CK23</f>
        <v>0</v>
      </c>
      <c r="CL23" s="65">
        <f>'[1]3household manual'!CL23</f>
        <v>0</v>
      </c>
      <c r="CM23" s="65">
        <f>'[1]3household manual'!CM23</f>
        <v>0</v>
      </c>
      <c r="CN23" s="65">
        <f>'[1]3household manual'!CN23</f>
        <v>0</v>
      </c>
      <c r="CO23" s="65">
        <f>'[1]3household manual'!CO23</f>
        <v>0</v>
      </c>
      <c r="CP23" s="65">
        <f>'[1]3household manual'!CP23</f>
        <v>0</v>
      </c>
      <c r="CQ23" s="65">
        <f>'[1]3household manual'!CQ23</f>
        <v>0</v>
      </c>
      <c r="CR23" s="65">
        <f>'[1]3household manual'!CR23</f>
        <v>0</v>
      </c>
      <c r="CS23" s="65">
        <f>'[1]3household manual'!CS23</f>
        <v>0</v>
      </c>
      <c r="CT23" s="65">
        <f>'[1]3household manual'!CT23</f>
        <v>0</v>
      </c>
      <c r="CU23" s="65">
        <f>'[1]3household manual'!CU23</f>
        <v>0</v>
      </c>
      <c r="CV23" s="65">
        <f>'[1]3household manual'!CV23</f>
        <v>0</v>
      </c>
      <c r="CW23" s="65">
        <f>'[1]3household manual'!CW23</f>
        <v>0</v>
      </c>
      <c r="CX23" s="23">
        <f t="shared" si="0"/>
        <v>271.45265468207816</v>
      </c>
      <c r="CY23" s="23">
        <f>SUM(Q$8:Q$107)</f>
        <v>271.45265468207828</v>
      </c>
      <c r="CZ23" s="24">
        <f t="shared" si="1"/>
        <v>1.1368683772161603E-13</v>
      </c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</row>
    <row r="24" spans="1:262" x14ac:dyDescent="0.25">
      <c r="A24" s="22" t="s">
        <v>120</v>
      </c>
      <c r="B24" s="65">
        <f>'[1]3household manual'!B24</f>
        <v>0</v>
      </c>
      <c r="C24" s="65">
        <f>'[1]3household manual'!C24</f>
        <v>0</v>
      </c>
      <c r="D24" s="65">
        <f>'[1]3household manual'!D24</f>
        <v>0</v>
      </c>
      <c r="E24" s="65">
        <f>'[1]3household manual'!E24</f>
        <v>0</v>
      </c>
      <c r="F24" s="65">
        <f>'[1]3household manual'!F24</f>
        <v>0</v>
      </c>
      <c r="G24" s="65">
        <f>'[1]3household manual'!G24</f>
        <v>0</v>
      </c>
      <c r="H24" s="65">
        <f>'[1]3household manual'!H24</f>
        <v>0</v>
      </c>
      <c r="I24" s="65">
        <f>'[1]3household manual'!I24</f>
        <v>0</v>
      </c>
      <c r="J24" s="65">
        <f>'[1]3household manual'!J24</f>
        <v>0</v>
      </c>
      <c r="K24" s="65">
        <f>'[1]3household manual'!K24</f>
        <v>0</v>
      </c>
      <c r="L24" s="65">
        <f>'[1]3household manual'!L24</f>
        <v>0</v>
      </c>
      <c r="M24" s="65">
        <f>'[1]3household manual'!M24</f>
        <v>0</v>
      </c>
      <c r="N24" s="65">
        <f>'[1]3household manual'!N24</f>
        <v>0</v>
      </c>
      <c r="O24" s="65">
        <f>'[1]3household manual'!O24</f>
        <v>0</v>
      </c>
      <c r="P24" s="65">
        <f>'[1]3household manual'!P24</f>
        <v>0</v>
      </c>
      <c r="Q24" s="65">
        <f>'[1]3household manual'!Q24</f>
        <v>0</v>
      </c>
      <c r="R24" s="65">
        <f>'[1]3household manual'!R24</f>
        <v>0</v>
      </c>
      <c r="S24" s="65">
        <f>'[1]3household manual'!S24</f>
        <v>0</v>
      </c>
      <c r="T24" s="65">
        <f>'[1]3household manual'!T24</f>
        <v>0</v>
      </c>
      <c r="U24" s="65">
        <f>'[1]3household manual'!U24</f>
        <v>0</v>
      </c>
      <c r="V24" s="65">
        <f>'[1]3household manual'!V24</f>
        <v>0</v>
      </c>
      <c r="W24" s="65">
        <f>'[1]3household manual'!W24</f>
        <v>0</v>
      </c>
      <c r="X24" s="65">
        <f>'[1]3household manual'!X24</f>
        <v>0</v>
      </c>
      <c r="Y24" s="65">
        <f>'[1]3household manual'!Y24</f>
        <v>0</v>
      </c>
      <c r="Z24" s="65">
        <f>'[1]3household manual'!Z24</f>
        <v>0</v>
      </c>
      <c r="AA24" s="65">
        <f>'[1]3household manual'!AA24</f>
        <v>0</v>
      </c>
      <c r="AB24" s="65">
        <f>'[1]3household manual'!AB24</f>
        <v>0</v>
      </c>
      <c r="AC24" s="65">
        <f>'[1]3household manual'!AC24</f>
        <v>0</v>
      </c>
      <c r="AD24" s="65">
        <f>'[1]3household manual'!AD24</f>
        <v>0</v>
      </c>
      <c r="AE24" s="65">
        <f>'[1]3household manual'!AE24</f>
        <v>0</v>
      </c>
      <c r="AF24" s="65">
        <f>'[1]3household manual'!AF24</f>
        <v>0</v>
      </c>
      <c r="AG24" s="65">
        <f>'[1]3household manual'!AG24</f>
        <v>0</v>
      </c>
      <c r="AH24" s="65">
        <f>'[1]3household manual'!AH24</f>
        <v>0</v>
      </c>
      <c r="AI24" s="65">
        <f>'[1]3household manual'!AI24</f>
        <v>0</v>
      </c>
      <c r="AJ24" s="65">
        <f>'[1]3household manual'!AJ24</f>
        <v>0</v>
      </c>
      <c r="AK24" s="65">
        <f>'[1]3household manual'!AK24</f>
        <v>0</v>
      </c>
      <c r="AL24" s="65">
        <f>'[1]3household manual'!AL24</f>
        <v>0</v>
      </c>
      <c r="AM24" s="65">
        <f>'[1]3household manual'!AM24</f>
        <v>0</v>
      </c>
      <c r="AN24" s="65">
        <f>'[1]3household manual'!AN24</f>
        <v>0</v>
      </c>
      <c r="AO24" s="65">
        <f>'[1]3household manual'!AO24</f>
        <v>0</v>
      </c>
      <c r="AP24" s="65">
        <f>'[1]3household manual'!AP24</f>
        <v>0</v>
      </c>
      <c r="AQ24" s="65">
        <f>'[1]3household manual'!AQ24</f>
        <v>0</v>
      </c>
      <c r="AR24" s="65">
        <f>'[1]3household manual'!AR24</f>
        <v>0</v>
      </c>
      <c r="AS24" s="65">
        <f>'[1]3household manual'!AS24</f>
        <v>0</v>
      </c>
      <c r="AT24" s="65">
        <f>'[1]3household manual'!AT24</f>
        <v>0</v>
      </c>
      <c r="AU24" s="65">
        <f>'[1]3household manual'!AU24</f>
        <v>0</v>
      </c>
      <c r="AV24" s="65">
        <f>'[1]3household manual'!AV24</f>
        <v>0</v>
      </c>
      <c r="AW24" s="65">
        <f>'[1]3household manual'!AW24</f>
        <v>0</v>
      </c>
      <c r="AX24" s="65">
        <f>'[1]3household manual'!AX24</f>
        <v>0</v>
      </c>
      <c r="AY24" s="65">
        <f>'[1]3household manual'!AY24</f>
        <v>1.0052059180471267</v>
      </c>
      <c r="AZ24" s="65">
        <f>'[1]3household manual'!AZ24</f>
        <v>0</v>
      </c>
      <c r="BA24" s="65">
        <f>'[1]3household manual'!BA24</f>
        <v>0</v>
      </c>
      <c r="BB24" s="65">
        <f>'[1]3household manual'!BB24</f>
        <v>0</v>
      </c>
      <c r="BC24" s="65">
        <f>'[1]3household manual'!BC24</f>
        <v>0</v>
      </c>
      <c r="BD24" s="65">
        <f>'[1]3household manual'!BD24</f>
        <v>0</v>
      </c>
      <c r="BE24" s="65">
        <f>'[1]3household manual'!BE24</f>
        <v>0</v>
      </c>
      <c r="BF24" s="65">
        <f>'[1]3household manual'!BF24</f>
        <v>0</v>
      </c>
      <c r="BG24" s="65">
        <f>'[1]3household manual'!BG24</f>
        <v>0</v>
      </c>
      <c r="BH24" s="65">
        <f>'[1]3household manual'!BH24</f>
        <v>0</v>
      </c>
      <c r="BI24" s="65">
        <f>'[1]3household manual'!BI24</f>
        <v>0</v>
      </c>
      <c r="BJ24" s="65">
        <f>'[1]3household manual'!BJ24</f>
        <v>1.4601965967733637</v>
      </c>
      <c r="BK24" s="65">
        <f>'[1]3household manual'!BK24</f>
        <v>0</v>
      </c>
      <c r="BL24" s="65">
        <f>'[1]3household manual'!BL24</f>
        <v>0.92326170912573324</v>
      </c>
      <c r="BM24" s="65">
        <f>'[1]3household manual'!BM24</f>
        <v>71.443463281788453</v>
      </c>
      <c r="BN24" s="65">
        <f>'[1]3household manual'!BN24</f>
        <v>0</v>
      </c>
      <c r="BO24" s="65">
        <f>'[1]3household manual'!BO24</f>
        <v>0</v>
      </c>
      <c r="BP24" s="65">
        <f>'[1]3household manual'!BP24</f>
        <v>0.27464244481555389</v>
      </c>
      <c r="BQ24" s="65">
        <f>'[1]3household manual'!BQ24</f>
        <v>0</v>
      </c>
      <c r="BR24" s="65">
        <f>'[1]3household manual'!BR24</f>
        <v>0</v>
      </c>
      <c r="BS24" s="65">
        <f>'[1]3household manual'!BS24</f>
        <v>0</v>
      </c>
      <c r="BT24" s="65">
        <f>'[1]3household manual'!BT24</f>
        <v>0</v>
      </c>
      <c r="BU24" s="65">
        <f>'[1]3household manual'!BU24</f>
        <v>0</v>
      </c>
      <c r="BV24" s="65">
        <f>'[1]3household manual'!BV24</f>
        <v>0</v>
      </c>
      <c r="BW24" s="65">
        <f>'[1]3household manual'!BW24</f>
        <v>0</v>
      </c>
      <c r="BX24" s="65">
        <f>'[1]3household manual'!BX24</f>
        <v>0.10907831715883651</v>
      </c>
      <c r="BY24" s="65">
        <f>'[1]3household manual'!BY24</f>
        <v>0</v>
      </c>
      <c r="BZ24" s="65">
        <f>'[1]3household manual'!BZ24</f>
        <v>0</v>
      </c>
      <c r="CA24" s="65">
        <f>'[1]3household manual'!CA24</f>
        <v>7.1172107934769108E-2</v>
      </c>
      <c r="CB24" s="65">
        <f>'[1]3household manual'!CB24</f>
        <v>0</v>
      </c>
      <c r="CC24" s="65">
        <f>'[1]3household manual'!CC24</f>
        <v>0</v>
      </c>
      <c r="CD24" s="65">
        <f>'[1]3household manual'!CD24</f>
        <v>0</v>
      </c>
      <c r="CE24" s="65">
        <f>'[1]3household manual'!CE24</f>
        <v>0</v>
      </c>
      <c r="CF24" s="65">
        <f>'[1]3household manual'!CF24</f>
        <v>0</v>
      </c>
      <c r="CG24" s="65">
        <f>'[1]3household manual'!CG24</f>
        <v>0</v>
      </c>
      <c r="CH24" s="65">
        <f>'[1]3household manual'!CH24</f>
        <v>0</v>
      </c>
      <c r="CI24" s="65">
        <f>'[1]3household manual'!CI24</f>
        <v>0</v>
      </c>
      <c r="CJ24" s="65">
        <f>'[1]3household manual'!CJ24</f>
        <v>0</v>
      </c>
      <c r="CK24" s="65">
        <f>'[1]3household manual'!CK24</f>
        <v>0</v>
      </c>
      <c r="CL24" s="65">
        <f>'[1]3household manual'!CL24</f>
        <v>0</v>
      </c>
      <c r="CM24" s="65">
        <f>'[1]3household manual'!CM24</f>
        <v>0</v>
      </c>
      <c r="CN24" s="65">
        <f>'[1]3household manual'!CN24</f>
        <v>0</v>
      </c>
      <c r="CO24" s="65">
        <f>'[1]3household manual'!CO24</f>
        <v>0</v>
      </c>
      <c r="CP24" s="65">
        <f>'[1]3household manual'!CP24</f>
        <v>0</v>
      </c>
      <c r="CQ24" s="65">
        <f>'[1]3household manual'!CQ24</f>
        <v>0</v>
      </c>
      <c r="CR24" s="65">
        <f>'[1]3household manual'!CR24</f>
        <v>0</v>
      </c>
      <c r="CS24" s="65">
        <f>'[1]3household manual'!CS24</f>
        <v>0</v>
      </c>
      <c r="CT24" s="65">
        <f>'[1]3household manual'!CT24</f>
        <v>0</v>
      </c>
      <c r="CU24" s="65">
        <f>'[1]3household manual'!CU24</f>
        <v>0</v>
      </c>
      <c r="CV24" s="65">
        <f>'[1]3household manual'!CV24</f>
        <v>0</v>
      </c>
      <c r="CW24" s="65">
        <f>'[1]3household manual'!CW24</f>
        <v>0</v>
      </c>
      <c r="CX24" s="23">
        <f t="shared" si="0"/>
        <v>75.287020375643834</v>
      </c>
      <c r="CY24" s="23">
        <f>SUM(R$8:R$107)</f>
        <v>75.287020375643863</v>
      </c>
      <c r="CZ24" s="24">
        <f t="shared" si="1"/>
        <v>2.8421709430404007E-14</v>
      </c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</row>
    <row r="25" spans="1:262" x14ac:dyDescent="0.25">
      <c r="A25" s="22" t="s">
        <v>121</v>
      </c>
      <c r="B25" s="65">
        <f>'[1]3household manual'!B25</f>
        <v>0</v>
      </c>
      <c r="C25" s="65">
        <f>'[1]3household manual'!C25</f>
        <v>0</v>
      </c>
      <c r="D25" s="65">
        <f>'[1]3household manual'!D25</f>
        <v>0</v>
      </c>
      <c r="E25" s="65">
        <f>'[1]3household manual'!E25</f>
        <v>0</v>
      </c>
      <c r="F25" s="65">
        <f>'[1]3household manual'!F25</f>
        <v>0</v>
      </c>
      <c r="G25" s="65">
        <f>'[1]3household manual'!G25</f>
        <v>0</v>
      </c>
      <c r="H25" s="65">
        <f>'[1]3household manual'!H25</f>
        <v>0</v>
      </c>
      <c r="I25" s="65">
        <f>'[1]3household manual'!I25</f>
        <v>0</v>
      </c>
      <c r="J25" s="65">
        <f>'[1]3household manual'!J25</f>
        <v>0</v>
      </c>
      <c r="K25" s="65">
        <f>'[1]3household manual'!K25</f>
        <v>0</v>
      </c>
      <c r="L25" s="65">
        <f>'[1]3household manual'!L25</f>
        <v>0</v>
      </c>
      <c r="M25" s="65">
        <f>'[1]3household manual'!M25</f>
        <v>0</v>
      </c>
      <c r="N25" s="65">
        <f>'[1]3household manual'!N25</f>
        <v>0</v>
      </c>
      <c r="O25" s="65">
        <f>'[1]3household manual'!O25</f>
        <v>0</v>
      </c>
      <c r="P25" s="65">
        <f>'[1]3household manual'!P25</f>
        <v>0</v>
      </c>
      <c r="Q25" s="65">
        <f>'[1]3household manual'!Q25</f>
        <v>0</v>
      </c>
      <c r="R25" s="65">
        <f>'[1]3household manual'!R25</f>
        <v>0</v>
      </c>
      <c r="S25" s="65">
        <f>'[1]3household manual'!S25</f>
        <v>0</v>
      </c>
      <c r="T25" s="65">
        <f>'[1]3household manual'!T25</f>
        <v>0</v>
      </c>
      <c r="U25" s="65">
        <f>'[1]3household manual'!U25</f>
        <v>0</v>
      </c>
      <c r="V25" s="65">
        <f>'[1]3household manual'!V25</f>
        <v>0</v>
      </c>
      <c r="W25" s="65">
        <f>'[1]3household manual'!W25</f>
        <v>0</v>
      </c>
      <c r="X25" s="65">
        <f>'[1]3household manual'!X25</f>
        <v>0</v>
      </c>
      <c r="Y25" s="65">
        <f>'[1]3household manual'!Y25</f>
        <v>0</v>
      </c>
      <c r="Z25" s="65">
        <f>'[1]3household manual'!Z25</f>
        <v>0</v>
      </c>
      <c r="AA25" s="65">
        <f>'[1]3household manual'!AA25</f>
        <v>0</v>
      </c>
      <c r="AB25" s="65">
        <f>'[1]3household manual'!AB25</f>
        <v>0</v>
      </c>
      <c r="AC25" s="65">
        <f>'[1]3household manual'!AC25</f>
        <v>0</v>
      </c>
      <c r="AD25" s="65">
        <f>'[1]3household manual'!AD25</f>
        <v>0</v>
      </c>
      <c r="AE25" s="65">
        <f>'[1]3household manual'!AE25</f>
        <v>0</v>
      </c>
      <c r="AF25" s="65">
        <f>'[1]3household manual'!AF25</f>
        <v>0</v>
      </c>
      <c r="AG25" s="65">
        <f>'[1]3household manual'!AG25</f>
        <v>0</v>
      </c>
      <c r="AH25" s="65">
        <f>'[1]3household manual'!AH25</f>
        <v>0</v>
      </c>
      <c r="AI25" s="65">
        <f>'[1]3household manual'!AI25</f>
        <v>0</v>
      </c>
      <c r="AJ25" s="65">
        <f>'[1]3household manual'!AJ25</f>
        <v>0</v>
      </c>
      <c r="AK25" s="65">
        <f>'[1]3household manual'!AK25</f>
        <v>0</v>
      </c>
      <c r="AL25" s="65">
        <f>'[1]3household manual'!AL25</f>
        <v>0</v>
      </c>
      <c r="AM25" s="65">
        <f>'[1]3household manual'!AM25</f>
        <v>0</v>
      </c>
      <c r="AN25" s="65">
        <f>'[1]3household manual'!AN25</f>
        <v>0</v>
      </c>
      <c r="AO25" s="65">
        <f>'[1]3household manual'!AO25</f>
        <v>0</v>
      </c>
      <c r="AP25" s="65">
        <f>'[1]3household manual'!AP25</f>
        <v>0</v>
      </c>
      <c r="AQ25" s="65">
        <f>'[1]3household manual'!AQ25</f>
        <v>0</v>
      </c>
      <c r="AR25" s="65">
        <f>'[1]3household manual'!AR25</f>
        <v>0</v>
      </c>
      <c r="AS25" s="65">
        <f>'[1]3household manual'!AS25</f>
        <v>0</v>
      </c>
      <c r="AT25" s="65">
        <f>'[1]3household manual'!AT25</f>
        <v>0</v>
      </c>
      <c r="AU25" s="65">
        <f>'[1]3household manual'!AU25</f>
        <v>0</v>
      </c>
      <c r="AV25" s="65">
        <f>'[1]3household manual'!AV25</f>
        <v>0</v>
      </c>
      <c r="AW25" s="65">
        <f>'[1]3household manual'!AW25</f>
        <v>0</v>
      </c>
      <c r="AX25" s="65">
        <f>'[1]3household manual'!AX25</f>
        <v>0</v>
      </c>
      <c r="AY25" s="65">
        <f>'[1]3household manual'!AY25</f>
        <v>0</v>
      </c>
      <c r="AZ25" s="65">
        <f>'[1]3household manual'!AZ25</f>
        <v>0</v>
      </c>
      <c r="BA25" s="65">
        <f>'[1]3household manual'!BA25</f>
        <v>0</v>
      </c>
      <c r="BB25" s="65">
        <f>'[1]3household manual'!BB25</f>
        <v>0</v>
      </c>
      <c r="BC25" s="65">
        <f>'[1]3household manual'!BC25</f>
        <v>0</v>
      </c>
      <c r="BD25" s="65">
        <f>'[1]3household manual'!BD25</f>
        <v>0</v>
      </c>
      <c r="BE25" s="65">
        <f>'[1]3household manual'!BE25</f>
        <v>0</v>
      </c>
      <c r="BF25" s="65">
        <f>'[1]3household manual'!BF25</f>
        <v>0</v>
      </c>
      <c r="BG25" s="65">
        <f>'[1]3household manual'!BG25</f>
        <v>0</v>
      </c>
      <c r="BH25" s="65">
        <f>'[1]3household manual'!BH25</f>
        <v>0</v>
      </c>
      <c r="BI25" s="65">
        <f>'[1]3household manual'!BI25</f>
        <v>0.53253359149234525</v>
      </c>
      <c r="BJ25" s="65">
        <f>'[1]3household manual'!BJ25</f>
        <v>0</v>
      </c>
      <c r="BK25" s="65">
        <f>'[1]3household manual'!BK25</f>
        <v>0</v>
      </c>
      <c r="BL25" s="65">
        <f>'[1]3household manual'!BL25</f>
        <v>0</v>
      </c>
      <c r="BM25" s="65">
        <f>'[1]3household manual'!BM25</f>
        <v>0.39851858072220003</v>
      </c>
      <c r="BN25" s="65">
        <f>'[1]3household manual'!BN25</f>
        <v>8.1891083204321173</v>
      </c>
      <c r="BO25" s="65">
        <f>'[1]3household manual'!BO25</f>
        <v>0</v>
      </c>
      <c r="BP25" s="65">
        <f>'[1]3household manual'!BP25</f>
        <v>1.2073875828529592</v>
      </c>
      <c r="BQ25" s="65">
        <f>'[1]3household manual'!BQ25</f>
        <v>0</v>
      </c>
      <c r="BR25" s="65">
        <f>'[1]3household manual'!BR25</f>
        <v>0</v>
      </c>
      <c r="BS25" s="65">
        <f>'[1]3household manual'!BS25</f>
        <v>0</v>
      </c>
      <c r="BT25" s="65">
        <f>'[1]3household manual'!BT25</f>
        <v>0</v>
      </c>
      <c r="BU25" s="65">
        <f>'[1]3household manual'!BU25</f>
        <v>0</v>
      </c>
      <c r="BV25" s="65">
        <f>'[1]3household manual'!BV25</f>
        <v>0</v>
      </c>
      <c r="BW25" s="65">
        <f>'[1]3household manual'!BW25</f>
        <v>0</v>
      </c>
      <c r="BX25" s="65">
        <f>'[1]3household manual'!BX25</f>
        <v>1.2813827270006852E-2</v>
      </c>
      <c r="BY25" s="65">
        <f>'[1]3household manual'!BY25</f>
        <v>0</v>
      </c>
      <c r="BZ25" s="65">
        <f>'[1]3household manual'!BZ25</f>
        <v>0</v>
      </c>
      <c r="CA25" s="65">
        <f>'[1]3household manual'!CA25</f>
        <v>0.17918473941969038</v>
      </c>
      <c r="CB25" s="65">
        <f>'[1]3household manual'!CB25</f>
        <v>0</v>
      </c>
      <c r="CC25" s="65">
        <f>'[1]3household manual'!CC25</f>
        <v>0</v>
      </c>
      <c r="CD25" s="65">
        <f>'[1]3household manual'!CD25</f>
        <v>0</v>
      </c>
      <c r="CE25" s="65">
        <f>'[1]3household manual'!CE25</f>
        <v>0</v>
      </c>
      <c r="CF25" s="65">
        <f>'[1]3household manual'!CF25</f>
        <v>0</v>
      </c>
      <c r="CG25" s="65">
        <f>'[1]3household manual'!CG25</f>
        <v>0</v>
      </c>
      <c r="CH25" s="65">
        <f>'[1]3household manual'!CH25</f>
        <v>0</v>
      </c>
      <c r="CI25" s="65">
        <f>'[1]3household manual'!CI25</f>
        <v>0</v>
      </c>
      <c r="CJ25" s="65">
        <f>'[1]3household manual'!CJ25</f>
        <v>0</v>
      </c>
      <c r="CK25" s="65">
        <f>'[1]3household manual'!CK25</f>
        <v>0</v>
      </c>
      <c r="CL25" s="65">
        <f>'[1]3household manual'!CL25</f>
        <v>0</v>
      </c>
      <c r="CM25" s="65">
        <f>'[1]3household manual'!CM25</f>
        <v>0</v>
      </c>
      <c r="CN25" s="65">
        <f>'[1]3household manual'!CN25</f>
        <v>0</v>
      </c>
      <c r="CO25" s="65">
        <f>'[1]3household manual'!CO25</f>
        <v>0</v>
      </c>
      <c r="CP25" s="65">
        <f>'[1]3household manual'!CP25</f>
        <v>0</v>
      </c>
      <c r="CQ25" s="65">
        <f>'[1]3household manual'!CQ25</f>
        <v>0</v>
      </c>
      <c r="CR25" s="65">
        <f>'[1]3household manual'!CR25</f>
        <v>0</v>
      </c>
      <c r="CS25" s="65">
        <f>'[1]3household manual'!CS25</f>
        <v>0</v>
      </c>
      <c r="CT25" s="65">
        <f>'[1]3household manual'!CT25</f>
        <v>0</v>
      </c>
      <c r="CU25" s="65">
        <f>'[1]3household manual'!CU25</f>
        <v>0</v>
      </c>
      <c r="CV25" s="65">
        <f>'[1]3household manual'!CV25</f>
        <v>0</v>
      </c>
      <c r="CW25" s="65">
        <f>'[1]3household manual'!CW25</f>
        <v>0</v>
      </c>
      <c r="CX25" s="23">
        <f t="shared" si="0"/>
        <v>10.51954664218932</v>
      </c>
      <c r="CY25" s="23">
        <f>SUM(S$8:S$107)</f>
        <v>10.51954664218931</v>
      </c>
      <c r="CZ25" s="24">
        <f t="shared" si="1"/>
        <v>1.0658141036401503E-14</v>
      </c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</row>
    <row r="26" spans="1:262" x14ac:dyDescent="0.25">
      <c r="A26" s="22" t="s">
        <v>122</v>
      </c>
      <c r="B26" s="65">
        <f>'[1]3household manual'!B26</f>
        <v>0</v>
      </c>
      <c r="C26" s="65">
        <f>'[1]3household manual'!C26</f>
        <v>0</v>
      </c>
      <c r="D26" s="65">
        <f>'[1]3household manual'!D26</f>
        <v>0</v>
      </c>
      <c r="E26" s="65">
        <f>'[1]3household manual'!E26</f>
        <v>0</v>
      </c>
      <c r="F26" s="65">
        <f>'[1]3household manual'!F26</f>
        <v>0</v>
      </c>
      <c r="G26" s="65">
        <f>'[1]3household manual'!G26</f>
        <v>0</v>
      </c>
      <c r="H26" s="65">
        <f>'[1]3household manual'!H26</f>
        <v>0</v>
      </c>
      <c r="I26" s="65">
        <f>'[1]3household manual'!I26</f>
        <v>0</v>
      </c>
      <c r="J26" s="65">
        <f>'[1]3household manual'!J26</f>
        <v>0</v>
      </c>
      <c r="K26" s="65">
        <f>'[1]3household manual'!K26</f>
        <v>0</v>
      </c>
      <c r="L26" s="65">
        <f>'[1]3household manual'!L26</f>
        <v>0</v>
      </c>
      <c r="M26" s="65">
        <f>'[1]3household manual'!M26</f>
        <v>0</v>
      </c>
      <c r="N26" s="65">
        <f>'[1]3household manual'!N26</f>
        <v>0</v>
      </c>
      <c r="O26" s="65">
        <f>'[1]3household manual'!O26</f>
        <v>0</v>
      </c>
      <c r="P26" s="65">
        <f>'[1]3household manual'!P26</f>
        <v>0</v>
      </c>
      <c r="Q26" s="65">
        <f>'[1]3household manual'!Q26</f>
        <v>0</v>
      </c>
      <c r="R26" s="65">
        <f>'[1]3household manual'!R26</f>
        <v>0</v>
      </c>
      <c r="S26" s="65">
        <f>'[1]3household manual'!S26</f>
        <v>0</v>
      </c>
      <c r="T26" s="65">
        <f>'[1]3household manual'!T26</f>
        <v>0</v>
      </c>
      <c r="U26" s="65">
        <f>'[1]3household manual'!U26</f>
        <v>0</v>
      </c>
      <c r="V26" s="65">
        <f>'[1]3household manual'!V26</f>
        <v>0</v>
      </c>
      <c r="W26" s="65">
        <f>'[1]3household manual'!W26</f>
        <v>0</v>
      </c>
      <c r="X26" s="65">
        <f>'[1]3household manual'!X26</f>
        <v>0</v>
      </c>
      <c r="Y26" s="65">
        <f>'[1]3household manual'!Y26</f>
        <v>0</v>
      </c>
      <c r="Z26" s="65">
        <f>'[1]3household manual'!Z26</f>
        <v>0</v>
      </c>
      <c r="AA26" s="65">
        <f>'[1]3household manual'!AA26</f>
        <v>0</v>
      </c>
      <c r="AB26" s="65">
        <f>'[1]3household manual'!AB26</f>
        <v>0</v>
      </c>
      <c r="AC26" s="65">
        <f>'[1]3household manual'!AC26</f>
        <v>0</v>
      </c>
      <c r="AD26" s="65">
        <f>'[1]3household manual'!AD26</f>
        <v>0</v>
      </c>
      <c r="AE26" s="65">
        <f>'[1]3household manual'!AE26</f>
        <v>0</v>
      </c>
      <c r="AF26" s="65">
        <f>'[1]3household manual'!AF26</f>
        <v>0</v>
      </c>
      <c r="AG26" s="65">
        <f>'[1]3household manual'!AG26</f>
        <v>0</v>
      </c>
      <c r="AH26" s="65">
        <f>'[1]3household manual'!AH26</f>
        <v>0</v>
      </c>
      <c r="AI26" s="65">
        <f>'[1]3household manual'!AI26</f>
        <v>0</v>
      </c>
      <c r="AJ26" s="65">
        <f>'[1]3household manual'!AJ26</f>
        <v>0</v>
      </c>
      <c r="AK26" s="65">
        <f>'[1]3household manual'!AK26</f>
        <v>0</v>
      </c>
      <c r="AL26" s="65">
        <f>'[1]3household manual'!AL26</f>
        <v>0</v>
      </c>
      <c r="AM26" s="65">
        <f>'[1]3household manual'!AM26</f>
        <v>0</v>
      </c>
      <c r="AN26" s="65">
        <f>'[1]3household manual'!AN26</f>
        <v>0</v>
      </c>
      <c r="AO26" s="65">
        <f>'[1]3household manual'!AO26</f>
        <v>0</v>
      </c>
      <c r="AP26" s="65">
        <f>'[1]3household manual'!AP26</f>
        <v>0</v>
      </c>
      <c r="AQ26" s="65">
        <f>'[1]3household manual'!AQ26</f>
        <v>0</v>
      </c>
      <c r="AR26" s="65">
        <f>'[1]3household manual'!AR26</f>
        <v>0</v>
      </c>
      <c r="AS26" s="65">
        <f>'[1]3household manual'!AS26</f>
        <v>0</v>
      </c>
      <c r="AT26" s="65">
        <f>'[1]3household manual'!AT26</f>
        <v>0</v>
      </c>
      <c r="AU26" s="65">
        <f>'[1]3household manual'!AU26</f>
        <v>0</v>
      </c>
      <c r="AV26" s="65">
        <f>'[1]3household manual'!AV26</f>
        <v>0</v>
      </c>
      <c r="AW26" s="65">
        <f>'[1]3household manual'!AW26</f>
        <v>0</v>
      </c>
      <c r="AX26" s="65">
        <f>'[1]3household manual'!AX26</f>
        <v>0</v>
      </c>
      <c r="AY26" s="65">
        <f>'[1]3household manual'!AY26</f>
        <v>0</v>
      </c>
      <c r="AZ26" s="65">
        <f>'[1]3household manual'!AZ26</f>
        <v>0</v>
      </c>
      <c r="BA26" s="65">
        <f>'[1]3household manual'!BA26</f>
        <v>0</v>
      </c>
      <c r="BB26" s="65">
        <f>'[1]3household manual'!BB26</f>
        <v>0</v>
      </c>
      <c r="BC26" s="65">
        <f>'[1]3household manual'!BC26</f>
        <v>6.9913904653805528</v>
      </c>
      <c r="BD26" s="65">
        <f>'[1]3household manual'!BD26</f>
        <v>0</v>
      </c>
      <c r="BE26" s="65">
        <f>'[1]3household manual'!BE26</f>
        <v>0</v>
      </c>
      <c r="BF26" s="65">
        <f>'[1]3household manual'!BF26</f>
        <v>0</v>
      </c>
      <c r="BG26" s="65">
        <f>'[1]3household manual'!BG26</f>
        <v>0</v>
      </c>
      <c r="BH26" s="65">
        <f>'[1]3household manual'!BH26</f>
        <v>0</v>
      </c>
      <c r="BI26" s="65">
        <f>'[1]3household manual'!BI26</f>
        <v>0</v>
      </c>
      <c r="BJ26" s="65">
        <f>'[1]3household manual'!BJ26</f>
        <v>0</v>
      </c>
      <c r="BK26" s="65">
        <f>'[1]3household manual'!BK26</f>
        <v>0</v>
      </c>
      <c r="BL26" s="65">
        <f>'[1]3household manual'!BL26</f>
        <v>0</v>
      </c>
      <c r="BM26" s="65">
        <f>'[1]3household manual'!BM26</f>
        <v>0</v>
      </c>
      <c r="BN26" s="65">
        <f>'[1]3household manual'!BN26</f>
        <v>0</v>
      </c>
      <c r="BO26" s="65">
        <f>'[1]3household manual'!BO26</f>
        <v>66.239953091649326</v>
      </c>
      <c r="BP26" s="65">
        <f>'[1]3household manual'!BP26</f>
        <v>0</v>
      </c>
      <c r="BQ26" s="65">
        <f>'[1]3household manual'!BQ26</f>
        <v>1.7110523593625249</v>
      </c>
      <c r="BR26" s="65">
        <f>'[1]3household manual'!BR26</f>
        <v>0</v>
      </c>
      <c r="BS26" s="65">
        <f>'[1]3household manual'!BS26</f>
        <v>0</v>
      </c>
      <c r="BT26" s="65">
        <f>'[1]3household manual'!BT26</f>
        <v>0</v>
      </c>
      <c r="BU26" s="65">
        <f>'[1]3household manual'!BU26</f>
        <v>0</v>
      </c>
      <c r="BV26" s="65">
        <f>'[1]3household manual'!BV26</f>
        <v>0</v>
      </c>
      <c r="BW26" s="65">
        <f>'[1]3household manual'!BW26</f>
        <v>0</v>
      </c>
      <c r="BX26" s="65">
        <f>'[1]3household manual'!BX26</f>
        <v>1.7489119949289329</v>
      </c>
      <c r="BY26" s="65">
        <f>'[1]3household manual'!BY26</f>
        <v>0</v>
      </c>
      <c r="BZ26" s="65">
        <f>'[1]3household manual'!BZ26</f>
        <v>0</v>
      </c>
      <c r="CA26" s="65">
        <f>'[1]3household manual'!CA26</f>
        <v>2.4121648222163183</v>
      </c>
      <c r="CB26" s="65">
        <f>'[1]3household manual'!CB26</f>
        <v>0</v>
      </c>
      <c r="CC26" s="65">
        <f>'[1]3household manual'!CC26</f>
        <v>0</v>
      </c>
      <c r="CD26" s="65">
        <f>'[1]3household manual'!CD26</f>
        <v>0</v>
      </c>
      <c r="CE26" s="65">
        <f>'[1]3household manual'!CE26</f>
        <v>0</v>
      </c>
      <c r="CF26" s="65">
        <f>'[1]3household manual'!CF26</f>
        <v>0</v>
      </c>
      <c r="CG26" s="65">
        <f>'[1]3household manual'!CG26</f>
        <v>0</v>
      </c>
      <c r="CH26" s="65">
        <f>'[1]3household manual'!CH26</f>
        <v>0</v>
      </c>
      <c r="CI26" s="65">
        <f>'[1]3household manual'!CI26</f>
        <v>0</v>
      </c>
      <c r="CJ26" s="65">
        <f>'[1]3household manual'!CJ26</f>
        <v>0</v>
      </c>
      <c r="CK26" s="65">
        <f>'[1]3household manual'!CK26</f>
        <v>0</v>
      </c>
      <c r="CL26" s="65">
        <f>'[1]3household manual'!CL26</f>
        <v>0</v>
      </c>
      <c r="CM26" s="65">
        <f>'[1]3household manual'!CM26</f>
        <v>0</v>
      </c>
      <c r="CN26" s="65">
        <f>'[1]3household manual'!CN26</f>
        <v>0</v>
      </c>
      <c r="CO26" s="65">
        <f>'[1]3household manual'!CO26</f>
        <v>0</v>
      </c>
      <c r="CP26" s="65">
        <f>'[1]3household manual'!CP26</f>
        <v>0</v>
      </c>
      <c r="CQ26" s="65">
        <f>'[1]3household manual'!CQ26</f>
        <v>0</v>
      </c>
      <c r="CR26" s="65">
        <f>'[1]3household manual'!CR26</f>
        <v>0</v>
      </c>
      <c r="CS26" s="65">
        <f>'[1]3household manual'!CS26</f>
        <v>0</v>
      </c>
      <c r="CT26" s="65">
        <f>'[1]3household manual'!CT26</f>
        <v>0</v>
      </c>
      <c r="CU26" s="65">
        <f>'[1]3household manual'!CU26</f>
        <v>0</v>
      </c>
      <c r="CV26" s="65">
        <f>'[1]3household manual'!CV26</f>
        <v>0</v>
      </c>
      <c r="CW26" s="65">
        <f>'[1]3household manual'!CW26</f>
        <v>0</v>
      </c>
      <c r="CX26" s="23">
        <f t="shared" si="0"/>
        <v>79.103472733537643</v>
      </c>
      <c r="CY26" s="23">
        <f>SUM(T$8:T$107)</f>
        <v>79.103472733537672</v>
      </c>
      <c r="CZ26" s="24">
        <f t="shared" si="1"/>
        <v>2.8421709430404007E-14</v>
      </c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</row>
    <row r="27" spans="1:262" x14ac:dyDescent="0.25">
      <c r="A27" s="22" t="s">
        <v>123</v>
      </c>
      <c r="B27" s="65">
        <f>'[1]3household manual'!B27</f>
        <v>0</v>
      </c>
      <c r="C27" s="65">
        <f>'[1]3household manual'!C27</f>
        <v>0</v>
      </c>
      <c r="D27" s="65">
        <f>'[1]3household manual'!D27</f>
        <v>0</v>
      </c>
      <c r="E27" s="65">
        <f>'[1]3household manual'!E27</f>
        <v>0</v>
      </c>
      <c r="F27" s="65">
        <f>'[1]3household manual'!F27</f>
        <v>0</v>
      </c>
      <c r="G27" s="65">
        <f>'[1]3household manual'!G27</f>
        <v>0</v>
      </c>
      <c r="H27" s="65">
        <f>'[1]3household manual'!H27</f>
        <v>0</v>
      </c>
      <c r="I27" s="65">
        <f>'[1]3household manual'!I27</f>
        <v>0</v>
      </c>
      <c r="J27" s="65">
        <f>'[1]3household manual'!J27</f>
        <v>0</v>
      </c>
      <c r="K27" s="65">
        <f>'[1]3household manual'!K27</f>
        <v>0</v>
      </c>
      <c r="L27" s="65">
        <f>'[1]3household manual'!L27</f>
        <v>0</v>
      </c>
      <c r="M27" s="65">
        <f>'[1]3household manual'!M27</f>
        <v>0</v>
      </c>
      <c r="N27" s="65">
        <f>'[1]3household manual'!N27</f>
        <v>0</v>
      </c>
      <c r="O27" s="65">
        <f>'[1]3household manual'!O27</f>
        <v>0</v>
      </c>
      <c r="P27" s="65">
        <f>'[1]3household manual'!P27</f>
        <v>0</v>
      </c>
      <c r="Q27" s="65">
        <f>'[1]3household manual'!Q27</f>
        <v>0</v>
      </c>
      <c r="R27" s="65">
        <f>'[1]3household manual'!R27</f>
        <v>0</v>
      </c>
      <c r="S27" s="65">
        <f>'[1]3household manual'!S27</f>
        <v>0</v>
      </c>
      <c r="T27" s="65">
        <f>'[1]3household manual'!T27</f>
        <v>0</v>
      </c>
      <c r="U27" s="65">
        <f>'[1]3household manual'!U27</f>
        <v>0</v>
      </c>
      <c r="V27" s="65">
        <f>'[1]3household manual'!V27</f>
        <v>0</v>
      </c>
      <c r="W27" s="65">
        <f>'[1]3household manual'!W27</f>
        <v>0</v>
      </c>
      <c r="X27" s="65">
        <f>'[1]3household manual'!X27</f>
        <v>0</v>
      </c>
      <c r="Y27" s="65">
        <f>'[1]3household manual'!Y27</f>
        <v>0</v>
      </c>
      <c r="Z27" s="65">
        <f>'[1]3household manual'!Z27</f>
        <v>0</v>
      </c>
      <c r="AA27" s="65">
        <f>'[1]3household manual'!AA27</f>
        <v>0</v>
      </c>
      <c r="AB27" s="65">
        <f>'[1]3household manual'!AB27</f>
        <v>0</v>
      </c>
      <c r="AC27" s="65">
        <f>'[1]3household manual'!AC27</f>
        <v>0</v>
      </c>
      <c r="AD27" s="65">
        <f>'[1]3household manual'!AD27</f>
        <v>0</v>
      </c>
      <c r="AE27" s="65">
        <f>'[1]3household manual'!AE27</f>
        <v>0</v>
      </c>
      <c r="AF27" s="65">
        <f>'[1]3household manual'!AF27</f>
        <v>0</v>
      </c>
      <c r="AG27" s="65">
        <f>'[1]3household manual'!AG27</f>
        <v>0</v>
      </c>
      <c r="AH27" s="65">
        <f>'[1]3household manual'!AH27</f>
        <v>0</v>
      </c>
      <c r="AI27" s="65">
        <f>'[1]3household manual'!AI27</f>
        <v>0</v>
      </c>
      <c r="AJ27" s="65">
        <f>'[1]3household manual'!AJ27</f>
        <v>0</v>
      </c>
      <c r="AK27" s="65">
        <f>'[1]3household manual'!AK27</f>
        <v>0</v>
      </c>
      <c r="AL27" s="65">
        <f>'[1]3household manual'!AL27</f>
        <v>0</v>
      </c>
      <c r="AM27" s="65">
        <f>'[1]3household manual'!AM27</f>
        <v>0</v>
      </c>
      <c r="AN27" s="65">
        <f>'[1]3household manual'!AN27</f>
        <v>0</v>
      </c>
      <c r="AO27" s="65">
        <f>'[1]3household manual'!AO27</f>
        <v>0</v>
      </c>
      <c r="AP27" s="65">
        <f>'[1]3household manual'!AP27</f>
        <v>0</v>
      </c>
      <c r="AQ27" s="65">
        <f>'[1]3household manual'!AQ27</f>
        <v>0</v>
      </c>
      <c r="AR27" s="65">
        <f>'[1]3household manual'!AR27</f>
        <v>0</v>
      </c>
      <c r="AS27" s="65">
        <f>'[1]3household manual'!AS27</f>
        <v>0</v>
      </c>
      <c r="AT27" s="65">
        <f>'[1]3household manual'!AT27</f>
        <v>0</v>
      </c>
      <c r="AU27" s="65">
        <f>'[1]3household manual'!AU27</f>
        <v>0</v>
      </c>
      <c r="AV27" s="65">
        <f>'[1]3household manual'!AV27</f>
        <v>0</v>
      </c>
      <c r="AW27" s="65">
        <f>'[1]3household manual'!AW27</f>
        <v>0</v>
      </c>
      <c r="AX27" s="65">
        <f>'[1]3household manual'!AX27</f>
        <v>0</v>
      </c>
      <c r="AY27" s="65">
        <f>'[1]3household manual'!AY27</f>
        <v>0.58871587651797408</v>
      </c>
      <c r="AZ27" s="65">
        <f>'[1]3household manual'!AZ27</f>
        <v>0</v>
      </c>
      <c r="BA27" s="65">
        <f>'[1]3household manual'!BA27</f>
        <v>0</v>
      </c>
      <c r="BB27" s="65">
        <f>'[1]3household manual'!BB27</f>
        <v>3.0226049282217501E-2</v>
      </c>
      <c r="BC27" s="65">
        <f>'[1]3household manual'!BC27</f>
        <v>0.59911822575806539</v>
      </c>
      <c r="BD27" s="65">
        <f>'[1]3household manual'!BD27</f>
        <v>0</v>
      </c>
      <c r="BE27" s="65">
        <f>'[1]3household manual'!BE27</f>
        <v>0</v>
      </c>
      <c r="BF27" s="65">
        <f>'[1]3household manual'!BF27</f>
        <v>0</v>
      </c>
      <c r="BG27" s="65">
        <f>'[1]3household manual'!BG27</f>
        <v>0</v>
      </c>
      <c r="BH27" s="65">
        <f>'[1]3household manual'!BH27</f>
        <v>0</v>
      </c>
      <c r="BI27" s="65">
        <f>'[1]3household manual'!BI27</f>
        <v>0</v>
      </c>
      <c r="BJ27" s="65">
        <f>'[1]3household manual'!BJ27</f>
        <v>0</v>
      </c>
      <c r="BK27" s="65">
        <f>'[1]3household manual'!BK27</f>
        <v>0</v>
      </c>
      <c r="BL27" s="65">
        <f>'[1]3household manual'!BL27</f>
        <v>6.8643608085420423E-5</v>
      </c>
      <c r="BM27" s="65">
        <f>'[1]3household manual'!BM27</f>
        <v>0</v>
      </c>
      <c r="BN27" s="65">
        <f>'[1]3household manual'!BN27</f>
        <v>0</v>
      </c>
      <c r="BO27" s="65">
        <f>'[1]3household manual'!BO27</f>
        <v>4.465111063378855E-2</v>
      </c>
      <c r="BP27" s="65">
        <f>'[1]3household manual'!BP27</f>
        <v>53.959758393982376</v>
      </c>
      <c r="BQ27" s="65">
        <f>'[1]3household manual'!BQ27</f>
        <v>3.1803946279633339</v>
      </c>
      <c r="BR27" s="65">
        <f>'[1]3household manual'!BR27</f>
        <v>0</v>
      </c>
      <c r="BS27" s="65">
        <f>'[1]3household manual'!BS27</f>
        <v>0</v>
      </c>
      <c r="BT27" s="65">
        <f>'[1]3household manual'!BT27</f>
        <v>2.8451117087228278E-3</v>
      </c>
      <c r="BU27" s="65">
        <f>'[1]3household manual'!BU27</f>
        <v>0</v>
      </c>
      <c r="BV27" s="65">
        <f>'[1]3household manual'!BV27</f>
        <v>0</v>
      </c>
      <c r="BW27" s="65">
        <f>'[1]3household manual'!BW27</f>
        <v>0</v>
      </c>
      <c r="BX27" s="65">
        <f>'[1]3household manual'!BX27</f>
        <v>1.4085580773786206</v>
      </c>
      <c r="BY27" s="65">
        <f>'[1]3household manual'!BY27</f>
        <v>0</v>
      </c>
      <c r="BZ27" s="65">
        <f>'[1]3household manual'!BZ27</f>
        <v>0</v>
      </c>
      <c r="CA27" s="65">
        <f>'[1]3household manual'!CA27</f>
        <v>0.34469549285108414</v>
      </c>
      <c r="CB27" s="65">
        <f>'[1]3household manual'!CB27</f>
        <v>0</v>
      </c>
      <c r="CC27" s="65">
        <f>'[1]3household manual'!CC27</f>
        <v>0</v>
      </c>
      <c r="CD27" s="65">
        <f>'[1]3household manual'!CD27</f>
        <v>0</v>
      </c>
      <c r="CE27" s="65">
        <f>'[1]3household manual'!CE27</f>
        <v>0</v>
      </c>
      <c r="CF27" s="65">
        <f>'[1]3household manual'!CF27</f>
        <v>0</v>
      </c>
      <c r="CG27" s="65">
        <f>'[1]3household manual'!CG27</f>
        <v>0</v>
      </c>
      <c r="CH27" s="65">
        <f>'[1]3household manual'!CH27</f>
        <v>0</v>
      </c>
      <c r="CI27" s="65">
        <f>'[1]3household manual'!CI27</f>
        <v>0</v>
      </c>
      <c r="CJ27" s="65">
        <f>'[1]3household manual'!CJ27</f>
        <v>0</v>
      </c>
      <c r="CK27" s="65">
        <f>'[1]3household manual'!CK27</f>
        <v>0</v>
      </c>
      <c r="CL27" s="65">
        <f>'[1]3household manual'!CL27</f>
        <v>0</v>
      </c>
      <c r="CM27" s="65">
        <f>'[1]3household manual'!CM27</f>
        <v>0</v>
      </c>
      <c r="CN27" s="65">
        <f>'[1]3household manual'!CN27</f>
        <v>0</v>
      </c>
      <c r="CO27" s="65">
        <f>'[1]3household manual'!CO27</f>
        <v>0</v>
      </c>
      <c r="CP27" s="65">
        <f>'[1]3household manual'!CP27</f>
        <v>0</v>
      </c>
      <c r="CQ27" s="65">
        <f>'[1]3household manual'!CQ27</f>
        <v>0</v>
      </c>
      <c r="CR27" s="65">
        <f>'[1]3household manual'!CR27</f>
        <v>0</v>
      </c>
      <c r="CS27" s="65">
        <f>'[1]3household manual'!CS27</f>
        <v>0</v>
      </c>
      <c r="CT27" s="65">
        <f>'[1]3household manual'!CT27</f>
        <v>0</v>
      </c>
      <c r="CU27" s="65">
        <f>'[1]3household manual'!CU27</f>
        <v>0</v>
      </c>
      <c r="CV27" s="65">
        <f>'[1]3household manual'!CV27</f>
        <v>0</v>
      </c>
      <c r="CW27" s="65">
        <f>'[1]3household manual'!CW27</f>
        <v>0</v>
      </c>
      <c r="CX27" s="23">
        <f t="shared" si="0"/>
        <v>60.159031609684263</v>
      </c>
      <c r="CY27" s="23">
        <f>SUM(U$8:U$107)</f>
        <v>60.159031609684277</v>
      </c>
      <c r="CZ27" s="24">
        <f t="shared" si="1"/>
        <v>1.4210854715202004E-14</v>
      </c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</row>
    <row r="28" spans="1:262" x14ac:dyDescent="0.25">
      <c r="A28" s="22" t="s">
        <v>124</v>
      </c>
      <c r="B28" s="65">
        <f>'[1]3household manual'!B28</f>
        <v>0</v>
      </c>
      <c r="C28" s="65">
        <f>'[1]3household manual'!C28</f>
        <v>0</v>
      </c>
      <c r="D28" s="65">
        <f>'[1]3household manual'!D28</f>
        <v>0</v>
      </c>
      <c r="E28" s="65">
        <f>'[1]3household manual'!E28</f>
        <v>0</v>
      </c>
      <c r="F28" s="65">
        <f>'[1]3household manual'!F28</f>
        <v>0</v>
      </c>
      <c r="G28" s="65">
        <f>'[1]3household manual'!G28</f>
        <v>0</v>
      </c>
      <c r="H28" s="65">
        <f>'[1]3household manual'!H28</f>
        <v>0</v>
      </c>
      <c r="I28" s="65">
        <f>'[1]3household manual'!I28</f>
        <v>0</v>
      </c>
      <c r="J28" s="65">
        <f>'[1]3household manual'!J28</f>
        <v>0</v>
      </c>
      <c r="K28" s="65">
        <f>'[1]3household manual'!K28</f>
        <v>0</v>
      </c>
      <c r="L28" s="65">
        <f>'[1]3household manual'!L28</f>
        <v>0</v>
      </c>
      <c r="M28" s="65">
        <f>'[1]3household manual'!M28</f>
        <v>0</v>
      </c>
      <c r="N28" s="65">
        <f>'[1]3household manual'!N28</f>
        <v>0</v>
      </c>
      <c r="O28" s="65">
        <f>'[1]3household manual'!O28</f>
        <v>0</v>
      </c>
      <c r="P28" s="65">
        <f>'[1]3household manual'!P28</f>
        <v>0</v>
      </c>
      <c r="Q28" s="65">
        <f>'[1]3household manual'!Q28</f>
        <v>0</v>
      </c>
      <c r="R28" s="65">
        <f>'[1]3household manual'!R28</f>
        <v>0</v>
      </c>
      <c r="S28" s="65">
        <f>'[1]3household manual'!S28</f>
        <v>0</v>
      </c>
      <c r="T28" s="65">
        <f>'[1]3household manual'!T28</f>
        <v>0</v>
      </c>
      <c r="U28" s="65">
        <f>'[1]3household manual'!U28</f>
        <v>0</v>
      </c>
      <c r="V28" s="65">
        <f>'[1]3household manual'!V28</f>
        <v>0</v>
      </c>
      <c r="W28" s="65">
        <f>'[1]3household manual'!W28</f>
        <v>0</v>
      </c>
      <c r="X28" s="65">
        <f>'[1]3household manual'!X28</f>
        <v>0</v>
      </c>
      <c r="Y28" s="65">
        <f>'[1]3household manual'!Y28</f>
        <v>0</v>
      </c>
      <c r="Z28" s="65">
        <f>'[1]3household manual'!Z28</f>
        <v>0</v>
      </c>
      <c r="AA28" s="65">
        <f>'[1]3household manual'!AA28</f>
        <v>0</v>
      </c>
      <c r="AB28" s="65">
        <f>'[1]3household manual'!AB28</f>
        <v>0</v>
      </c>
      <c r="AC28" s="65">
        <f>'[1]3household manual'!AC28</f>
        <v>0</v>
      </c>
      <c r="AD28" s="65">
        <f>'[1]3household manual'!AD28</f>
        <v>0</v>
      </c>
      <c r="AE28" s="65">
        <f>'[1]3household manual'!AE28</f>
        <v>0</v>
      </c>
      <c r="AF28" s="65">
        <f>'[1]3household manual'!AF28</f>
        <v>0</v>
      </c>
      <c r="AG28" s="65">
        <f>'[1]3household manual'!AG28</f>
        <v>0</v>
      </c>
      <c r="AH28" s="65">
        <f>'[1]3household manual'!AH28</f>
        <v>0</v>
      </c>
      <c r="AI28" s="65">
        <f>'[1]3household manual'!AI28</f>
        <v>0</v>
      </c>
      <c r="AJ28" s="65">
        <f>'[1]3household manual'!AJ28</f>
        <v>0</v>
      </c>
      <c r="AK28" s="65">
        <f>'[1]3household manual'!AK28</f>
        <v>0</v>
      </c>
      <c r="AL28" s="65">
        <f>'[1]3household manual'!AL28</f>
        <v>0</v>
      </c>
      <c r="AM28" s="65">
        <f>'[1]3household manual'!AM28</f>
        <v>0</v>
      </c>
      <c r="AN28" s="65">
        <f>'[1]3household manual'!AN28</f>
        <v>0</v>
      </c>
      <c r="AO28" s="65">
        <f>'[1]3household manual'!AO28</f>
        <v>0</v>
      </c>
      <c r="AP28" s="65">
        <f>'[1]3household manual'!AP28</f>
        <v>0</v>
      </c>
      <c r="AQ28" s="65">
        <f>'[1]3household manual'!AQ28</f>
        <v>0</v>
      </c>
      <c r="AR28" s="65">
        <f>'[1]3household manual'!AR28</f>
        <v>0</v>
      </c>
      <c r="AS28" s="65">
        <f>'[1]3household manual'!AS28</f>
        <v>0</v>
      </c>
      <c r="AT28" s="65">
        <f>'[1]3household manual'!AT28</f>
        <v>0</v>
      </c>
      <c r="AU28" s="65">
        <f>'[1]3household manual'!AU28</f>
        <v>0</v>
      </c>
      <c r="AV28" s="65">
        <f>'[1]3household manual'!AV28</f>
        <v>0</v>
      </c>
      <c r="AW28" s="65">
        <f>'[1]3household manual'!AW28</f>
        <v>0</v>
      </c>
      <c r="AX28" s="65">
        <f>'[1]3household manual'!AX28</f>
        <v>0</v>
      </c>
      <c r="AY28" s="65">
        <f>'[1]3household manual'!AY28</f>
        <v>0</v>
      </c>
      <c r="AZ28" s="65">
        <f>'[1]3household manual'!AZ28</f>
        <v>0</v>
      </c>
      <c r="BA28" s="65">
        <f>'[1]3household manual'!BA28</f>
        <v>0</v>
      </c>
      <c r="BB28" s="65">
        <f>'[1]3household manual'!BB28</f>
        <v>1.2039208908653351E-2</v>
      </c>
      <c r="BC28" s="65">
        <f>'[1]3household manual'!BC28</f>
        <v>0</v>
      </c>
      <c r="BD28" s="65">
        <f>'[1]3household manual'!BD28</f>
        <v>1.3213355110033027</v>
      </c>
      <c r="BE28" s="65">
        <f>'[1]3household manual'!BE28</f>
        <v>0</v>
      </c>
      <c r="BF28" s="65">
        <f>'[1]3household manual'!BF28</f>
        <v>0</v>
      </c>
      <c r="BG28" s="65">
        <f>'[1]3household manual'!BG28</f>
        <v>0.31249914052530114</v>
      </c>
      <c r="BH28" s="65">
        <f>'[1]3household manual'!BH28</f>
        <v>0</v>
      </c>
      <c r="BI28" s="65">
        <f>'[1]3household manual'!BI28</f>
        <v>2.562292839119261</v>
      </c>
      <c r="BJ28" s="65">
        <f>'[1]3household manual'!BJ28</f>
        <v>0</v>
      </c>
      <c r="BK28" s="65">
        <f>'[1]3household manual'!BK28</f>
        <v>0</v>
      </c>
      <c r="BL28" s="65">
        <f>'[1]3household manual'!BL28</f>
        <v>3.6290476380046224</v>
      </c>
      <c r="BM28" s="65">
        <f>'[1]3household manual'!BM28</f>
        <v>4.4343071036584005</v>
      </c>
      <c r="BN28" s="65">
        <f>'[1]3household manual'!BN28</f>
        <v>0</v>
      </c>
      <c r="BO28" s="65">
        <f>'[1]3household manual'!BO28</f>
        <v>0.69807406310443731</v>
      </c>
      <c r="BP28" s="65">
        <f>'[1]3household manual'!BP28</f>
        <v>13.917960472700754</v>
      </c>
      <c r="BQ28" s="65">
        <f>'[1]3household manual'!BQ28</f>
        <v>63.050648514697492</v>
      </c>
      <c r="BR28" s="65">
        <f>'[1]3household manual'!BR28</f>
        <v>0.16898730045303545</v>
      </c>
      <c r="BS28" s="65">
        <f>'[1]3household manual'!BS28</f>
        <v>1.9814463268820806</v>
      </c>
      <c r="BT28" s="65">
        <f>'[1]3household manual'!BT28</f>
        <v>2.2690621490670408</v>
      </c>
      <c r="BU28" s="65">
        <f>'[1]3household manual'!BU28</f>
        <v>1.1758190237322996</v>
      </c>
      <c r="BV28" s="65">
        <f>'[1]3household manual'!BV28</f>
        <v>12.332690085463305</v>
      </c>
      <c r="BW28" s="65">
        <f>'[1]3household manual'!BW28</f>
        <v>0</v>
      </c>
      <c r="BX28" s="65">
        <f>'[1]3household manual'!BX28</f>
        <v>0.25372784484326683</v>
      </c>
      <c r="BY28" s="65">
        <f>'[1]3household manual'!BY28</f>
        <v>0</v>
      </c>
      <c r="BZ28" s="65">
        <f>'[1]3household manual'!BZ28</f>
        <v>0.68126212951265774</v>
      </c>
      <c r="CA28" s="65">
        <f>'[1]3household manual'!CA28</f>
        <v>3.1305109181708231</v>
      </c>
      <c r="CB28" s="65">
        <f>'[1]3household manual'!CB28</f>
        <v>0</v>
      </c>
      <c r="CC28" s="65">
        <f>'[1]3household manual'!CC28</f>
        <v>0</v>
      </c>
      <c r="CD28" s="65">
        <f>'[1]3household manual'!CD28</f>
        <v>0</v>
      </c>
      <c r="CE28" s="65">
        <f>'[1]3household manual'!CE28</f>
        <v>0</v>
      </c>
      <c r="CF28" s="65">
        <f>'[1]3household manual'!CF28</f>
        <v>0</v>
      </c>
      <c r="CG28" s="65">
        <f>'[1]3household manual'!CG28</f>
        <v>0</v>
      </c>
      <c r="CH28" s="65">
        <f>'[1]3household manual'!CH28</f>
        <v>0</v>
      </c>
      <c r="CI28" s="65">
        <f>'[1]3household manual'!CI28</f>
        <v>0</v>
      </c>
      <c r="CJ28" s="65">
        <f>'[1]3household manual'!CJ28</f>
        <v>0</v>
      </c>
      <c r="CK28" s="65">
        <f>'[1]3household manual'!CK28</f>
        <v>0</v>
      </c>
      <c r="CL28" s="65">
        <f>'[1]3household manual'!CL28</f>
        <v>0</v>
      </c>
      <c r="CM28" s="65">
        <f>'[1]3household manual'!CM28</f>
        <v>0</v>
      </c>
      <c r="CN28" s="65">
        <f>'[1]3household manual'!CN28</f>
        <v>0</v>
      </c>
      <c r="CO28" s="65">
        <f>'[1]3household manual'!CO28</f>
        <v>0</v>
      </c>
      <c r="CP28" s="65">
        <f>'[1]3household manual'!CP28</f>
        <v>0</v>
      </c>
      <c r="CQ28" s="65">
        <f>'[1]3household manual'!CQ28</f>
        <v>0</v>
      </c>
      <c r="CR28" s="65">
        <f>'[1]3household manual'!CR28</f>
        <v>0</v>
      </c>
      <c r="CS28" s="65">
        <f>'[1]3household manual'!CS28</f>
        <v>0</v>
      </c>
      <c r="CT28" s="65">
        <f>'[1]3household manual'!CT28</f>
        <v>0</v>
      </c>
      <c r="CU28" s="65">
        <f>'[1]3household manual'!CU28</f>
        <v>0</v>
      </c>
      <c r="CV28" s="65">
        <f>'[1]3household manual'!CV28</f>
        <v>0</v>
      </c>
      <c r="CW28" s="65">
        <f>'[1]3household manual'!CW28</f>
        <v>0</v>
      </c>
      <c r="CX28" s="23">
        <f t="shared" si="0"/>
        <v>111.93171026984675</v>
      </c>
      <c r="CY28" s="23">
        <f>SUM(V$8:V$107)</f>
        <v>111.93171026984666</v>
      </c>
      <c r="CZ28" s="24">
        <f t="shared" si="1"/>
        <v>8.5265128291212022E-14</v>
      </c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</row>
    <row r="29" spans="1:262" x14ac:dyDescent="0.25">
      <c r="A29" s="22" t="s">
        <v>125</v>
      </c>
      <c r="B29" s="65">
        <f>'[1]3household manual'!B29</f>
        <v>0</v>
      </c>
      <c r="C29" s="65">
        <f>'[1]3household manual'!C29</f>
        <v>0</v>
      </c>
      <c r="D29" s="65">
        <f>'[1]3household manual'!D29</f>
        <v>0</v>
      </c>
      <c r="E29" s="65">
        <f>'[1]3household manual'!E29</f>
        <v>0</v>
      </c>
      <c r="F29" s="65">
        <f>'[1]3household manual'!F29</f>
        <v>0</v>
      </c>
      <c r="G29" s="65">
        <f>'[1]3household manual'!G29</f>
        <v>0</v>
      </c>
      <c r="H29" s="65">
        <f>'[1]3household manual'!H29</f>
        <v>0</v>
      </c>
      <c r="I29" s="65">
        <f>'[1]3household manual'!I29</f>
        <v>0</v>
      </c>
      <c r="J29" s="65">
        <f>'[1]3household manual'!J29</f>
        <v>0</v>
      </c>
      <c r="K29" s="65">
        <f>'[1]3household manual'!K29</f>
        <v>0</v>
      </c>
      <c r="L29" s="65">
        <f>'[1]3household manual'!L29</f>
        <v>0</v>
      </c>
      <c r="M29" s="65">
        <f>'[1]3household manual'!M29</f>
        <v>0</v>
      </c>
      <c r="N29" s="65">
        <f>'[1]3household manual'!N29</f>
        <v>0</v>
      </c>
      <c r="O29" s="65">
        <f>'[1]3household manual'!O29</f>
        <v>0</v>
      </c>
      <c r="P29" s="65">
        <f>'[1]3household manual'!P29</f>
        <v>0</v>
      </c>
      <c r="Q29" s="65">
        <f>'[1]3household manual'!Q29</f>
        <v>0</v>
      </c>
      <c r="R29" s="65">
        <f>'[1]3household manual'!R29</f>
        <v>0</v>
      </c>
      <c r="S29" s="65">
        <f>'[1]3household manual'!S29</f>
        <v>0</v>
      </c>
      <c r="T29" s="65">
        <f>'[1]3household manual'!T29</f>
        <v>0</v>
      </c>
      <c r="U29" s="65">
        <f>'[1]3household manual'!U29</f>
        <v>0</v>
      </c>
      <c r="V29" s="65">
        <f>'[1]3household manual'!V29</f>
        <v>0</v>
      </c>
      <c r="W29" s="65">
        <f>'[1]3household manual'!W29</f>
        <v>0</v>
      </c>
      <c r="X29" s="65">
        <f>'[1]3household manual'!X29</f>
        <v>0</v>
      </c>
      <c r="Y29" s="65">
        <f>'[1]3household manual'!Y29</f>
        <v>0</v>
      </c>
      <c r="Z29" s="65">
        <f>'[1]3household manual'!Z29</f>
        <v>0</v>
      </c>
      <c r="AA29" s="65">
        <f>'[1]3household manual'!AA29</f>
        <v>0</v>
      </c>
      <c r="AB29" s="65">
        <f>'[1]3household manual'!AB29</f>
        <v>0</v>
      </c>
      <c r="AC29" s="65">
        <f>'[1]3household manual'!AC29</f>
        <v>0</v>
      </c>
      <c r="AD29" s="65">
        <f>'[1]3household manual'!AD29</f>
        <v>0</v>
      </c>
      <c r="AE29" s="65">
        <f>'[1]3household manual'!AE29</f>
        <v>0</v>
      </c>
      <c r="AF29" s="65">
        <f>'[1]3household manual'!AF29</f>
        <v>0</v>
      </c>
      <c r="AG29" s="65">
        <f>'[1]3household manual'!AG29</f>
        <v>0</v>
      </c>
      <c r="AH29" s="65">
        <f>'[1]3household manual'!AH29</f>
        <v>0</v>
      </c>
      <c r="AI29" s="65">
        <f>'[1]3household manual'!AI29</f>
        <v>0</v>
      </c>
      <c r="AJ29" s="65">
        <f>'[1]3household manual'!AJ29</f>
        <v>0</v>
      </c>
      <c r="AK29" s="65">
        <f>'[1]3household manual'!AK29</f>
        <v>0</v>
      </c>
      <c r="AL29" s="65">
        <f>'[1]3household manual'!AL29</f>
        <v>0</v>
      </c>
      <c r="AM29" s="65">
        <f>'[1]3household manual'!AM29</f>
        <v>0</v>
      </c>
      <c r="AN29" s="65">
        <f>'[1]3household manual'!AN29</f>
        <v>0</v>
      </c>
      <c r="AO29" s="65">
        <f>'[1]3household manual'!AO29</f>
        <v>0</v>
      </c>
      <c r="AP29" s="65">
        <f>'[1]3household manual'!AP29</f>
        <v>0</v>
      </c>
      <c r="AQ29" s="65">
        <f>'[1]3household manual'!AQ29</f>
        <v>0</v>
      </c>
      <c r="AR29" s="65">
        <f>'[1]3household manual'!AR29</f>
        <v>0</v>
      </c>
      <c r="AS29" s="65">
        <f>'[1]3household manual'!AS29</f>
        <v>0</v>
      </c>
      <c r="AT29" s="65">
        <f>'[1]3household manual'!AT29</f>
        <v>0</v>
      </c>
      <c r="AU29" s="65">
        <f>'[1]3household manual'!AU29</f>
        <v>0</v>
      </c>
      <c r="AV29" s="65">
        <f>'[1]3household manual'!AV29</f>
        <v>0</v>
      </c>
      <c r="AW29" s="65">
        <f>'[1]3household manual'!AW29</f>
        <v>0</v>
      </c>
      <c r="AX29" s="65">
        <f>'[1]3household manual'!AX29</f>
        <v>0</v>
      </c>
      <c r="AY29" s="65">
        <f>'[1]3household manual'!AY29</f>
        <v>0</v>
      </c>
      <c r="AZ29" s="65">
        <f>'[1]3household manual'!AZ29</f>
        <v>0</v>
      </c>
      <c r="BA29" s="65">
        <f>'[1]3household manual'!BA29</f>
        <v>0</v>
      </c>
      <c r="BB29" s="65">
        <f>'[1]3household manual'!BB29</f>
        <v>0</v>
      </c>
      <c r="BC29" s="65">
        <f>'[1]3household manual'!BC29</f>
        <v>0</v>
      </c>
      <c r="BD29" s="65">
        <f>'[1]3household manual'!BD29</f>
        <v>0</v>
      </c>
      <c r="BE29" s="65">
        <f>'[1]3household manual'!BE29</f>
        <v>0</v>
      </c>
      <c r="BF29" s="65">
        <f>'[1]3household manual'!BF29</f>
        <v>0</v>
      </c>
      <c r="BG29" s="65">
        <f>'[1]3household manual'!BG29</f>
        <v>0</v>
      </c>
      <c r="BH29" s="65">
        <f>'[1]3household manual'!BH29</f>
        <v>0</v>
      </c>
      <c r="BI29" s="65">
        <f>'[1]3household manual'!BI29</f>
        <v>0</v>
      </c>
      <c r="BJ29" s="65">
        <f>'[1]3household manual'!BJ29</f>
        <v>0</v>
      </c>
      <c r="BK29" s="65">
        <f>'[1]3household manual'!BK29</f>
        <v>0</v>
      </c>
      <c r="BL29" s="65">
        <f>'[1]3household manual'!BL29</f>
        <v>0</v>
      </c>
      <c r="BM29" s="65">
        <f>'[1]3household manual'!BM29</f>
        <v>0</v>
      </c>
      <c r="BN29" s="65">
        <f>'[1]3household manual'!BN29</f>
        <v>0</v>
      </c>
      <c r="BO29" s="65">
        <f>'[1]3household manual'!BO29</f>
        <v>0</v>
      </c>
      <c r="BP29" s="65">
        <f>'[1]3household manual'!BP29</f>
        <v>54.667971720588838</v>
      </c>
      <c r="BQ29" s="65">
        <f>'[1]3household manual'!BQ29</f>
        <v>93.866918472520624</v>
      </c>
      <c r="BR29" s="65">
        <f>'[1]3household manual'!BR29</f>
        <v>121.14739589513671</v>
      </c>
      <c r="BS29" s="65">
        <f>'[1]3household manual'!BS29</f>
        <v>11.242587339820956</v>
      </c>
      <c r="BT29" s="65">
        <f>'[1]3household manual'!BT29</f>
        <v>25.482612527595915</v>
      </c>
      <c r="BU29" s="65">
        <f>'[1]3household manual'!BU29</f>
        <v>0</v>
      </c>
      <c r="BV29" s="65">
        <f>'[1]3household manual'!BV29</f>
        <v>0</v>
      </c>
      <c r="BW29" s="65">
        <f>'[1]3household manual'!BW29</f>
        <v>0</v>
      </c>
      <c r="BX29" s="65">
        <f>'[1]3household manual'!BX29</f>
        <v>0.29091868113204239</v>
      </c>
      <c r="BY29" s="65">
        <f>'[1]3household manual'!BY29</f>
        <v>0</v>
      </c>
      <c r="BZ29" s="65">
        <f>'[1]3household manual'!BZ29</f>
        <v>0</v>
      </c>
      <c r="CA29" s="65">
        <f>'[1]3household manual'!CA29</f>
        <v>16.808902379282255</v>
      </c>
      <c r="CB29" s="65">
        <f>'[1]3household manual'!CB29</f>
        <v>0</v>
      </c>
      <c r="CC29" s="65">
        <f>'[1]3household manual'!CC29</f>
        <v>0</v>
      </c>
      <c r="CD29" s="65">
        <f>'[1]3household manual'!CD29</f>
        <v>0</v>
      </c>
      <c r="CE29" s="65">
        <f>'[1]3household manual'!CE29</f>
        <v>0</v>
      </c>
      <c r="CF29" s="65">
        <f>'[1]3household manual'!CF29</f>
        <v>0</v>
      </c>
      <c r="CG29" s="65">
        <f>'[1]3household manual'!CG29</f>
        <v>0</v>
      </c>
      <c r="CH29" s="65">
        <f>'[1]3household manual'!CH29</f>
        <v>0</v>
      </c>
      <c r="CI29" s="65">
        <f>'[1]3household manual'!CI29</f>
        <v>0</v>
      </c>
      <c r="CJ29" s="65">
        <f>'[1]3household manual'!CJ29</f>
        <v>0</v>
      </c>
      <c r="CK29" s="65">
        <f>'[1]3household manual'!CK29</f>
        <v>0</v>
      </c>
      <c r="CL29" s="65">
        <f>'[1]3household manual'!CL29</f>
        <v>0</v>
      </c>
      <c r="CM29" s="65">
        <f>'[1]3household manual'!CM29</f>
        <v>0</v>
      </c>
      <c r="CN29" s="65">
        <f>'[1]3household manual'!CN29</f>
        <v>0</v>
      </c>
      <c r="CO29" s="65">
        <f>'[1]3household manual'!CO29</f>
        <v>0</v>
      </c>
      <c r="CP29" s="65">
        <f>'[1]3household manual'!CP29</f>
        <v>0</v>
      </c>
      <c r="CQ29" s="65">
        <f>'[1]3household manual'!CQ29</f>
        <v>0</v>
      </c>
      <c r="CR29" s="65">
        <f>'[1]3household manual'!CR29</f>
        <v>0</v>
      </c>
      <c r="CS29" s="65">
        <f>'[1]3household manual'!CS29</f>
        <v>0</v>
      </c>
      <c r="CT29" s="65">
        <f>'[1]3household manual'!CT29</f>
        <v>0</v>
      </c>
      <c r="CU29" s="65">
        <f>'[1]3household manual'!CU29</f>
        <v>0</v>
      </c>
      <c r="CV29" s="65">
        <f>'[1]3household manual'!CV29</f>
        <v>0</v>
      </c>
      <c r="CW29" s="65">
        <f>'[1]3household manual'!CW29</f>
        <v>0</v>
      </c>
      <c r="CX29" s="23">
        <f t="shared" si="0"/>
        <v>323.50730701607728</v>
      </c>
      <c r="CY29" s="23">
        <f>SUM(W$8:W$107)</f>
        <v>323.50730701607739</v>
      </c>
      <c r="CZ29" s="24">
        <f t="shared" si="1"/>
        <v>1.1368683772161603E-13</v>
      </c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</row>
    <row r="30" spans="1:262" x14ac:dyDescent="0.25">
      <c r="A30" s="22" t="s">
        <v>126</v>
      </c>
      <c r="B30" s="65">
        <f>'[1]3household manual'!B30</f>
        <v>0</v>
      </c>
      <c r="C30" s="65">
        <f>'[1]3household manual'!C30</f>
        <v>0</v>
      </c>
      <c r="D30" s="65">
        <f>'[1]3household manual'!D30</f>
        <v>0</v>
      </c>
      <c r="E30" s="65">
        <f>'[1]3household manual'!E30</f>
        <v>0</v>
      </c>
      <c r="F30" s="65">
        <f>'[1]3household manual'!F30</f>
        <v>0</v>
      </c>
      <c r="G30" s="65">
        <f>'[1]3household manual'!G30</f>
        <v>0</v>
      </c>
      <c r="H30" s="65">
        <f>'[1]3household manual'!H30</f>
        <v>0</v>
      </c>
      <c r="I30" s="65">
        <f>'[1]3household manual'!I30</f>
        <v>0</v>
      </c>
      <c r="J30" s="65">
        <f>'[1]3household manual'!J30</f>
        <v>0</v>
      </c>
      <c r="K30" s="65">
        <f>'[1]3household manual'!K30</f>
        <v>0</v>
      </c>
      <c r="L30" s="65">
        <f>'[1]3household manual'!L30</f>
        <v>0</v>
      </c>
      <c r="M30" s="65">
        <f>'[1]3household manual'!M30</f>
        <v>0</v>
      </c>
      <c r="N30" s="65">
        <f>'[1]3household manual'!N30</f>
        <v>0</v>
      </c>
      <c r="O30" s="65">
        <f>'[1]3household manual'!O30</f>
        <v>0</v>
      </c>
      <c r="P30" s="65">
        <f>'[1]3household manual'!P30</f>
        <v>0</v>
      </c>
      <c r="Q30" s="65">
        <f>'[1]3household manual'!Q30</f>
        <v>0</v>
      </c>
      <c r="R30" s="65">
        <f>'[1]3household manual'!R30</f>
        <v>0</v>
      </c>
      <c r="S30" s="65">
        <f>'[1]3household manual'!S30</f>
        <v>0</v>
      </c>
      <c r="T30" s="65">
        <f>'[1]3household manual'!T30</f>
        <v>0</v>
      </c>
      <c r="U30" s="65">
        <f>'[1]3household manual'!U30</f>
        <v>0</v>
      </c>
      <c r="V30" s="65">
        <f>'[1]3household manual'!V30</f>
        <v>0</v>
      </c>
      <c r="W30" s="65">
        <f>'[1]3household manual'!W30</f>
        <v>0</v>
      </c>
      <c r="X30" s="65">
        <f>'[1]3household manual'!X30</f>
        <v>0</v>
      </c>
      <c r="Y30" s="65">
        <f>'[1]3household manual'!Y30</f>
        <v>0</v>
      </c>
      <c r="Z30" s="65">
        <f>'[1]3household manual'!Z30</f>
        <v>0</v>
      </c>
      <c r="AA30" s="65">
        <f>'[1]3household manual'!AA30</f>
        <v>0</v>
      </c>
      <c r="AB30" s="65">
        <f>'[1]3household manual'!AB30</f>
        <v>0</v>
      </c>
      <c r="AC30" s="65">
        <f>'[1]3household manual'!AC30</f>
        <v>0</v>
      </c>
      <c r="AD30" s="65">
        <f>'[1]3household manual'!AD30</f>
        <v>0</v>
      </c>
      <c r="AE30" s="65">
        <f>'[1]3household manual'!AE30</f>
        <v>0</v>
      </c>
      <c r="AF30" s="65">
        <f>'[1]3household manual'!AF30</f>
        <v>0</v>
      </c>
      <c r="AG30" s="65">
        <f>'[1]3household manual'!AG30</f>
        <v>0</v>
      </c>
      <c r="AH30" s="65">
        <f>'[1]3household manual'!AH30</f>
        <v>0</v>
      </c>
      <c r="AI30" s="65">
        <f>'[1]3household manual'!AI30</f>
        <v>0</v>
      </c>
      <c r="AJ30" s="65">
        <f>'[1]3household manual'!AJ30</f>
        <v>0</v>
      </c>
      <c r="AK30" s="65">
        <f>'[1]3household manual'!AK30</f>
        <v>0</v>
      </c>
      <c r="AL30" s="65">
        <f>'[1]3household manual'!AL30</f>
        <v>0</v>
      </c>
      <c r="AM30" s="65">
        <f>'[1]3household manual'!AM30</f>
        <v>0</v>
      </c>
      <c r="AN30" s="65">
        <f>'[1]3household manual'!AN30</f>
        <v>0</v>
      </c>
      <c r="AO30" s="65">
        <f>'[1]3household manual'!AO30</f>
        <v>0</v>
      </c>
      <c r="AP30" s="65">
        <f>'[1]3household manual'!AP30</f>
        <v>0</v>
      </c>
      <c r="AQ30" s="65">
        <f>'[1]3household manual'!AQ30</f>
        <v>0</v>
      </c>
      <c r="AR30" s="65">
        <f>'[1]3household manual'!AR30</f>
        <v>0</v>
      </c>
      <c r="AS30" s="65">
        <f>'[1]3household manual'!AS30</f>
        <v>0</v>
      </c>
      <c r="AT30" s="65">
        <f>'[1]3household manual'!AT30</f>
        <v>0</v>
      </c>
      <c r="AU30" s="65">
        <f>'[1]3household manual'!AU30</f>
        <v>0</v>
      </c>
      <c r="AV30" s="65">
        <f>'[1]3household manual'!AV30</f>
        <v>0</v>
      </c>
      <c r="AW30" s="65">
        <f>'[1]3household manual'!AW30</f>
        <v>0</v>
      </c>
      <c r="AX30" s="65">
        <f>'[1]3household manual'!AX30</f>
        <v>0</v>
      </c>
      <c r="AY30" s="65">
        <f>'[1]3household manual'!AY30</f>
        <v>0</v>
      </c>
      <c r="AZ30" s="65">
        <f>'[1]3household manual'!AZ30</f>
        <v>0</v>
      </c>
      <c r="BA30" s="65">
        <f>'[1]3household manual'!BA30</f>
        <v>0</v>
      </c>
      <c r="BB30" s="65">
        <f>'[1]3household manual'!BB30</f>
        <v>8.9614675030351032E-2</v>
      </c>
      <c r="BC30" s="65">
        <f>'[1]3household manual'!BC30</f>
        <v>22.238076461495059</v>
      </c>
      <c r="BD30" s="65">
        <f>'[1]3household manual'!BD30</f>
        <v>0</v>
      </c>
      <c r="BE30" s="65">
        <f>'[1]3household manual'!BE30</f>
        <v>0</v>
      </c>
      <c r="BF30" s="65">
        <f>'[1]3household manual'!BF30</f>
        <v>0</v>
      </c>
      <c r="BG30" s="65">
        <f>'[1]3household manual'!BG30</f>
        <v>0</v>
      </c>
      <c r="BH30" s="65">
        <f>'[1]3household manual'!BH30</f>
        <v>0</v>
      </c>
      <c r="BI30" s="65">
        <f>'[1]3household manual'!BI30</f>
        <v>0</v>
      </c>
      <c r="BJ30" s="65">
        <f>'[1]3household manual'!BJ30</f>
        <v>0</v>
      </c>
      <c r="BK30" s="65">
        <f>'[1]3household manual'!BK30</f>
        <v>0</v>
      </c>
      <c r="BL30" s="65">
        <f>'[1]3household manual'!BL30</f>
        <v>0</v>
      </c>
      <c r="BM30" s="65">
        <f>'[1]3household manual'!BM30</f>
        <v>0</v>
      </c>
      <c r="BN30" s="65">
        <f>'[1]3household manual'!BN30</f>
        <v>0</v>
      </c>
      <c r="BO30" s="65">
        <f>'[1]3household manual'!BO30</f>
        <v>0</v>
      </c>
      <c r="BP30" s="65">
        <f>'[1]3household manual'!BP30</f>
        <v>0</v>
      </c>
      <c r="BQ30" s="65">
        <f>'[1]3household manual'!BQ30</f>
        <v>1.6449831079077715</v>
      </c>
      <c r="BR30" s="65">
        <f>'[1]3household manual'!BR30</f>
        <v>0</v>
      </c>
      <c r="BS30" s="65">
        <f>'[1]3household manual'!BS30</f>
        <v>5.8670972201860856</v>
      </c>
      <c r="BT30" s="65">
        <f>'[1]3household manual'!BT30</f>
        <v>0.10984294186812814</v>
      </c>
      <c r="BU30" s="65">
        <f>'[1]3household manual'!BU30</f>
        <v>0</v>
      </c>
      <c r="BV30" s="65">
        <f>'[1]3household manual'!BV30</f>
        <v>0</v>
      </c>
      <c r="BW30" s="65">
        <f>'[1]3household manual'!BW30</f>
        <v>0</v>
      </c>
      <c r="BX30" s="65">
        <f>'[1]3household manual'!BX30</f>
        <v>1.4840192450155076</v>
      </c>
      <c r="BY30" s="65">
        <f>'[1]3household manual'!BY30</f>
        <v>0</v>
      </c>
      <c r="BZ30" s="65">
        <f>'[1]3household manual'!BZ30</f>
        <v>0</v>
      </c>
      <c r="CA30" s="65">
        <f>'[1]3household manual'!CA30</f>
        <v>1.5164201412873759</v>
      </c>
      <c r="CB30" s="65">
        <f>'[1]3household manual'!CB30</f>
        <v>0</v>
      </c>
      <c r="CC30" s="65">
        <f>'[1]3household manual'!CC30</f>
        <v>0</v>
      </c>
      <c r="CD30" s="65">
        <f>'[1]3household manual'!CD30</f>
        <v>0</v>
      </c>
      <c r="CE30" s="65">
        <f>'[1]3household manual'!CE30</f>
        <v>0</v>
      </c>
      <c r="CF30" s="65">
        <f>'[1]3household manual'!CF30</f>
        <v>0</v>
      </c>
      <c r="CG30" s="65">
        <f>'[1]3household manual'!CG30</f>
        <v>0</v>
      </c>
      <c r="CH30" s="65">
        <f>'[1]3household manual'!CH30</f>
        <v>0</v>
      </c>
      <c r="CI30" s="65">
        <f>'[1]3household manual'!CI30</f>
        <v>0</v>
      </c>
      <c r="CJ30" s="65">
        <f>'[1]3household manual'!CJ30</f>
        <v>0</v>
      </c>
      <c r="CK30" s="65">
        <f>'[1]3household manual'!CK30</f>
        <v>0</v>
      </c>
      <c r="CL30" s="65">
        <f>'[1]3household manual'!CL30</f>
        <v>0</v>
      </c>
      <c r="CM30" s="65">
        <f>'[1]3household manual'!CM30</f>
        <v>0</v>
      </c>
      <c r="CN30" s="65">
        <f>'[1]3household manual'!CN30</f>
        <v>0</v>
      </c>
      <c r="CO30" s="65">
        <f>'[1]3household manual'!CO30</f>
        <v>0</v>
      </c>
      <c r="CP30" s="65">
        <f>'[1]3household manual'!CP30</f>
        <v>0</v>
      </c>
      <c r="CQ30" s="65">
        <f>'[1]3household manual'!CQ30</f>
        <v>0</v>
      </c>
      <c r="CR30" s="65">
        <f>'[1]3household manual'!CR30</f>
        <v>0</v>
      </c>
      <c r="CS30" s="65">
        <f>'[1]3household manual'!CS30</f>
        <v>0</v>
      </c>
      <c r="CT30" s="65">
        <f>'[1]3household manual'!CT30</f>
        <v>0</v>
      </c>
      <c r="CU30" s="65">
        <f>'[1]3household manual'!CU30</f>
        <v>0</v>
      </c>
      <c r="CV30" s="65">
        <f>'[1]3household manual'!CV30</f>
        <v>0</v>
      </c>
      <c r="CW30" s="65">
        <f>'[1]3household manual'!CW30</f>
        <v>0</v>
      </c>
      <c r="CX30" s="23">
        <f t="shared" si="0"/>
        <v>32.950053792790271</v>
      </c>
      <c r="CY30" s="23">
        <f>SUM(X$8:X$107)</f>
        <v>32.950053792790278</v>
      </c>
      <c r="CZ30" s="24">
        <f t="shared" si="1"/>
        <v>7.1054273576010019E-15</v>
      </c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</row>
    <row r="31" spans="1:262" x14ac:dyDescent="0.25">
      <c r="A31" s="22" t="s">
        <v>127</v>
      </c>
      <c r="B31" s="65">
        <f>'[1]3household manual'!B31</f>
        <v>0</v>
      </c>
      <c r="C31" s="65">
        <f>'[1]3household manual'!C31</f>
        <v>0</v>
      </c>
      <c r="D31" s="65">
        <f>'[1]3household manual'!D31</f>
        <v>0</v>
      </c>
      <c r="E31" s="65">
        <f>'[1]3household manual'!E31</f>
        <v>0</v>
      </c>
      <c r="F31" s="65">
        <f>'[1]3household manual'!F31</f>
        <v>0</v>
      </c>
      <c r="G31" s="65">
        <f>'[1]3household manual'!G31</f>
        <v>0</v>
      </c>
      <c r="H31" s="65">
        <f>'[1]3household manual'!H31</f>
        <v>0</v>
      </c>
      <c r="I31" s="65">
        <f>'[1]3household manual'!I31</f>
        <v>0</v>
      </c>
      <c r="J31" s="65">
        <f>'[1]3household manual'!J31</f>
        <v>0</v>
      </c>
      <c r="K31" s="65">
        <f>'[1]3household manual'!K31</f>
        <v>0</v>
      </c>
      <c r="L31" s="65">
        <f>'[1]3household manual'!L31</f>
        <v>0</v>
      </c>
      <c r="M31" s="65">
        <f>'[1]3household manual'!M31</f>
        <v>0</v>
      </c>
      <c r="N31" s="65">
        <f>'[1]3household manual'!N31</f>
        <v>0</v>
      </c>
      <c r="O31" s="65">
        <f>'[1]3household manual'!O31</f>
        <v>0</v>
      </c>
      <c r="P31" s="65">
        <f>'[1]3household manual'!P31</f>
        <v>0</v>
      </c>
      <c r="Q31" s="65">
        <f>'[1]3household manual'!Q31</f>
        <v>0</v>
      </c>
      <c r="R31" s="65">
        <f>'[1]3household manual'!R31</f>
        <v>0</v>
      </c>
      <c r="S31" s="65">
        <f>'[1]3household manual'!S31</f>
        <v>0</v>
      </c>
      <c r="T31" s="65">
        <f>'[1]3household manual'!T31</f>
        <v>0</v>
      </c>
      <c r="U31" s="65">
        <f>'[1]3household manual'!U31</f>
        <v>0</v>
      </c>
      <c r="V31" s="65">
        <f>'[1]3household manual'!V31</f>
        <v>0</v>
      </c>
      <c r="W31" s="65">
        <f>'[1]3household manual'!W31</f>
        <v>0</v>
      </c>
      <c r="X31" s="65">
        <f>'[1]3household manual'!X31</f>
        <v>0</v>
      </c>
      <c r="Y31" s="65">
        <f>'[1]3household manual'!Y31</f>
        <v>0</v>
      </c>
      <c r="Z31" s="65">
        <f>'[1]3household manual'!Z31</f>
        <v>0</v>
      </c>
      <c r="AA31" s="65">
        <f>'[1]3household manual'!AA31</f>
        <v>0</v>
      </c>
      <c r="AB31" s="65">
        <f>'[1]3household manual'!AB31</f>
        <v>0</v>
      </c>
      <c r="AC31" s="65">
        <f>'[1]3household manual'!AC31</f>
        <v>0</v>
      </c>
      <c r="AD31" s="65">
        <f>'[1]3household manual'!AD31</f>
        <v>0</v>
      </c>
      <c r="AE31" s="65">
        <f>'[1]3household manual'!AE31</f>
        <v>0</v>
      </c>
      <c r="AF31" s="65">
        <f>'[1]3household manual'!AF31</f>
        <v>0</v>
      </c>
      <c r="AG31" s="65">
        <f>'[1]3household manual'!AG31</f>
        <v>0</v>
      </c>
      <c r="AH31" s="65">
        <f>'[1]3household manual'!AH31</f>
        <v>0</v>
      </c>
      <c r="AI31" s="65">
        <f>'[1]3household manual'!AI31</f>
        <v>0</v>
      </c>
      <c r="AJ31" s="65">
        <f>'[1]3household manual'!AJ31</f>
        <v>0</v>
      </c>
      <c r="AK31" s="65">
        <f>'[1]3household manual'!AK31</f>
        <v>0</v>
      </c>
      <c r="AL31" s="65">
        <f>'[1]3household manual'!AL31</f>
        <v>0</v>
      </c>
      <c r="AM31" s="65">
        <f>'[1]3household manual'!AM31</f>
        <v>0</v>
      </c>
      <c r="AN31" s="65">
        <f>'[1]3household manual'!AN31</f>
        <v>0</v>
      </c>
      <c r="AO31" s="65">
        <f>'[1]3household manual'!AO31</f>
        <v>0</v>
      </c>
      <c r="AP31" s="65">
        <f>'[1]3household manual'!AP31</f>
        <v>0</v>
      </c>
      <c r="AQ31" s="65">
        <f>'[1]3household manual'!AQ31</f>
        <v>0</v>
      </c>
      <c r="AR31" s="65">
        <f>'[1]3household manual'!AR31</f>
        <v>0</v>
      </c>
      <c r="AS31" s="65">
        <f>'[1]3household manual'!AS31</f>
        <v>0</v>
      </c>
      <c r="AT31" s="65">
        <f>'[1]3household manual'!AT31</f>
        <v>0</v>
      </c>
      <c r="AU31" s="65">
        <f>'[1]3household manual'!AU31</f>
        <v>0</v>
      </c>
      <c r="AV31" s="65">
        <f>'[1]3household manual'!AV31</f>
        <v>0</v>
      </c>
      <c r="AW31" s="65">
        <f>'[1]3household manual'!AW31</f>
        <v>0</v>
      </c>
      <c r="AX31" s="65">
        <f>'[1]3household manual'!AX31</f>
        <v>0</v>
      </c>
      <c r="AY31" s="65">
        <f>'[1]3household manual'!AY31</f>
        <v>0</v>
      </c>
      <c r="AZ31" s="65">
        <f>'[1]3household manual'!AZ31</f>
        <v>0</v>
      </c>
      <c r="BA31" s="65">
        <f>'[1]3household manual'!BA31</f>
        <v>0</v>
      </c>
      <c r="BB31" s="65">
        <f>'[1]3household manual'!BB31</f>
        <v>0</v>
      </c>
      <c r="BC31" s="65">
        <f>'[1]3household manual'!BC31</f>
        <v>0</v>
      </c>
      <c r="BD31" s="65">
        <f>'[1]3household manual'!BD31</f>
        <v>0</v>
      </c>
      <c r="BE31" s="65">
        <f>'[1]3household manual'!BE31</f>
        <v>0</v>
      </c>
      <c r="BF31" s="65">
        <f>'[1]3household manual'!BF31</f>
        <v>0</v>
      </c>
      <c r="BG31" s="65">
        <f>'[1]3household manual'!BG31</f>
        <v>0</v>
      </c>
      <c r="BH31" s="65">
        <f>'[1]3household manual'!BH31</f>
        <v>6.8153397601725743E-2</v>
      </c>
      <c r="BI31" s="65">
        <f>'[1]3household manual'!BI31</f>
        <v>0</v>
      </c>
      <c r="BJ31" s="65">
        <f>'[1]3household manual'!BJ31</f>
        <v>0</v>
      </c>
      <c r="BK31" s="65">
        <f>'[1]3household manual'!BK31</f>
        <v>0</v>
      </c>
      <c r="BL31" s="65">
        <f>'[1]3household manual'!BL31</f>
        <v>0</v>
      </c>
      <c r="BM31" s="65">
        <f>'[1]3household manual'!BM31</f>
        <v>0</v>
      </c>
      <c r="BN31" s="65">
        <f>'[1]3household manual'!BN31</f>
        <v>0</v>
      </c>
      <c r="BO31" s="65">
        <f>'[1]3household manual'!BO31</f>
        <v>0</v>
      </c>
      <c r="BP31" s="65">
        <f>'[1]3household manual'!BP31</f>
        <v>3.1939827185519842</v>
      </c>
      <c r="BQ31" s="65">
        <f>'[1]3household manual'!BQ31</f>
        <v>0.6893180155048938</v>
      </c>
      <c r="BR31" s="65">
        <f>'[1]3household manual'!BR31</f>
        <v>1.1340755504666662</v>
      </c>
      <c r="BS31" s="65">
        <f>'[1]3household manual'!BS31</f>
        <v>0</v>
      </c>
      <c r="BT31" s="65">
        <f>'[1]3household manual'!BT31</f>
        <v>11.712850607079499</v>
      </c>
      <c r="BU31" s="65">
        <f>'[1]3household manual'!BU31</f>
        <v>0</v>
      </c>
      <c r="BV31" s="65">
        <f>'[1]3household manual'!BV31</f>
        <v>0</v>
      </c>
      <c r="BW31" s="65">
        <f>'[1]3household manual'!BW31</f>
        <v>0</v>
      </c>
      <c r="BX31" s="65">
        <f>'[1]3household manual'!BX31</f>
        <v>9.7415151866512915</v>
      </c>
      <c r="BY31" s="65">
        <f>'[1]3household manual'!BY31</f>
        <v>0</v>
      </c>
      <c r="BZ31" s="65">
        <f>'[1]3household manual'!BZ31</f>
        <v>0</v>
      </c>
      <c r="CA31" s="65">
        <f>'[1]3household manual'!CA31</f>
        <v>53.550660317153145</v>
      </c>
      <c r="CB31" s="65">
        <f>'[1]3household manual'!CB31</f>
        <v>0</v>
      </c>
      <c r="CC31" s="65">
        <f>'[1]3household manual'!CC31</f>
        <v>0</v>
      </c>
      <c r="CD31" s="65">
        <f>'[1]3household manual'!CD31</f>
        <v>0</v>
      </c>
      <c r="CE31" s="65">
        <f>'[1]3household manual'!CE31</f>
        <v>0</v>
      </c>
      <c r="CF31" s="65">
        <f>'[1]3household manual'!CF31</f>
        <v>0</v>
      </c>
      <c r="CG31" s="65">
        <f>'[1]3household manual'!CG31</f>
        <v>0.57829384717399279</v>
      </c>
      <c r="CH31" s="65">
        <f>'[1]3household manual'!CH31</f>
        <v>0</v>
      </c>
      <c r="CI31" s="65">
        <f>'[1]3household manual'!CI31</f>
        <v>0</v>
      </c>
      <c r="CJ31" s="65">
        <f>'[1]3household manual'!CJ31</f>
        <v>0</v>
      </c>
      <c r="CK31" s="65">
        <f>'[1]3household manual'!CK31</f>
        <v>0</v>
      </c>
      <c r="CL31" s="65">
        <f>'[1]3household manual'!CL31</f>
        <v>0</v>
      </c>
      <c r="CM31" s="65">
        <f>'[1]3household manual'!CM31</f>
        <v>0</v>
      </c>
      <c r="CN31" s="65">
        <f>'[1]3household manual'!CN31</f>
        <v>0</v>
      </c>
      <c r="CO31" s="65">
        <f>'[1]3household manual'!CO31</f>
        <v>0</v>
      </c>
      <c r="CP31" s="65">
        <f>'[1]3household manual'!CP31</f>
        <v>0</v>
      </c>
      <c r="CQ31" s="65">
        <f>'[1]3household manual'!CQ31</f>
        <v>0</v>
      </c>
      <c r="CR31" s="65">
        <f>'[1]3household manual'!CR31</f>
        <v>0</v>
      </c>
      <c r="CS31" s="65">
        <f>'[1]3household manual'!CS31</f>
        <v>0</v>
      </c>
      <c r="CT31" s="65">
        <f>'[1]3household manual'!CT31</f>
        <v>0</v>
      </c>
      <c r="CU31" s="65">
        <f>'[1]3household manual'!CU31</f>
        <v>0</v>
      </c>
      <c r="CV31" s="65">
        <f>'[1]3household manual'!CV31</f>
        <v>0</v>
      </c>
      <c r="CW31" s="65">
        <f>'[1]3household manual'!CW31</f>
        <v>0</v>
      </c>
      <c r="CX31" s="23">
        <f t="shared" si="0"/>
        <v>80.668849640183197</v>
      </c>
      <c r="CY31" s="23">
        <f>SUM(Y$8:Y$107)</f>
        <v>80.66884964018324</v>
      </c>
      <c r="CZ31" s="24">
        <f t="shared" si="1"/>
        <v>4.2632564145606011E-14</v>
      </c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</row>
    <row r="32" spans="1:262" x14ac:dyDescent="0.25">
      <c r="A32" s="22" t="s">
        <v>128</v>
      </c>
      <c r="B32" s="65">
        <f>'[1]3household manual'!B32</f>
        <v>0</v>
      </c>
      <c r="C32" s="65">
        <f>'[1]3household manual'!C32</f>
        <v>0</v>
      </c>
      <c r="D32" s="65">
        <f>'[1]3household manual'!D32</f>
        <v>0</v>
      </c>
      <c r="E32" s="65">
        <f>'[1]3household manual'!E32</f>
        <v>0</v>
      </c>
      <c r="F32" s="65">
        <f>'[1]3household manual'!F32</f>
        <v>0</v>
      </c>
      <c r="G32" s="65">
        <f>'[1]3household manual'!G32</f>
        <v>0</v>
      </c>
      <c r="H32" s="65">
        <f>'[1]3household manual'!H32</f>
        <v>0</v>
      </c>
      <c r="I32" s="65">
        <f>'[1]3household manual'!I32</f>
        <v>0</v>
      </c>
      <c r="J32" s="65">
        <f>'[1]3household manual'!J32</f>
        <v>0</v>
      </c>
      <c r="K32" s="65">
        <f>'[1]3household manual'!K32</f>
        <v>0</v>
      </c>
      <c r="L32" s="65">
        <f>'[1]3household manual'!L32</f>
        <v>0</v>
      </c>
      <c r="M32" s="65">
        <f>'[1]3household manual'!M32</f>
        <v>0</v>
      </c>
      <c r="N32" s="65">
        <f>'[1]3household manual'!N32</f>
        <v>0</v>
      </c>
      <c r="O32" s="65">
        <f>'[1]3household manual'!O32</f>
        <v>0</v>
      </c>
      <c r="P32" s="65">
        <f>'[1]3household manual'!P32</f>
        <v>0</v>
      </c>
      <c r="Q32" s="65">
        <f>'[1]3household manual'!Q32</f>
        <v>0</v>
      </c>
      <c r="R32" s="65">
        <f>'[1]3household manual'!R32</f>
        <v>0</v>
      </c>
      <c r="S32" s="65">
        <f>'[1]3household manual'!S32</f>
        <v>0</v>
      </c>
      <c r="T32" s="65">
        <f>'[1]3household manual'!T32</f>
        <v>0</v>
      </c>
      <c r="U32" s="65">
        <f>'[1]3household manual'!U32</f>
        <v>0</v>
      </c>
      <c r="V32" s="65">
        <f>'[1]3household manual'!V32</f>
        <v>0</v>
      </c>
      <c r="W32" s="65">
        <f>'[1]3household manual'!W32</f>
        <v>0</v>
      </c>
      <c r="X32" s="65">
        <f>'[1]3household manual'!X32</f>
        <v>0</v>
      </c>
      <c r="Y32" s="65">
        <f>'[1]3household manual'!Y32</f>
        <v>0</v>
      </c>
      <c r="Z32" s="65">
        <f>'[1]3household manual'!Z32</f>
        <v>0</v>
      </c>
      <c r="AA32" s="65">
        <f>'[1]3household manual'!AA32</f>
        <v>0</v>
      </c>
      <c r="AB32" s="65">
        <f>'[1]3household manual'!AB32</f>
        <v>0</v>
      </c>
      <c r="AC32" s="65">
        <f>'[1]3household manual'!AC32</f>
        <v>0</v>
      </c>
      <c r="AD32" s="65">
        <f>'[1]3household manual'!AD32</f>
        <v>0</v>
      </c>
      <c r="AE32" s="65">
        <f>'[1]3household manual'!AE32</f>
        <v>0</v>
      </c>
      <c r="AF32" s="65">
        <f>'[1]3household manual'!AF32</f>
        <v>0</v>
      </c>
      <c r="AG32" s="65">
        <f>'[1]3household manual'!AG32</f>
        <v>0</v>
      </c>
      <c r="AH32" s="65">
        <f>'[1]3household manual'!AH32</f>
        <v>0</v>
      </c>
      <c r="AI32" s="65">
        <f>'[1]3household manual'!AI32</f>
        <v>0</v>
      </c>
      <c r="AJ32" s="65">
        <f>'[1]3household manual'!AJ32</f>
        <v>0</v>
      </c>
      <c r="AK32" s="65">
        <f>'[1]3household manual'!AK32</f>
        <v>0</v>
      </c>
      <c r="AL32" s="65">
        <f>'[1]3household manual'!AL32</f>
        <v>0</v>
      </c>
      <c r="AM32" s="65">
        <f>'[1]3household manual'!AM32</f>
        <v>0</v>
      </c>
      <c r="AN32" s="65">
        <f>'[1]3household manual'!AN32</f>
        <v>0</v>
      </c>
      <c r="AO32" s="65">
        <f>'[1]3household manual'!AO32</f>
        <v>0</v>
      </c>
      <c r="AP32" s="65">
        <f>'[1]3household manual'!AP32</f>
        <v>0</v>
      </c>
      <c r="AQ32" s="65">
        <f>'[1]3household manual'!AQ32</f>
        <v>0</v>
      </c>
      <c r="AR32" s="65">
        <f>'[1]3household manual'!AR32</f>
        <v>0</v>
      </c>
      <c r="AS32" s="65">
        <f>'[1]3household manual'!AS32</f>
        <v>0</v>
      </c>
      <c r="AT32" s="65">
        <f>'[1]3household manual'!AT32</f>
        <v>0</v>
      </c>
      <c r="AU32" s="65">
        <f>'[1]3household manual'!AU32</f>
        <v>0</v>
      </c>
      <c r="AV32" s="65">
        <f>'[1]3household manual'!AV32</f>
        <v>0</v>
      </c>
      <c r="AW32" s="65">
        <f>'[1]3household manual'!AW32</f>
        <v>0</v>
      </c>
      <c r="AX32" s="65">
        <f>'[1]3household manual'!AX32</f>
        <v>0</v>
      </c>
      <c r="AY32" s="65">
        <f>'[1]3household manual'!AY32</f>
        <v>0</v>
      </c>
      <c r="AZ32" s="65">
        <f>'[1]3household manual'!AZ32</f>
        <v>0</v>
      </c>
      <c r="BA32" s="65">
        <f>'[1]3household manual'!BA32</f>
        <v>10.601869957794856</v>
      </c>
      <c r="BB32" s="65">
        <f>'[1]3household manual'!BB32</f>
        <v>0</v>
      </c>
      <c r="BC32" s="65">
        <f>'[1]3household manual'!BC32</f>
        <v>0</v>
      </c>
      <c r="BD32" s="65">
        <f>'[1]3household manual'!BD32</f>
        <v>0</v>
      </c>
      <c r="BE32" s="65">
        <f>'[1]3household manual'!BE32</f>
        <v>0</v>
      </c>
      <c r="BF32" s="65">
        <f>'[1]3household manual'!BF32</f>
        <v>0</v>
      </c>
      <c r="BG32" s="65">
        <f>'[1]3household manual'!BG32</f>
        <v>0</v>
      </c>
      <c r="BH32" s="65">
        <f>'[1]3household manual'!BH32</f>
        <v>3.2145203349769269</v>
      </c>
      <c r="BI32" s="65">
        <f>'[1]3household manual'!BI32</f>
        <v>5.9927719363414305</v>
      </c>
      <c r="BJ32" s="65">
        <f>'[1]3household manual'!BJ32</f>
        <v>2.8753731745645879</v>
      </c>
      <c r="BK32" s="65">
        <f>'[1]3household manual'!BK32</f>
        <v>21.641716057508628</v>
      </c>
      <c r="BL32" s="65">
        <f>'[1]3household manual'!BL32</f>
        <v>0.20260687543191133</v>
      </c>
      <c r="BM32" s="65">
        <f>'[1]3household manual'!BM32</f>
        <v>2.1730232581435849</v>
      </c>
      <c r="BN32" s="65">
        <f>'[1]3household manual'!BN32</f>
        <v>0</v>
      </c>
      <c r="BO32" s="65">
        <f>'[1]3household manual'!BO32</f>
        <v>0</v>
      </c>
      <c r="BP32" s="65">
        <f>'[1]3household manual'!BP32</f>
        <v>1.4339480972295338</v>
      </c>
      <c r="BQ32" s="65">
        <f>'[1]3household manual'!BQ32</f>
        <v>0.5067887977204536</v>
      </c>
      <c r="BR32" s="65">
        <f>'[1]3household manual'!BR32</f>
        <v>0</v>
      </c>
      <c r="BS32" s="65">
        <f>'[1]3household manual'!BS32</f>
        <v>0</v>
      </c>
      <c r="BT32" s="65">
        <f>'[1]3household manual'!BT32</f>
        <v>0.20108916296771834</v>
      </c>
      <c r="BU32" s="65">
        <f>'[1]3household manual'!BU32</f>
        <v>34.183417697192162</v>
      </c>
      <c r="BV32" s="65">
        <f>'[1]3household manual'!BV32</f>
        <v>91.926233283088834</v>
      </c>
      <c r="BW32" s="65">
        <f>'[1]3household manual'!BW32</f>
        <v>0</v>
      </c>
      <c r="BX32" s="65">
        <f>'[1]3household manual'!BX32</f>
        <v>0.65195531288633501</v>
      </c>
      <c r="BY32" s="65">
        <f>'[1]3household manual'!BY32</f>
        <v>0</v>
      </c>
      <c r="BZ32" s="65">
        <f>'[1]3household manual'!BZ32</f>
        <v>1.6068965620877999E-2</v>
      </c>
      <c r="CA32" s="65">
        <f>'[1]3household manual'!CA32</f>
        <v>2.861916060797538</v>
      </c>
      <c r="CB32" s="65">
        <f>'[1]3household manual'!CB32</f>
        <v>0</v>
      </c>
      <c r="CC32" s="65">
        <f>'[1]3household manual'!CC32</f>
        <v>0</v>
      </c>
      <c r="CD32" s="65">
        <f>'[1]3household manual'!CD32</f>
        <v>0</v>
      </c>
      <c r="CE32" s="65">
        <f>'[1]3household manual'!CE32</f>
        <v>0</v>
      </c>
      <c r="CF32" s="65">
        <f>'[1]3household manual'!CF32</f>
        <v>0</v>
      </c>
      <c r="CG32" s="65">
        <f>'[1]3household manual'!CG32</f>
        <v>0</v>
      </c>
      <c r="CH32" s="65">
        <f>'[1]3household manual'!CH32</f>
        <v>0</v>
      </c>
      <c r="CI32" s="65">
        <f>'[1]3household manual'!CI32</f>
        <v>0</v>
      </c>
      <c r="CJ32" s="65">
        <f>'[1]3household manual'!CJ32</f>
        <v>0</v>
      </c>
      <c r="CK32" s="65">
        <f>'[1]3household manual'!CK32</f>
        <v>0</v>
      </c>
      <c r="CL32" s="65">
        <f>'[1]3household manual'!CL32</f>
        <v>0</v>
      </c>
      <c r="CM32" s="65">
        <f>'[1]3household manual'!CM32</f>
        <v>0</v>
      </c>
      <c r="CN32" s="65">
        <f>'[1]3household manual'!CN32</f>
        <v>0</v>
      </c>
      <c r="CO32" s="65">
        <f>'[1]3household manual'!CO32</f>
        <v>0</v>
      </c>
      <c r="CP32" s="65">
        <f>'[1]3household manual'!CP32</f>
        <v>0</v>
      </c>
      <c r="CQ32" s="65">
        <f>'[1]3household manual'!CQ32</f>
        <v>0</v>
      </c>
      <c r="CR32" s="65">
        <f>'[1]3household manual'!CR32</f>
        <v>0</v>
      </c>
      <c r="CS32" s="65">
        <f>'[1]3household manual'!CS32</f>
        <v>0</v>
      </c>
      <c r="CT32" s="65">
        <f>'[1]3household manual'!CT32</f>
        <v>0</v>
      </c>
      <c r="CU32" s="65">
        <f>'[1]3household manual'!CU32</f>
        <v>0</v>
      </c>
      <c r="CV32" s="65">
        <f>'[1]3household manual'!CV32</f>
        <v>0</v>
      </c>
      <c r="CW32" s="65">
        <f>'[1]3household manual'!CW32</f>
        <v>0</v>
      </c>
      <c r="CX32" s="23">
        <f t="shared" si="0"/>
        <v>178.4832989722654</v>
      </c>
      <c r="CY32" s="23">
        <f>SUM(Z$8:Z$107)</f>
        <v>178.48329897226543</v>
      </c>
      <c r="CZ32" s="24">
        <f t="shared" si="1"/>
        <v>2.8421709430404007E-14</v>
      </c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</row>
    <row r="33" spans="1:262" x14ac:dyDescent="0.25">
      <c r="A33" s="22" t="s">
        <v>129</v>
      </c>
      <c r="B33" s="65">
        <f>'[1]3household manual'!B33</f>
        <v>0</v>
      </c>
      <c r="C33" s="65">
        <f>'[1]3household manual'!C33</f>
        <v>0</v>
      </c>
      <c r="D33" s="65">
        <f>'[1]3household manual'!D33</f>
        <v>0</v>
      </c>
      <c r="E33" s="65">
        <f>'[1]3household manual'!E33</f>
        <v>0</v>
      </c>
      <c r="F33" s="65">
        <f>'[1]3household manual'!F33</f>
        <v>0</v>
      </c>
      <c r="G33" s="65">
        <f>'[1]3household manual'!G33</f>
        <v>0</v>
      </c>
      <c r="H33" s="65">
        <f>'[1]3household manual'!H33</f>
        <v>0</v>
      </c>
      <c r="I33" s="65">
        <f>'[1]3household manual'!I33</f>
        <v>0</v>
      </c>
      <c r="J33" s="65">
        <f>'[1]3household manual'!J33</f>
        <v>0</v>
      </c>
      <c r="K33" s="65">
        <f>'[1]3household manual'!K33</f>
        <v>0</v>
      </c>
      <c r="L33" s="65">
        <f>'[1]3household manual'!L33</f>
        <v>0</v>
      </c>
      <c r="M33" s="65">
        <f>'[1]3household manual'!M33</f>
        <v>0</v>
      </c>
      <c r="N33" s="65">
        <f>'[1]3household manual'!N33</f>
        <v>0</v>
      </c>
      <c r="O33" s="65">
        <f>'[1]3household manual'!O33</f>
        <v>0</v>
      </c>
      <c r="P33" s="65">
        <f>'[1]3household manual'!P33</f>
        <v>0</v>
      </c>
      <c r="Q33" s="65">
        <f>'[1]3household manual'!Q33</f>
        <v>0</v>
      </c>
      <c r="R33" s="65">
        <f>'[1]3household manual'!R33</f>
        <v>0</v>
      </c>
      <c r="S33" s="65">
        <f>'[1]3household manual'!S33</f>
        <v>0</v>
      </c>
      <c r="T33" s="65">
        <f>'[1]3household manual'!T33</f>
        <v>0</v>
      </c>
      <c r="U33" s="65">
        <f>'[1]3household manual'!U33</f>
        <v>0</v>
      </c>
      <c r="V33" s="65">
        <f>'[1]3household manual'!V33</f>
        <v>0</v>
      </c>
      <c r="W33" s="65">
        <f>'[1]3household manual'!W33</f>
        <v>0</v>
      </c>
      <c r="X33" s="65">
        <f>'[1]3household manual'!X33</f>
        <v>0</v>
      </c>
      <c r="Y33" s="65">
        <f>'[1]3household manual'!Y33</f>
        <v>0</v>
      </c>
      <c r="Z33" s="65">
        <f>'[1]3household manual'!Z33</f>
        <v>0</v>
      </c>
      <c r="AA33" s="65">
        <f>'[1]3household manual'!AA33</f>
        <v>0</v>
      </c>
      <c r="AB33" s="65">
        <f>'[1]3household manual'!AB33</f>
        <v>0</v>
      </c>
      <c r="AC33" s="65">
        <f>'[1]3household manual'!AC33</f>
        <v>0</v>
      </c>
      <c r="AD33" s="65">
        <f>'[1]3household manual'!AD33</f>
        <v>0</v>
      </c>
      <c r="AE33" s="65">
        <f>'[1]3household manual'!AE33</f>
        <v>0</v>
      </c>
      <c r="AF33" s="65">
        <f>'[1]3household manual'!AF33</f>
        <v>0</v>
      </c>
      <c r="AG33" s="65">
        <f>'[1]3household manual'!AG33</f>
        <v>0</v>
      </c>
      <c r="AH33" s="65">
        <f>'[1]3household manual'!AH33</f>
        <v>0</v>
      </c>
      <c r="AI33" s="65">
        <f>'[1]3household manual'!AI33</f>
        <v>0</v>
      </c>
      <c r="AJ33" s="65">
        <f>'[1]3household manual'!AJ33</f>
        <v>0</v>
      </c>
      <c r="AK33" s="65">
        <f>'[1]3household manual'!AK33</f>
        <v>0</v>
      </c>
      <c r="AL33" s="65">
        <f>'[1]3household manual'!AL33</f>
        <v>0</v>
      </c>
      <c r="AM33" s="65">
        <f>'[1]3household manual'!AM33</f>
        <v>0</v>
      </c>
      <c r="AN33" s="65">
        <f>'[1]3household manual'!AN33</f>
        <v>0</v>
      </c>
      <c r="AO33" s="65">
        <f>'[1]3household manual'!AO33</f>
        <v>0</v>
      </c>
      <c r="AP33" s="65">
        <f>'[1]3household manual'!AP33</f>
        <v>0</v>
      </c>
      <c r="AQ33" s="65">
        <f>'[1]3household manual'!AQ33</f>
        <v>0</v>
      </c>
      <c r="AR33" s="65">
        <f>'[1]3household manual'!AR33</f>
        <v>0</v>
      </c>
      <c r="AS33" s="65">
        <f>'[1]3household manual'!AS33</f>
        <v>0</v>
      </c>
      <c r="AT33" s="65">
        <f>'[1]3household manual'!AT33</f>
        <v>0</v>
      </c>
      <c r="AU33" s="65">
        <f>'[1]3household manual'!AU33</f>
        <v>0</v>
      </c>
      <c r="AV33" s="65">
        <f>'[1]3household manual'!AV33</f>
        <v>0</v>
      </c>
      <c r="AW33" s="65">
        <f>'[1]3household manual'!AW33</f>
        <v>0</v>
      </c>
      <c r="AX33" s="65">
        <f>'[1]3household manual'!AX33</f>
        <v>0</v>
      </c>
      <c r="AY33" s="65">
        <f>'[1]3household manual'!AY33</f>
        <v>0</v>
      </c>
      <c r="AZ33" s="65">
        <f>'[1]3household manual'!AZ33</f>
        <v>0</v>
      </c>
      <c r="BA33" s="65">
        <f>'[1]3household manual'!BA33</f>
        <v>0</v>
      </c>
      <c r="BB33" s="65">
        <f>'[1]3household manual'!BB33</f>
        <v>0</v>
      </c>
      <c r="BC33" s="65">
        <f>'[1]3household manual'!BC33</f>
        <v>0</v>
      </c>
      <c r="BD33" s="65">
        <f>'[1]3household manual'!BD33</f>
        <v>0</v>
      </c>
      <c r="BE33" s="65">
        <f>'[1]3household manual'!BE33</f>
        <v>0</v>
      </c>
      <c r="BF33" s="65">
        <f>'[1]3household manual'!BF33</f>
        <v>0</v>
      </c>
      <c r="BG33" s="65">
        <f>'[1]3household manual'!BG33</f>
        <v>0</v>
      </c>
      <c r="BH33" s="65">
        <f>'[1]3household manual'!BH33</f>
        <v>0</v>
      </c>
      <c r="BI33" s="65">
        <f>'[1]3household manual'!BI33</f>
        <v>0</v>
      </c>
      <c r="BJ33" s="65">
        <f>'[1]3household manual'!BJ33</f>
        <v>0</v>
      </c>
      <c r="BK33" s="65">
        <f>'[1]3household manual'!BK33</f>
        <v>0</v>
      </c>
      <c r="BL33" s="65">
        <f>'[1]3household manual'!BL33</f>
        <v>0</v>
      </c>
      <c r="BM33" s="65">
        <f>'[1]3household manual'!BM33</f>
        <v>0</v>
      </c>
      <c r="BN33" s="65">
        <f>'[1]3household manual'!BN33</f>
        <v>0</v>
      </c>
      <c r="BO33" s="65">
        <f>'[1]3household manual'!BO33</f>
        <v>0</v>
      </c>
      <c r="BP33" s="65">
        <f>'[1]3household manual'!BP33</f>
        <v>0</v>
      </c>
      <c r="BQ33" s="65">
        <f>'[1]3household manual'!BQ33</f>
        <v>0</v>
      </c>
      <c r="BR33" s="65">
        <f>'[1]3household manual'!BR33</f>
        <v>0</v>
      </c>
      <c r="BS33" s="65">
        <f>'[1]3household manual'!BS33</f>
        <v>0</v>
      </c>
      <c r="BT33" s="65">
        <f>'[1]3household manual'!BT33</f>
        <v>0</v>
      </c>
      <c r="BU33" s="65">
        <f>'[1]3household manual'!BU33</f>
        <v>0</v>
      </c>
      <c r="BV33" s="65">
        <f>'[1]3household manual'!BV33</f>
        <v>298.41608717908019</v>
      </c>
      <c r="BW33" s="65">
        <f>'[1]3household manual'!BW33</f>
        <v>453.61815784187257</v>
      </c>
      <c r="BX33" s="65">
        <f>'[1]3household manual'!BX33</f>
        <v>0</v>
      </c>
      <c r="BY33" s="65">
        <f>'[1]3household manual'!BY33</f>
        <v>0</v>
      </c>
      <c r="BZ33" s="65">
        <f>'[1]3household manual'!BZ33</f>
        <v>0</v>
      </c>
      <c r="CA33" s="65">
        <f>'[1]3household manual'!CA33</f>
        <v>0</v>
      </c>
      <c r="CB33" s="65">
        <f>'[1]3household manual'!CB33</f>
        <v>0</v>
      </c>
      <c r="CC33" s="65">
        <f>'[1]3household manual'!CC33</f>
        <v>0</v>
      </c>
      <c r="CD33" s="65">
        <f>'[1]3household manual'!CD33</f>
        <v>0</v>
      </c>
      <c r="CE33" s="65">
        <f>'[1]3household manual'!CE33</f>
        <v>0</v>
      </c>
      <c r="CF33" s="65">
        <f>'[1]3household manual'!CF33</f>
        <v>0</v>
      </c>
      <c r="CG33" s="65">
        <f>'[1]3household manual'!CG33</f>
        <v>0</v>
      </c>
      <c r="CH33" s="65">
        <f>'[1]3household manual'!CH33</f>
        <v>0</v>
      </c>
      <c r="CI33" s="65">
        <f>'[1]3household manual'!CI33</f>
        <v>0</v>
      </c>
      <c r="CJ33" s="65">
        <f>'[1]3household manual'!CJ33</f>
        <v>0</v>
      </c>
      <c r="CK33" s="65">
        <f>'[1]3household manual'!CK33</f>
        <v>0</v>
      </c>
      <c r="CL33" s="65">
        <f>'[1]3household manual'!CL33</f>
        <v>0</v>
      </c>
      <c r="CM33" s="65">
        <f>'[1]3household manual'!CM33</f>
        <v>0</v>
      </c>
      <c r="CN33" s="65">
        <f>'[1]3household manual'!CN33</f>
        <v>0</v>
      </c>
      <c r="CO33" s="65">
        <f>'[1]3household manual'!CO33</f>
        <v>0</v>
      </c>
      <c r="CP33" s="65">
        <f>'[1]3household manual'!CP33</f>
        <v>0</v>
      </c>
      <c r="CQ33" s="65">
        <f>'[1]3household manual'!CQ33</f>
        <v>0</v>
      </c>
      <c r="CR33" s="65">
        <f>'[1]3household manual'!CR33</f>
        <v>0</v>
      </c>
      <c r="CS33" s="65">
        <f>'[1]3household manual'!CS33</f>
        <v>0</v>
      </c>
      <c r="CT33" s="65">
        <f>'[1]3household manual'!CT33</f>
        <v>0</v>
      </c>
      <c r="CU33" s="65">
        <f>'[1]3household manual'!CU33</f>
        <v>0</v>
      </c>
      <c r="CV33" s="65">
        <f>'[1]3household manual'!CV33</f>
        <v>0</v>
      </c>
      <c r="CW33" s="65">
        <f>'[1]3household manual'!CW33</f>
        <v>0</v>
      </c>
      <c r="CX33" s="23">
        <f t="shared" si="0"/>
        <v>752.03424502095277</v>
      </c>
      <c r="CY33" s="23">
        <f>SUM(AA$8:AA$107)</f>
        <v>752.03424502095311</v>
      </c>
      <c r="CZ33" s="24">
        <f t="shared" si="1"/>
        <v>3.4106051316484809E-13</v>
      </c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</row>
    <row r="34" spans="1:262" x14ac:dyDescent="0.25">
      <c r="A34" s="22" t="s">
        <v>130</v>
      </c>
      <c r="B34" s="65">
        <f>'[1]3household manual'!B34</f>
        <v>0</v>
      </c>
      <c r="C34" s="65">
        <f>'[1]3household manual'!C34</f>
        <v>0</v>
      </c>
      <c r="D34" s="65">
        <f>'[1]3household manual'!D34</f>
        <v>0</v>
      </c>
      <c r="E34" s="65">
        <f>'[1]3household manual'!E34</f>
        <v>0</v>
      </c>
      <c r="F34" s="65">
        <f>'[1]3household manual'!F34</f>
        <v>0</v>
      </c>
      <c r="G34" s="65">
        <f>'[1]3household manual'!G34</f>
        <v>0</v>
      </c>
      <c r="H34" s="65">
        <f>'[1]3household manual'!H34</f>
        <v>0</v>
      </c>
      <c r="I34" s="65">
        <f>'[1]3household manual'!I34</f>
        <v>0</v>
      </c>
      <c r="J34" s="65">
        <f>'[1]3household manual'!J34</f>
        <v>0</v>
      </c>
      <c r="K34" s="65">
        <f>'[1]3household manual'!K34</f>
        <v>0</v>
      </c>
      <c r="L34" s="65">
        <f>'[1]3household manual'!L34</f>
        <v>0</v>
      </c>
      <c r="M34" s="65">
        <f>'[1]3household manual'!M34</f>
        <v>0</v>
      </c>
      <c r="N34" s="65">
        <f>'[1]3household manual'!N34</f>
        <v>0</v>
      </c>
      <c r="O34" s="65">
        <f>'[1]3household manual'!O34</f>
        <v>0</v>
      </c>
      <c r="P34" s="65">
        <f>'[1]3household manual'!P34</f>
        <v>0</v>
      </c>
      <c r="Q34" s="65">
        <f>'[1]3household manual'!Q34</f>
        <v>0</v>
      </c>
      <c r="R34" s="65">
        <f>'[1]3household manual'!R34</f>
        <v>0</v>
      </c>
      <c r="S34" s="65">
        <f>'[1]3household manual'!S34</f>
        <v>0</v>
      </c>
      <c r="T34" s="65">
        <f>'[1]3household manual'!T34</f>
        <v>0</v>
      </c>
      <c r="U34" s="65">
        <f>'[1]3household manual'!U34</f>
        <v>0</v>
      </c>
      <c r="V34" s="65">
        <f>'[1]3household manual'!V34</f>
        <v>0</v>
      </c>
      <c r="W34" s="65">
        <f>'[1]3household manual'!W34</f>
        <v>0</v>
      </c>
      <c r="X34" s="65">
        <f>'[1]3household manual'!X34</f>
        <v>0</v>
      </c>
      <c r="Y34" s="65">
        <f>'[1]3household manual'!Y34</f>
        <v>0</v>
      </c>
      <c r="Z34" s="65">
        <f>'[1]3household manual'!Z34</f>
        <v>0</v>
      </c>
      <c r="AA34" s="65">
        <f>'[1]3household manual'!AA34</f>
        <v>0</v>
      </c>
      <c r="AB34" s="65">
        <f>'[1]3household manual'!AB34</f>
        <v>0</v>
      </c>
      <c r="AC34" s="65">
        <f>'[1]3household manual'!AC34</f>
        <v>0</v>
      </c>
      <c r="AD34" s="65">
        <f>'[1]3household manual'!AD34</f>
        <v>0</v>
      </c>
      <c r="AE34" s="65">
        <f>'[1]3household manual'!AE34</f>
        <v>0</v>
      </c>
      <c r="AF34" s="65">
        <f>'[1]3household manual'!AF34</f>
        <v>0</v>
      </c>
      <c r="AG34" s="65">
        <f>'[1]3household manual'!AG34</f>
        <v>0</v>
      </c>
      <c r="AH34" s="65">
        <f>'[1]3household manual'!AH34</f>
        <v>0</v>
      </c>
      <c r="AI34" s="65">
        <f>'[1]3household manual'!AI34</f>
        <v>0</v>
      </c>
      <c r="AJ34" s="65">
        <f>'[1]3household manual'!AJ34</f>
        <v>0</v>
      </c>
      <c r="AK34" s="65">
        <f>'[1]3household manual'!AK34</f>
        <v>0</v>
      </c>
      <c r="AL34" s="65">
        <f>'[1]3household manual'!AL34</f>
        <v>0</v>
      </c>
      <c r="AM34" s="65">
        <f>'[1]3household manual'!AM34</f>
        <v>0</v>
      </c>
      <c r="AN34" s="65">
        <f>'[1]3household manual'!AN34</f>
        <v>0</v>
      </c>
      <c r="AO34" s="65">
        <f>'[1]3household manual'!AO34</f>
        <v>0</v>
      </c>
      <c r="AP34" s="65">
        <f>'[1]3household manual'!AP34</f>
        <v>0</v>
      </c>
      <c r="AQ34" s="65">
        <f>'[1]3household manual'!AQ34</f>
        <v>0</v>
      </c>
      <c r="AR34" s="65">
        <f>'[1]3household manual'!AR34</f>
        <v>0</v>
      </c>
      <c r="AS34" s="65">
        <f>'[1]3household manual'!AS34</f>
        <v>0</v>
      </c>
      <c r="AT34" s="65">
        <f>'[1]3household manual'!AT34</f>
        <v>0</v>
      </c>
      <c r="AU34" s="65">
        <f>'[1]3household manual'!AU34</f>
        <v>0</v>
      </c>
      <c r="AV34" s="65">
        <f>'[1]3household manual'!AV34</f>
        <v>0</v>
      </c>
      <c r="AW34" s="65">
        <f>'[1]3household manual'!AW34</f>
        <v>0</v>
      </c>
      <c r="AX34" s="65">
        <f>'[1]3household manual'!AX34</f>
        <v>0</v>
      </c>
      <c r="AY34" s="65">
        <f>'[1]3household manual'!AY34</f>
        <v>0</v>
      </c>
      <c r="AZ34" s="65">
        <f>'[1]3household manual'!AZ34</f>
        <v>0</v>
      </c>
      <c r="BA34" s="65">
        <f>'[1]3household manual'!BA34</f>
        <v>0</v>
      </c>
      <c r="BB34" s="65">
        <f>'[1]3household manual'!BB34</f>
        <v>0</v>
      </c>
      <c r="BC34" s="65">
        <f>'[1]3household manual'!BC34</f>
        <v>0</v>
      </c>
      <c r="BD34" s="65">
        <f>'[1]3household manual'!BD34</f>
        <v>0</v>
      </c>
      <c r="BE34" s="65">
        <f>'[1]3household manual'!BE34</f>
        <v>0</v>
      </c>
      <c r="BF34" s="65">
        <f>'[1]3household manual'!BF34</f>
        <v>0</v>
      </c>
      <c r="BG34" s="65">
        <f>'[1]3household manual'!BG34</f>
        <v>0</v>
      </c>
      <c r="BH34" s="65">
        <f>'[1]3household manual'!BH34</f>
        <v>0</v>
      </c>
      <c r="BI34" s="65">
        <f>'[1]3household manual'!BI34</f>
        <v>0</v>
      </c>
      <c r="BJ34" s="65">
        <f>'[1]3household manual'!BJ34</f>
        <v>0</v>
      </c>
      <c r="BK34" s="65">
        <f>'[1]3household manual'!BK34</f>
        <v>0</v>
      </c>
      <c r="BL34" s="65">
        <f>'[1]3household manual'!BL34</f>
        <v>0</v>
      </c>
      <c r="BM34" s="65">
        <f>'[1]3household manual'!BM34</f>
        <v>0</v>
      </c>
      <c r="BN34" s="65">
        <f>'[1]3household manual'!BN34</f>
        <v>0</v>
      </c>
      <c r="BO34" s="65">
        <f>'[1]3household manual'!BO34</f>
        <v>0</v>
      </c>
      <c r="BP34" s="65">
        <f>'[1]3household manual'!BP34</f>
        <v>0</v>
      </c>
      <c r="BQ34" s="65">
        <f>'[1]3household manual'!BQ34</f>
        <v>0</v>
      </c>
      <c r="BR34" s="65">
        <f>'[1]3household manual'!BR34</f>
        <v>0</v>
      </c>
      <c r="BS34" s="65">
        <f>'[1]3household manual'!BS34</f>
        <v>0</v>
      </c>
      <c r="BT34" s="65">
        <f>'[1]3household manual'!BT34</f>
        <v>0</v>
      </c>
      <c r="BU34" s="65">
        <f>'[1]3household manual'!BU34</f>
        <v>0</v>
      </c>
      <c r="BV34" s="65">
        <f>'[1]3household manual'!BV34</f>
        <v>0</v>
      </c>
      <c r="BW34" s="65">
        <f>'[1]3household manual'!BW34</f>
        <v>0</v>
      </c>
      <c r="BX34" s="65">
        <f>'[1]3household manual'!BX34</f>
        <v>681.32948337312178</v>
      </c>
      <c r="BY34" s="65">
        <f>'[1]3household manual'!BY34</f>
        <v>0</v>
      </c>
      <c r="BZ34" s="65">
        <f>'[1]3household manual'!BZ34</f>
        <v>27.981726553024334</v>
      </c>
      <c r="CA34" s="65">
        <f>'[1]3household manual'!CA34</f>
        <v>0.77859440162605853</v>
      </c>
      <c r="CB34" s="65">
        <f>'[1]3household manual'!CB34</f>
        <v>0</v>
      </c>
      <c r="CC34" s="65">
        <f>'[1]3household manual'!CC34</f>
        <v>0</v>
      </c>
      <c r="CD34" s="65">
        <f>'[1]3household manual'!CD34</f>
        <v>0</v>
      </c>
      <c r="CE34" s="65">
        <f>'[1]3household manual'!CE34</f>
        <v>0</v>
      </c>
      <c r="CF34" s="65">
        <f>'[1]3household manual'!CF34</f>
        <v>0</v>
      </c>
      <c r="CG34" s="65">
        <f>'[1]3household manual'!CG34</f>
        <v>1.6991013514416845E-2</v>
      </c>
      <c r="CH34" s="65">
        <f>'[1]3household manual'!CH34</f>
        <v>0</v>
      </c>
      <c r="CI34" s="65">
        <f>'[1]3household manual'!CI34</f>
        <v>0</v>
      </c>
      <c r="CJ34" s="65">
        <f>'[1]3household manual'!CJ34</f>
        <v>0</v>
      </c>
      <c r="CK34" s="65">
        <f>'[1]3household manual'!CK34</f>
        <v>0</v>
      </c>
      <c r="CL34" s="65">
        <f>'[1]3household manual'!CL34</f>
        <v>0</v>
      </c>
      <c r="CM34" s="65">
        <f>'[1]3household manual'!CM34</f>
        <v>0</v>
      </c>
      <c r="CN34" s="65">
        <f>'[1]3household manual'!CN34</f>
        <v>0</v>
      </c>
      <c r="CO34" s="65">
        <f>'[1]3household manual'!CO34</f>
        <v>0</v>
      </c>
      <c r="CP34" s="65">
        <f>'[1]3household manual'!CP34</f>
        <v>0</v>
      </c>
      <c r="CQ34" s="65">
        <f>'[1]3household manual'!CQ34</f>
        <v>0</v>
      </c>
      <c r="CR34" s="65">
        <f>'[1]3household manual'!CR34</f>
        <v>0</v>
      </c>
      <c r="CS34" s="65">
        <f>'[1]3household manual'!CS34</f>
        <v>0</v>
      </c>
      <c r="CT34" s="65">
        <f>'[1]3household manual'!CT34</f>
        <v>0</v>
      </c>
      <c r="CU34" s="65">
        <f>'[1]3household manual'!CU34</f>
        <v>0</v>
      </c>
      <c r="CV34" s="65">
        <f>'[1]3household manual'!CV34</f>
        <v>0</v>
      </c>
      <c r="CW34" s="65">
        <f>'[1]3household manual'!CW34</f>
        <v>0</v>
      </c>
      <c r="CX34" s="23">
        <f t="shared" si="0"/>
        <v>710.10679534128656</v>
      </c>
      <c r="CY34" s="23">
        <f>SUM(AB$8:AB$107)</f>
        <v>710.10679534128667</v>
      </c>
      <c r="CZ34" s="24">
        <f t="shared" si="1"/>
        <v>1.1368683772161603E-13</v>
      </c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</row>
    <row r="35" spans="1:262" x14ac:dyDescent="0.25">
      <c r="A35" s="22" t="s">
        <v>131</v>
      </c>
      <c r="B35" s="65">
        <f>'[1]3household manual'!B35</f>
        <v>0</v>
      </c>
      <c r="C35" s="65">
        <f>'[1]3household manual'!C35</f>
        <v>0</v>
      </c>
      <c r="D35" s="65">
        <f>'[1]3household manual'!D35</f>
        <v>0</v>
      </c>
      <c r="E35" s="65">
        <f>'[1]3household manual'!E35</f>
        <v>0</v>
      </c>
      <c r="F35" s="65">
        <f>'[1]3household manual'!F35</f>
        <v>0</v>
      </c>
      <c r="G35" s="65">
        <f>'[1]3household manual'!G35</f>
        <v>0</v>
      </c>
      <c r="H35" s="65">
        <f>'[1]3household manual'!H35</f>
        <v>0</v>
      </c>
      <c r="I35" s="65">
        <f>'[1]3household manual'!I35</f>
        <v>0</v>
      </c>
      <c r="J35" s="65">
        <f>'[1]3household manual'!J35</f>
        <v>0</v>
      </c>
      <c r="K35" s="65">
        <f>'[1]3household manual'!K35</f>
        <v>0</v>
      </c>
      <c r="L35" s="65">
        <f>'[1]3household manual'!L35</f>
        <v>0</v>
      </c>
      <c r="M35" s="65">
        <f>'[1]3household manual'!M35</f>
        <v>0</v>
      </c>
      <c r="N35" s="65">
        <f>'[1]3household manual'!N35</f>
        <v>0</v>
      </c>
      <c r="O35" s="65">
        <f>'[1]3household manual'!O35</f>
        <v>0</v>
      </c>
      <c r="P35" s="65">
        <f>'[1]3household manual'!P35</f>
        <v>0</v>
      </c>
      <c r="Q35" s="65">
        <f>'[1]3household manual'!Q35</f>
        <v>0</v>
      </c>
      <c r="R35" s="65">
        <f>'[1]3household manual'!R35</f>
        <v>0</v>
      </c>
      <c r="S35" s="65">
        <f>'[1]3household manual'!S35</f>
        <v>0</v>
      </c>
      <c r="T35" s="65">
        <f>'[1]3household manual'!T35</f>
        <v>0</v>
      </c>
      <c r="U35" s="65">
        <f>'[1]3household manual'!U35</f>
        <v>0</v>
      </c>
      <c r="V35" s="65">
        <f>'[1]3household manual'!V35</f>
        <v>0</v>
      </c>
      <c r="W35" s="65">
        <f>'[1]3household manual'!W35</f>
        <v>0</v>
      </c>
      <c r="X35" s="65">
        <f>'[1]3household manual'!X35</f>
        <v>0</v>
      </c>
      <c r="Y35" s="65">
        <f>'[1]3household manual'!Y35</f>
        <v>0</v>
      </c>
      <c r="Z35" s="65">
        <f>'[1]3household manual'!Z35</f>
        <v>0</v>
      </c>
      <c r="AA35" s="65">
        <f>'[1]3household manual'!AA35</f>
        <v>0</v>
      </c>
      <c r="AB35" s="65">
        <f>'[1]3household manual'!AB35</f>
        <v>0</v>
      </c>
      <c r="AC35" s="65">
        <f>'[1]3household manual'!AC35</f>
        <v>0</v>
      </c>
      <c r="AD35" s="65">
        <f>'[1]3household manual'!AD35</f>
        <v>0</v>
      </c>
      <c r="AE35" s="65">
        <f>'[1]3household manual'!AE35</f>
        <v>0</v>
      </c>
      <c r="AF35" s="65">
        <f>'[1]3household manual'!AF35</f>
        <v>0</v>
      </c>
      <c r="AG35" s="65">
        <f>'[1]3household manual'!AG35</f>
        <v>0</v>
      </c>
      <c r="AH35" s="65">
        <f>'[1]3household manual'!AH35</f>
        <v>0</v>
      </c>
      <c r="AI35" s="65">
        <f>'[1]3household manual'!AI35</f>
        <v>0</v>
      </c>
      <c r="AJ35" s="65">
        <f>'[1]3household manual'!AJ35</f>
        <v>0</v>
      </c>
      <c r="AK35" s="65">
        <f>'[1]3household manual'!AK35</f>
        <v>0</v>
      </c>
      <c r="AL35" s="65">
        <f>'[1]3household manual'!AL35</f>
        <v>0</v>
      </c>
      <c r="AM35" s="65">
        <f>'[1]3household manual'!AM35</f>
        <v>0</v>
      </c>
      <c r="AN35" s="65">
        <f>'[1]3household manual'!AN35</f>
        <v>0</v>
      </c>
      <c r="AO35" s="65">
        <f>'[1]3household manual'!AO35</f>
        <v>0</v>
      </c>
      <c r="AP35" s="65">
        <f>'[1]3household manual'!AP35</f>
        <v>0</v>
      </c>
      <c r="AQ35" s="65">
        <f>'[1]3household manual'!AQ35</f>
        <v>0</v>
      </c>
      <c r="AR35" s="65">
        <f>'[1]3household manual'!AR35</f>
        <v>0</v>
      </c>
      <c r="AS35" s="65">
        <f>'[1]3household manual'!AS35</f>
        <v>0</v>
      </c>
      <c r="AT35" s="65">
        <f>'[1]3household manual'!AT35</f>
        <v>0</v>
      </c>
      <c r="AU35" s="65">
        <f>'[1]3household manual'!AU35</f>
        <v>0</v>
      </c>
      <c r="AV35" s="65">
        <f>'[1]3household manual'!AV35</f>
        <v>0</v>
      </c>
      <c r="AW35" s="65">
        <f>'[1]3household manual'!AW35</f>
        <v>0</v>
      </c>
      <c r="AX35" s="65">
        <f>'[1]3household manual'!AX35</f>
        <v>0</v>
      </c>
      <c r="AY35" s="65">
        <f>'[1]3household manual'!AY35</f>
        <v>0</v>
      </c>
      <c r="AZ35" s="65">
        <f>'[1]3household manual'!AZ35</f>
        <v>0</v>
      </c>
      <c r="BA35" s="65">
        <f>'[1]3household manual'!BA35</f>
        <v>0</v>
      </c>
      <c r="BB35" s="65">
        <f>'[1]3household manual'!BB35</f>
        <v>0</v>
      </c>
      <c r="BC35" s="65">
        <f>'[1]3household manual'!BC35</f>
        <v>0</v>
      </c>
      <c r="BD35" s="65">
        <f>'[1]3household manual'!BD35</f>
        <v>0</v>
      </c>
      <c r="BE35" s="65">
        <f>'[1]3household manual'!BE35</f>
        <v>0</v>
      </c>
      <c r="BF35" s="65">
        <f>'[1]3household manual'!BF35</f>
        <v>0</v>
      </c>
      <c r="BG35" s="65">
        <f>'[1]3household manual'!BG35</f>
        <v>0</v>
      </c>
      <c r="BH35" s="65">
        <f>'[1]3household manual'!BH35</f>
        <v>0</v>
      </c>
      <c r="BI35" s="65">
        <f>'[1]3household manual'!BI35</f>
        <v>0</v>
      </c>
      <c r="BJ35" s="65">
        <f>'[1]3household manual'!BJ35</f>
        <v>0</v>
      </c>
      <c r="BK35" s="65">
        <f>'[1]3household manual'!BK35</f>
        <v>0</v>
      </c>
      <c r="BL35" s="65">
        <f>'[1]3household manual'!BL35</f>
        <v>0</v>
      </c>
      <c r="BM35" s="65">
        <f>'[1]3household manual'!BM35</f>
        <v>0</v>
      </c>
      <c r="BN35" s="65">
        <f>'[1]3household manual'!BN35</f>
        <v>0</v>
      </c>
      <c r="BO35" s="65">
        <f>'[1]3household manual'!BO35</f>
        <v>0</v>
      </c>
      <c r="BP35" s="65">
        <f>'[1]3household manual'!BP35</f>
        <v>0</v>
      </c>
      <c r="BQ35" s="65">
        <f>'[1]3household manual'!BQ35</f>
        <v>0</v>
      </c>
      <c r="BR35" s="65">
        <f>'[1]3household manual'!BR35</f>
        <v>0</v>
      </c>
      <c r="BS35" s="65">
        <f>'[1]3household manual'!BS35</f>
        <v>0</v>
      </c>
      <c r="BT35" s="65">
        <f>'[1]3household manual'!BT35</f>
        <v>0</v>
      </c>
      <c r="BU35" s="65">
        <f>'[1]3household manual'!BU35</f>
        <v>0</v>
      </c>
      <c r="BV35" s="65">
        <f>'[1]3household manual'!BV35</f>
        <v>0</v>
      </c>
      <c r="BW35" s="65">
        <f>'[1]3household manual'!BW35</f>
        <v>0</v>
      </c>
      <c r="BX35" s="65">
        <f>'[1]3household manual'!BX35</f>
        <v>0</v>
      </c>
      <c r="BY35" s="65">
        <f>'[1]3household manual'!BY35</f>
        <v>1249.6523294690305</v>
      </c>
      <c r="BZ35" s="65">
        <f>'[1]3household manual'!BZ35</f>
        <v>0</v>
      </c>
      <c r="CA35" s="65">
        <f>'[1]3household manual'!CA35</f>
        <v>0</v>
      </c>
      <c r="CB35" s="65">
        <f>'[1]3household manual'!CB35</f>
        <v>0</v>
      </c>
      <c r="CC35" s="65">
        <f>'[1]3household manual'!CC35</f>
        <v>0</v>
      </c>
      <c r="CD35" s="65">
        <f>'[1]3household manual'!CD35</f>
        <v>0</v>
      </c>
      <c r="CE35" s="65">
        <f>'[1]3household manual'!CE35</f>
        <v>0</v>
      </c>
      <c r="CF35" s="65">
        <f>'[1]3household manual'!CF35</f>
        <v>0</v>
      </c>
      <c r="CG35" s="65">
        <f>'[1]3household manual'!CG35</f>
        <v>0</v>
      </c>
      <c r="CH35" s="65">
        <f>'[1]3household manual'!CH35</f>
        <v>0</v>
      </c>
      <c r="CI35" s="65">
        <f>'[1]3household manual'!CI35</f>
        <v>0</v>
      </c>
      <c r="CJ35" s="65">
        <f>'[1]3household manual'!CJ35</f>
        <v>0</v>
      </c>
      <c r="CK35" s="65">
        <f>'[1]3household manual'!CK35</f>
        <v>0</v>
      </c>
      <c r="CL35" s="65">
        <f>'[1]3household manual'!CL35</f>
        <v>0</v>
      </c>
      <c r="CM35" s="65">
        <f>'[1]3household manual'!CM35</f>
        <v>0</v>
      </c>
      <c r="CN35" s="65">
        <f>'[1]3household manual'!CN35</f>
        <v>0</v>
      </c>
      <c r="CO35" s="65">
        <f>'[1]3household manual'!CO35</f>
        <v>0</v>
      </c>
      <c r="CP35" s="65">
        <f>'[1]3household manual'!CP35</f>
        <v>0</v>
      </c>
      <c r="CQ35" s="65">
        <f>'[1]3household manual'!CQ35</f>
        <v>0</v>
      </c>
      <c r="CR35" s="65">
        <f>'[1]3household manual'!CR35</f>
        <v>0</v>
      </c>
      <c r="CS35" s="65">
        <f>'[1]3household manual'!CS35</f>
        <v>0</v>
      </c>
      <c r="CT35" s="65">
        <f>'[1]3household manual'!CT35</f>
        <v>0</v>
      </c>
      <c r="CU35" s="65">
        <f>'[1]3household manual'!CU35</f>
        <v>0</v>
      </c>
      <c r="CV35" s="65">
        <f>'[1]3household manual'!CV35</f>
        <v>0</v>
      </c>
      <c r="CW35" s="65">
        <f>'[1]3household manual'!CW35</f>
        <v>0</v>
      </c>
      <c r="CX35" s="23">
        <f t="shared" si="0"/>
        <v>1249.6523294690305</v>
      </c>
      <c r="CY35" s="23">
        <f>SUM(AC$8:AC$107)</f>
        <v>1249.6523294690305</v>
      </c>
      <c r="CZ35" s="24">
        <f t="shared" si="1"/>
        <v>0</v>
      </c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</row>
    <row r="36" spans="1:262" x14ac:dyDescent="0.25">
      <c r="A36" s="22" t="s">
        <v>132</v>
      </c>
      <c r="B36" s="65">
        <f>'[1]3household manual'!B36</f>
        <v>0</v>
      </c>
      <c r="C36" s="65">
        <f>'[1]3household manual'!C36</f>
        <v>0</v>
      </c>
      <c r="D36" s="65">
        <f>'[1]3household manual'!D36</f>
        <v>0</v>
      </c>
      <c r="E36" s="65">
        <f>'[1]3household manual'!E36</f>
        <v>0</v>
      </c>
      <c r="F36" s="65">
        <f>'[1]3household manual'!F36</f>
        <v>0</v>
      </c>
      <c r="G36" s="65">
        <f>'[1]3household manual'!G36</f>
        <v>0</v>
      </c>
      <c r="H36" s="65">
        <f>'[1]3household manual'!H36</f>
        <v>0</v>
      </c>
      <c r="I36" s="65">
        <f>'[1]3household manual'!I36</f>
        <v>0</v>
      </c>
      <c r="J36" s="65">
        <f>'[1]3household manual'!J36</f>
        <v>0</v>
      </c>
      <c r="K36" s="65">
        <f>'[1]3household manual'!K36</f>
        <v>0</v>
      </c>
      <c r="L36" s="65">
        <f>'[1]3household manual'!L36</f>
        <v>0</v>
      </c>
      <c r="M36" s="65">
        <f>'[1]3household manual'!M36</f>
        <v>0</v>
      </c>
      <c r="N36" s="65">
        <f>'[1]3household manual'!N36</f>
        <v>0</v>
      </c>
      <c r="O36" s="65">
        <f>'[1]3household manual'!O36</f>
        <v>0</v>
      </c>
      <c r="P36" s="65">
        <f>'[1]3household manual'!P36</f>
        <v>0</v>
      </c>
      <c r="Q36" s="65">
        <f>'[1]3household manual'!Q36</f>
        <v>0</v>
      </c>
      <c r="R36" s="65">
        <f>'[1]3household manual'!R36</f>
        <v>0</v>
      </c>
      <c r="S36" s="65">
        <f>'[1]3household manual'!S36</f>
        <v>0</v>
      </c>
      <c r="T36" s="65">
        <f>'[1]3household manual'!T36</f>
        <v>0</v>
      </c>
      <c r="U36" s="65">
        <f>'[1]3household manual'!U36</f>
        <v>0</v>
      </c>
      <c r="V36" s="65">
        <f>'[1]3household manual'!V36</f>
        <v>0</v>
      </c>
      <c r="W36" s="65">
        <f>'[1]3household manual'!W36</f>
        <v>0</v>
      </c>
      <c r="X36" s="65">
        <f>'[1]3household manual'!X36</f>
        <v>0</v>
      </c>
      <c r="Y36" s="65">
        <f>'[1]3household manual'!Y36</f>
        <v>0</v>
      </c>
      <c r="Z36" s="65">
        <f>'[1]3household manual'!Z36</f>
        <v>0</v>
      </c>
      <c r="AA36" s="65">
        <f>'[1]3household manual'!AA36</f>
        <v>0</v>
      </c>
      <c r="AB36" s="65">
        <f>'[1]3household manual'!AB36</f>
        <v>0</v>
      </c>
      <c r="AC36" s="65">
        <f>'[1]3household manual'!AC36</f>
        <v>0</v>
      </c>
      <c r="AD36" s="65">
        <f>'[1]3household manual'!AD36</f>
        <v>0</v>
      </c>
      <c r="AE36" s="65">
        <f>'[1]3household manual'!AE36</f>
        <v>0</v>
      </c>
      <c r="AF36" s="65">
        <f>'[1]3household manual'!AF36</f>
        <v>0</v>
      </c>
      <c r="AG36" s="65">
        <f>'[1]3household manual'!AG36</f>
        <v>0</v>
      </c>
      <c r="AH36" s="65">
        <f>'[1]3household manual'!AH36</f>
        <v>0</v>
      </c>
      <c r="AI36" s="65">
        <f>'[1]3household manual'!AI36</f>
        <v>0</v>
      </c>
      <c r="AJ36" s="65">
        <f>'[1]3household manual'!AJ36</f>
        <v>0</v>
      </c>
      <c r="AK36" s="65">
        <f>'[1]3household manual'!AK36</f>
        <v>0</v>
      </c>
      <c r="AL36" s="65">
        <f>'[1]3household manual'!AL36</f>
        <v>0</v>
      </c>
      <c r="AM36" s="65">
        <f>'[1]3household manual'!AM36</f>
        <v>0</v>
      </c>
      <c r="AN36" s="65">
        <f>'[1]3household manual'!AN36</f>
        <v>0</v>
      </c>
      <c r="AO36" s="65">
        <f>'[1]3household manual'!AO36</f>
        <v>0</v>
      </c>
      <c r="AP36" s="65">
        <f>'[1]3household manual'!AP36</f>
        <v>0</v>
      </c>
      <c r="AQ36" s="65">
        <f>'[1]3household manual'!AQ36</f>
        <v>0</v>
      </c>
      <c r="AR36" s="65">
        <f>'[1]3household manual'!AR36</f>
        <v>0</v>
      </c>
      <c r="AS36" s="65">
        <f>'[1]3household manual'!AS36</f>
        <v>0</v>
      </c>
      <c r="AT36" s="65">
        <f>'[1]3household manual'!AT36</f>
        <v>0</v>
      </c>
      <c r="AU36" s="65">
        <f>'[1]3household manual'!AU36</f>
        <v>0</v>
      </c>
      <c r="AV36" s="65">
        <f>'[1]3household manual'!AV36</f>
        <v>0</v>
      </c>
      <c r="AW36" s="65">
        <f>'[1]3household manual'!AW36</f>
        <v>0</v>
      </c>
      <c r="AX36" s="65">
        <f>'[1]3household manual'!AX36</f>
        <v>0</v>
      </c>
      <c r="AY36" s="65">
        <f>'[1]3household manual'!AY36</f>
        <v>0</v>
      </c>
      <c r="AZ36" s="65">
        <f>'[1]3household manual'!AZ36</f>
        <v>0</v>
      </c>
      <c r="BA36" s="65">
        <f>'[1]3household manual'!BA36</f>
        <v>0</v>
      </c>
      <c r="BB36" s="65">
        <f>'[1]3household manual'!BB36</f>
        <v>0</v>
      </c>
      <c r="BC36" s="65">
        <f>'[1]3household manual'!BC36</f>
        <v>0</v>
      </c>
      <c r="BD36" s="65">
        <f>'[1]3household manual'!BD36</f>
        <v>0</v>
      </c>
      <c r="BE36" s="65">
        <f>'[1]3household manual'!BE36</f>
        <v>0</v>
      </c>
      <c r="BF36" s="65">
        <f>'[1]3household manual'!BF36</f>
        <v>0</v>
      </c>
      <c r="BG36" s="65">
        <f>'[1]3household manual'!BG36</f>
        <v>0</v>
      </c>
      <c r="BH36" s="65">
        <f>'[1]3household manual'!BH36</f>
        <v>0</v>
      </c>
      <c r="BI36" s="65">
        <f>'[1]3household manual'!BI36</f>
        <v>0</v>
      </c>
      <c r="BJ36" s="65">
        <f>'[1]3household manual'!BJ36</f>
        <v>0</v>
      </c>
      <c r="BK36" s="65">
        <f>'[1]3household manual'!BK36</f>
        <v>0</v>
      </c>
      <c r="BL36" s="65">
        <f>'[1]3household manual'!BL36</f>
        <v>0</v>
      </c>
      <c r="BM36" s="65">
        <f>'[1]3household manual'!BM36</f>
        <v>0</v>
      </c>
      <c r="BN36" s="65">
        <f>'[1]3household manual'!BN36</f>
        <v>0</v>
      </c>
      <c r="BO36" s="65">
        <f>'[1]3household manual'!BO36</f>
        <v>0</v>
      </c>
      <c r="BP36" s="65">
        <f>'[1]3household manual'!BP36</f>
        <v>0</v>
      </c>
      <c r="BQ36" s="65">
        <f>'[1]3household manual'!BQ36</f>
        <v>0</v>
      </c>
      <c r="BR36" s="65">
        <f>'[1]3household manual'!BR36</f>
        <v>0</v>
      </c>
      <c r="BS36" s="65">
        <f>'[1]3household manual'!BS36</f>
        <v>0</v>
      </c>
      <c r="BT36" s="65">
        <f>'[1]3household manual'!BT36</f>
        <v>0</v>
      </c>
      <c r="BU36" s="65">
        <f>'[1]3household manual'!BU36</f>
        <v>0</v>
      </c>
      <c r="BV36" s="65">
        <f>'[1]3household manual'!BV36</f>
        <v>0</v>
      </c>
      <c r="BW36" s="65">
        <f>'[1]3household manual'!BW36</f>
        <v>0</v>
      </c>
      <c r="BX36" s="65">
        <f>'[1]3household manual'!BX36</f>
        <v>0</v>
      </c>
      <c r="BY36" s="65">
        <f>'[1]3household manual'!BY36</f>
        <v>0</v>
      </c>
      <c r="BZ36" s="65">
        <f>'[1]3household manual'!BZ36</f>
        <v>956.52680126352357</v>
      </c>
      <c r="CA36" s="65">
        <f>'[1]3household manual'!CA36</f>
        <v>0</v>
      </c>
      <c r="CB36" s="65">
        <f>'[1]3household manual'!CB36</f>
        <v>0</v>
      </c>
      <c r="CC36" s="65">
        <f>'[1]3household manual'!CC36</f>
        <v>0</v>
      </c>
      <c r="CD36" s="65">
        <f>'[1]3household manual'!CD36</f>
        <v>0</v>
      </c>
      <c r="CE36" s="65">
        <f>'[1]3household manual'!CE36</f>
        <v>0</v>
      </c>
      <c r="CF36" s="65">
        <f>'[1]3household manual'!CF36</f>
        <v>0</v>
      </c>
      <c r="CG36" s="65">
        <f>'[1]3household manual'!CG36</f>
        <v>0</v>
      </c>
      <c r="CH36" s="65">
        <f>'[1]3household manual'!CH36</f>
        <v>0</v>
      </c>
      <c r="CI36" s="65">
        <f>'[1]3household manual'!CI36</f>
        <v>0</v>
      </c>
      <c r="CJ36" s="65">
        <f>'[1]3household manual'!CJ36</f>
        <v>0</v>
      </c>
      <c r="CK36" s="65">
        <f>'[1]3household manual'!CK36</f>
        <v>0</v>
      </c>
      <c r="CL36" s="65">
        <f>'[1]3household manual'!CL36</f>
        <v>0</v>
      </c>
      <c r="CM36" s="65">
        <f>'[1]3household manual'!CM36</f>
        <v>0</v>
      </c>
      <c r="CN36" s="65">
        <f>'[1]3household manual'!CN36</f>
        <v>0</v>
      </c>
      <c r="CO36" s="65">
        <f>'[1]3household manual'!CO36</f>
        <v>0</v>
      </c>
      <c r="CP36" s="65">
        <f>'[1]3household manual'!CP36</f>
        <v>0</v>
      </c>
      <c r="CQ36" s="65">
        <f>'[1]3household manual'!CQ36</f>
        <v>0</v>
      </c>
      <c r="CR36" s="65">
        <f>'[1]3household manual'!CR36</f>
        <v>0</v>
      </c>
      <c r="CS36" s="65">
        <f>'[1]3household manual'!CS36</f>
        <v>0</v>
      </c>
      <c r="CT36" s="65">
        <f>'[1]3household manual'!CT36</f>
        <v>0</v>
      </c>
      <c r="CU36" s="65">
        <f>'[1]3household manual'!CU36</f>
        <v>0</v>
      </c>
      <c r="CV36" s="65">
        <f>'[1]3household manual'!CV36</f>
        <v>0</v>
      </c>
      <c r="CW36" s="65">
        <f>'[1]3household manual'!CW36</f>
        <v>0</v>
      </c>
      <c r="CX36" s="23">
        <f t="shared" si="0"/>
        <v>956.52680126352357</v>
      </c>
      <c r="CY36" s="23">
        <f>SUM(AD$8:AD$107)</f>
        <v>956.52680126352379</v>
      </c>
      <c r="CZ36" s="24">
        <f t="shared" si="1"/>
        <v>2.2737367544323206E-13</v>
      </c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</row>
    <row r="37" spans="1:262" x14ac:dyDescent="0.25">
      <c r="A37" s="22" t="s">
        <v>133</v>
      </c>
      <c r="B37" s="65">
        <f>'[1]3household manual'!B37</f>
        <v>0</v>
      </c>
      <c r="C37" s="65">
        <f>'[1]3household manual'!C37</f>
        <v>0</v>
      </c>
      <c r="D37" s="65">
        <f>'[1]3household manual'!D37</f>
        <v>0</v>
      </c>
      <c r="E37" s="65">
        <f>'[1]3household manual'!E37</f>
        <v>0</v>
      </c>
      <c r="F37" s="65">
        <f>'[1]3household manual'!F37</f>
        <v>0</v>
      </c>
      <c r="G37" s="65">
        <f>'[1]3household manual'!G37</f>
        <v>0</v>
      </c>
      <c r="H37" s="65">
        <f>'[1]3household manual'!H37</f>
        <v>0</v>
      </c>
      <c r="I37" s="65">
        <f>'[1]3household manual'!I37</f>
        <v>0</v>
      </c>
      <c r="J37" s="65">
        <f>'[1]3household manual'!J37</f>
        <v>0</v>
      </c>
      <c r="K37" s="65">
        <f>'[1]3household manual'!K37</f>
        <v>0</v>
      </c>
      <c r="L37" s="65">
        <f>'[1]3household manual'!L37</f>
        <v>0</v>
      </c>
      <c r="M37" s="65">
        <f>'[1]3household manual'!M37</f>
        <v>0</v>
      </c>
      <c r="N37" s="65">
        <f>'[1]3household manual'!N37</f>
        <v>0</v>
      </c>
      <c r="O37" s="65">
        <f>'[1]3household manual'!O37</f>
        <v>0</v>
      </c>
      <c r="P37" s="65">
        <f>'[1]3household manual'!P37</f>
        <v>0</v>
      </c>
      <c r="Q37" s="65">
        <f>'[1]3household manual'!Q37</f>
        <v>0</v>
      </c>
      <c r="R37" s="65">
        <f>'[1]3household manual'!R37</f>
        <v>0</v>
      </c>
      <c r="S37" s="65">
        <f>'[1]3household manual'!S37</f>
        <v>0</v>
      </c>
      <c r="T37" s="65">
        <f>'[1]3household manual'!T37</f>
        <v>0</v>
      </c>
      <c r="U37" s="65">
        <f>'[1]3household manual'!U37</f>
        <v>0</v>
      </c>
      <c r="V37" s="65">
        <f>'[1]3household manual'!V37</f>
        <v>0</v>
      </c>
      <c r="W37" s="65">
        <f>'[1]3household manual'!W37</f>
        <v>0</v>
      </c>
      <c r="X37" s="65">
        <f>'[1]3household manual'!X37</f>
        <v>0</v>
      </c>
      <c r="Y37" s="65">
        <f>'[1]3household manual'!Y37</f>
        <v>0</v>
      </c>
      <c r="Z37" s="65">
        <f>'[1]3household manual'!Z37</f>
        <v>0</v>
      </c>
      <c r="AA37" s="65">
        <f>'[1]3household manual'!AA37</f>
        <v>0</v>
      </c>
      <c r="AB37" s="65">
        <f>'[1]3household manual'!AB37</f>
        <v>0</v>
      </c>
      <c r="AC37" s="65">
        <f>'[1]3household manual'!AC37</f>
        <v>0</v>
      </c>
      <c r="AD37" s="65">
        <f>'[1]3household manual'!AD37</f>
        <v>0</v>
      </c>
      <c r="AE37" s="65">
        <f>'[1]3household manual'!AE37</f>
        <v>0</v>
      </c>
      <c r="AF37" s="65">
        <f>'[1]3household manual'!AF37</f>
        <v>0</v>
      </c>
      <c r="AG37" s="65">
        <f>'[1]3household manual'!AG37</f>
        <v>0</v>
      </c>
      <c r="AH37" s="65">
        <f>'[1]3household manual'!AH37</f>
        <v>0</v>
      </c>
      <c r="AI37" s="65">
        <f>'[1]3household manual'!AI37</f>
        <v>0</v>
      </c>
      <c r="AJ37" s="65">
        <f>'[1]3household manual'!AJ37</f>
        <v>0</v>
      </c>
      <c r="AK37" s="65">
        <f>'[1]3household manual'!AK37</f>
        <v>0</v>
      </c>
      <c r="AL37" s="65">
        <f>'[1]3household manual'!AL37</f>
        <v>0</v>
      </c>
      <c r="AM37" s="65">
        <f>'[1]3household manual'!AM37</f>
        <v>0</v>
      </c>
      <c r="AN37" s="65">
        <f>'[1]3household manual'!AN37</f>
        <v>0</v>
      </c>
      <c r="AO37" s="65">
        <f>'[1]3household manual'!AO37</f>
        <v>0</v>
      </c>
      <c r="AP37" s="65">
        <f>'[1]3household manual'!AP37</f>
        <v>0</v>
      </c>
      <c r="AQ37" s="65">
        <f>'[1]3household manual'!AQ37</f>
        <v>0</v>
      </c>
      <c r="AR37" s="65">
        <f>'[1]3household manual'!AR37</f>
        <v>0</v>
      </c>
      <c r="AS37" s="65">
        <f>'[1]3household manual'!AS37</f>
        <v>0</v>
      </c>
      <c r="AT37" s="65">
        <f>'[1]3household manual'!AT37</f>
        <v>0</v>
      </c>
      <c r="AU37" s="65">
        <f>'[1]3household manual'!AU37</f>
        <v>0</v>
      </c>
      <c r="AV37" s="65">
        <f>'[1]3household manual'!AV37</f>
        <v>0</v>
      </c>
      <c r="AW37" s="65">
        <f>'[1]3household manual'!AW37</f>
        <v>0</v>
      </c>
      <c r="AX37" s="65">
        <f>'[1]3household manual'!AX37</f>
        <v>0</v>
      </c>
      <c r="AY37" s="65">
        <f>'[1]3household manual'!AY37</f>
        <v>0</v>
      </c>
      <c r="AZ37" s="65">
        <f>'[1]3household manual'!AZ37</f>
        <v>0</v>
      </c>
      <c r="BA37" s="65">
        <f>'[1]3household manual'!BA37</f>
        <v>0</v>
      </c>
      <c r="BB37" s="65">
        <f>'[1]3household manual'!BB37</f>
        <v>0</v>
      </c>
      <c r="BC37" s="65">
        <f>'[1]3household manual'!BC37</f>
        <v>0</v>
      </c>
      <c r="BD37" s="65">
        <f>'[1]3household manual'!BD37</f>
        <v>0</v>
      </c>
      <c r="BE37" s="65">
        <f>'[1]3household manual'!BE37</f>
        <v>0</v>
      </c>
      <c r="BF37" s="65">
        <f>'[1]3household manual'!BF37</f>
        <v>0</v>
      </c>
      <c r="BG37" s="65">
        <f>'[1]3household manual'!BG37</f>
        <v>0</v>
      </c>
      <c r="BH37" s="65">
        <f>'[1]3household manual'!BH37</f>
        <v>0</v>
      </c>
      <c r="BI37" s="65">
        <f>'[1]3household manual'!BI37</f>
        <v>0</v>
      </c>
      <c r="BJ37" s="65">
        <f>'[1]3household manual'!BJ37</f>
        <v>0</v>
      </c>
      <c r="BK37" s="65">
        <f>'[1]3household manual'!BK37</f>
        <v>0</v>
      </c>
      <c r="BL37" s="65">
        <f>'[1]3household manual'!BL37</f>
        <v>0</v>
      </c>
      <c r="BM37" s="65">
        <f>'[1]3household manual'!BM37</f>
        <v>0</v>
      </c>
      <c r="BN37" s="65">
        <f>'[1]3household manual'!BN37</f>
        <v>0</v>
      </c>
      <c r="BO37" s="65">
        <f>'[1]3household manual'!BO37</f>
        <v>0</v>
      </c>
      <c r="BP37" s="65">
        <f>'[1]3household manual'!BP37</f>
        <v>0</v>
      </c>
      <c r="BQ37" s="65">
        <f>'[1]3household manual'!BQ37</f>
        <v>0</v>
      </c>
      <c r="BR37" s="65">
        <f>'[1]3household manual'!BR37</f>
        <v>0</v>
      </c>
      <c r="BS37" s="65">
        <f>'[1]3household manual'!BS37</f>
        <v>0</v>
      </c>
      <c r="BT37" s="65">
        <f>'[1]3household manual'!BT37</f>
        <v>0</v>
      </c>
      <c r="BU37" s="65">
        <f>'[1]3household manual'!BU37</f>
        <v>0</v>
      </c>
      <c r="BV37" s="65">
        <f>'[1]3household manual'!BV37</f>
        <v>0</v>
      </c>
      <c r="BW37" s="65">
        <f>'[1]3household manual'!BW37</f>
        <v>0</v>
      </c>
      <c r="BX37" s="65">
        <f>'[1]3household manual'!BX37</f>
        <v>0</v>
      </c>
      <c r="BY37" s="65">
        <f>'[1]3household manual'!BY37</f>
        <v>0</v>
      </c>
      <c r="BZ37" s="65">
        <f>'[1]3household manual'!BZ37</f>
        <v>0</v>
      </c>
      <c r="CA37" s="65">
        <f>'[1]3household manual'!CA37</f>
        <v>1445.3667670187649</v>
      </c>
      <c r="CB37" s="65">
        <f>'[1]3household manual'!CB37</f>
        <v>0</v>
      </c>
      <c r="CC37" s="65">
        <f>'[1]3household manual'!CC37</f>
        <v>0</v>
      </c>
      <c r="CD37" s="65">
        <f>'[1]3household manual'!CD37</f>
        <v>0</v>
      </c>
      <c r="CE37" s="65">
        <f>'[1]3household manual'!CE37</f>
        <v>0</v>
      </c>
      <c r="CF37" s="65">
        <f>'[1]3household manual'!CF37</f>
        <v>0</v>
      </c>
      <c r="CG37" s="65">
        <f>'[1]3household manual'!CG37</f>
        <v>0</v>
      </c>
      <c r="CH37" s="65">
        <f>'[1]3household manual'!CH37</f>
        <v>0</v>
      </c>
      <c r="CI37" s="65">
        <f>'[1]3household manual'!CI37</f>
        <v>0</v>
      </c>
      <c r="CJ37" s="65">
        <f>'[1]3household manual'!CJ37</f>
        <v>0</v>
      </c>
      <c r="CK37" s="65">
        <f>'[1]3household manual'!CK37</f>
        <v>0</v>
      </c>
      <c r="CL37" s="65">
        <f>'[1]3household manual'!CL37</f>
        <v>0</v>
      </c>
      <c r="CM37" s="65">
        <f>'[1]3household manual'!CM37</f>
        <v>0</v>
      </c>
      <c r="CN37" s="65">
        <f>'[1]3household manual'!CN37</f>
        <v>0</v>
      </c>
      <c r="CO37" s="65">
        <f>'[1]3household manual'!CO37</f>
        <v>0</v>
      </c>
      <c r="CP37" s="65">
        <f>'[1]3household manual'!CP37</f>
        <v>0</v>
      </c>
      <c r="CQ37" s="65">
        <f>'[1]3household manual'!CQ37</f>
        <v>0</v>
      </c>
      <c r="CR37" s="65">
        <f>'[1]3household manual'!CR37</f>
        <v>0</v>
      </c>
      <c r="CS37" s="65">
        <f>'[1]3household manual'!CS37</f>
        <v>0</v>
      </c>
      <c r="CT37" s="65">
        <f>'[1]3household manual'!CT37</f>
        <v>0</v>
      </c>
      <c r="CU37" s="65">
        <f>'[1]3household manual'!CU37</f>
        <v>0</v>
      </c>
      <c r="CV37" s="65">
        <f>'[1]3household manual'!CV37</f>
        <v>0</v>
      </c>
      <c r="CW37" s="65">
        <f>'[1]3household manual'!CW37</f>
        <v>0</v>
      </c>
      <c r="CX37" s="23">
        <f t="shared" si="0"/>
        <v>1445.3667670187649</v>
      </c>
      <c r="CY37" s="23">
        <f>SUM(AE$8:AE$107)</f>
        <v>1445.3667670187647</v>
      </c>
      <c r="CZ37" s="24">
        <f t="shared" si="1"/>
        <v>2.2737367544323206E-13</v>
      </c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</row>
    <row r="38" spans="1:262" x14ac:dyDescent="0.25">
      <c r="A38" s="22" t="s">
        <v>134</v>
      </c>
      <c r="B38" s="65">
        <f>'[1]3household manual'!B38</f>
        <v>0</v>
      </c>
      <c r="C38" s="65">
        <f>'[1]3household manual'!C38</f>
        <v>0</v>
      </c>
      <c r="D38" s="65">
        <f>'[1]3household manual'!D38</f>
        <v>0</v>
      </c>
      <c r="E38" s="65">
        <f>'[1]3household manual'!E38</f>
        <v>0</v>
      </c>
      <c r="F38" s="65">
        <f>'[1]3household manual'!F38</f>
        <v>0</v>
      </c>
      <c r="G38" s="65">
        <f>'[1]3household manual'!G38</f>
        <v>0</v>
      </c>
      <c r="H38" s="65">
        <f>'[1]3household manual'!H38</f>
        <v>0</v>
      </c>
      <c r="I38" s="65">
        <f>'[1]3household manual'!I38</f>
        <v>0</v>
      </c>
      <c r="J38" s="65">
        <f>'[1]3household manual'!J38</f>
        <v>0</v>
      </c>
      <c r="K38" s="65">
        <f>'[1]3household manual'!K38</f>
        <v>0</v>
      </c>
      <c r="L38" s="65">
        <f>'[1]3household manual'!L38</f>
        <v>0</v>
      </c>
      <c r="M38" s="65">
        <f>'[1]3household manual'!M38</f>
        <v>0</v>
      </c>
      <c r="N38" s="65">
        <f>'[1]3household manual'!N38</f>
        <v>0</v>
      </c>
      <c r="O38" s="65">
        <f>'[1]3household manual'!O38</f>
        <v>0</v>
      </c>
      <c r="P38" s="65">
        <f>'[1]3household manual'!P38</f>
        <v>0</v>
      </c>
      <c r="Q38" s="65">
        <f>'[1]3household manual'!Q38</f>
        <v>0</v>
      </c>
      <c r="R38" s="65">
        <f>'[1]3household manual'!R38</f>
        <v>0</v>
      </c>
      <c r="S38" s="65">
        <f>'[1]3household manual'!S38</f>
        <v>0</v>
      </c>
      <c r="T38" s="65">
        <f>'[1]3household manual'!T38</f>
        <v>0</v>
      </c>
      <c r="U38" s="65">
        <f>'[1]3household manual'!U38</f>
        <v>0</v>
      </c>
      <c r="V38" s="65">
        <f>'[1]3household manual'!V38</f>
        <v>0</v>
      </c>
      <c r="W38" s="65">
        <f>'[1]3household manual'!W38</f>
        <v>0</v>
      </c>
      <c r="X38" s="65">
        <f>'[1]3household manual'!X38</f>
        <v>0</v>
      </c>
      <c r="Y38" s="65">
        <f>'[1]3household manual'!Y38</f>
        <v>0</v>
      </c>
      <c r="Z38" s="65">
        <f>'[1]3household manual'!Z38</f>
        <v>0</v>
      </c>
      <c r="AA38" s="65">
        <f>'[1]3household manual'!AA38</f>
        <v>0</v>
      </c>
      <c r="AB38" s="65">
        <f>'[1]3household manual'!AB38</f>
        <v>0</v>
      </c>
      <c r="AC38" s="65">
        <f>'[1]3household manual'!AC38</f>
        <v>0</v>
      </c>
      <c r="AD38" s="65">
        <f>'[1]3household manual'!AD38</f>
        <v>0</v>
      </c>
      <c r="AE38" s="65">
        <f>'[1]3household manual'!AE38</f>
        <v>0</v>
      </c>
      <c r="AF38" s="65">
        <f>'[1]3household manual'!AF38</f>
        <v>0</v>
      </c>
      <c r="AG38" s="65">
        <f>'[1]3household manual'!AG38</f>
        <v>0</v>
      </c>
      <c r="AH38" s="65">
        <f>'[1]3household manual'!AH38</f>
        <v>0</v>
      </c>
      <c r="AI38" s="65">
        <f>'[1]3household manual'!AI38</f>
        <v>0</v>
      </c>
      <c r="AJ38" s="65">
        <f>'[1]3household manual'!AJ38</f>
        <v>0</v>
      </c>
      <c r="AK38" s="65">
        <f>'[1]3household manual'!AK38</f>
        <v>0</v>
      </c>
      <c r="AL38" s="65">
        <f>'[1]3household manual'!AL38</f>
        <v>0</v>
      </c>
      <c r="AM38" s="65">
        <f>'[1]3household manual'!AM38</f>
        <v>0</v>
      </c>
      <c r="AN38" s="65">
        <f>'[1]3household manual'!AN38</f>
        <v>0</v>
      </c>
      <c r="AO38" s="65">
        <f>'[1]3household manual'!AO38</f>
        <v>0</v>
      </c>
      <c r="AP38" s="65">
        <f>'[1]3household manual'!AP38</f>
        <v>0</v>
      </c>
      <c r="AQ38" s="65">
        <f>'[1]3household manual'!AQ38</f>
        <v>0</v>
      </c>
      <c r="AR38" s="65">
        <f>'[1]3household manual'!AR38</f>
        <v>0</v>
      </c>
      <c r="AS38" s="65">
        <f>'[1]3household manual'!AS38</f>
        <v>0</v>
      </c>
      <c r="AT38" s="65">
        <f>'[1]3household manual'!AT38</f>
        <v>0</v>
      </c>
      <c r="AU38" s="65">
        <f>'[1]3household manual'!AU38</f>
        <v>0</v>
      </c>
      <c r="AV38" s="65">
        <f>'[1]3household manual'!AV38</f>
        <v>0</v>
      </c>
      <c r="AW38" s="65">
        <f>'[1]3household manual'!AW38</f>
        <v>0</v>
      </c>
      <c r="AX38" s="65">
        <f>'[1]3household manual'!AX38</f>
        <v>0</v>
      </c>
      <c r="AY38" s="65">
        <f>'[1]3household manual'!AY38</f>
        <v>0</v>
      </c>
      <c r="AZ38" s="65">
        <f>'[1]3household manual'!AZ38</f>
        <v>0</v>
      </c>
      <c r="BA38" s="65">
        <f>'[1]3household manual'!BA38</f>
        <v>0</v>
      </c>
      <c r="BB38" s="65">
        <f>'[1]3household manual'!BB38</f>
        <v>0</v>
      </c>
      <c r="BC38" s="65">
        <f>'[1]3household manual'!BC38</f>
        <v>0</v>
      </c>
      <c r="BD38" s="65">
        <f>'[1]3household manual'!BD38</f>
        <v>0</v>
      </c>
      <c r="BE38" s="65">
        <f>'[1]3household manual'!BE38</f>
        <v>0</v>
      </c>
      <c r="BF38" s="65">
        <f>'[1]3household manual'!BF38</f>
        <v>0</v>
      </c>
      <c r="BG38" s="65">
        <f>'[1]3household manual'!BG38</f>
        <v>0</v>
      </c>
      <c r="BH38" s="65">
        <f>'[1]3household manual'!BH38</f>
        <v>0</v>
      </c>
      <c r="BI38" s="65">
        <f>'[1]3household manual'!BI38</f>
        <v>0</v>
      </c>
      <c r="BJ38" s="65">
        <f>'[1]3household manual'!BJ38</f>
        <v>0</v>
      </c>
      <c r="BK38" s="65">
        <f>'[1]3household manual'!BK38</f>
        <v>0</v>
      </c>
      <c r="BL38" s="65">
        <f>'[1]3household manual'!BL38</f>
        <v>0</v>
      </c>
      <c r="BM38" s="65">
        <f>'[1]3household manual'!BM38</f>
        <v>0</v>
      </c>
      <c r="BN38" s="65">
        <f>'[1]3household manual'!BN38</f>
        <v>0</v>
      </c>
      <c r="BO38" s="65">
        <f>'[1]3household manual'!BO38</f>
        <v>0</v>
      </c>
      <c r="BP38" s="65">
        <f>'[1]3household manual'!BP38</f>
        <v>0</v>
      </c>
      <c r="BQ38" s="65">
        <f>'[1]3household manual'!BQ38</f>
        <v>0</v>
      </c>
      <c r="BR38" s="65">
        <f>'[1]3household manual'!BR38</f>
        <v>0</v>
      </c>
      <c r="BS38" s="65">
        <f>'[1]3household manual'!BS38</f>
        <v>0</v>
      </c>
      <c r="BT38" s="65">
        <f>'[1]3household manual'!BT38</f>
        <v>0</v>
      </c>
      <c r="BU38" s="65">
        <f>'[1]3household manual'!BU38</f>
        <v>0</v>
      </c>
      <c r="BV38" s="65">
        <f>'[1]3household manual'!BV38</f>
        <v>0</v>
      </c>
      <c r="BW38" s="65">
        <f>'[1]3household manual'!BW38</f>
        <v>0</v>
      </c>
      <c r="BX38" s="65">
        <f>'[1]3household manual'!BX38</f>
        <v>2.0976178745523035</v>
      </c>
      <c r="BY38" s="65">
        <f>'[1]3household manual'!BY38</f>
        <v>0</v>
      </c>
      <c r="BZ38" s="65">
        <f>'[1]3household manual'!BZ38</f>
        <v>0</v>
      </c>
      <c r="CA38" s="65">
        <f>'[1]3household manual'!CA38</f>
        <v>0</v>
      </c>
      <c r="CB38" s="65">
        <f>'[1]3household manual'!CB38</f>
        <v>3038.0367446638716</v>
      </c>
      <c r="CC38" s="65">
        <f>'[1]3household manual'!CC38</f>
        <v>0</v>
      </c>
      <c r="CD38" s="65">
        <f>'[1]3household manual'!CD38</f>
        <v>0</v>
      </c>
      <c r="CE38" s="65">
        <f>'[1]3household manual'!CE38</f>
        <v>0</v>
      </c>
      <c r="CF38" s="65">
        <f>'[1]3household manual'!CF38</f>
        <v>0</v>
      </c>
      <c r="CG38" s="65">
        <f>'[1]3household manual'!CG38</f>
        <v>0</v>
      </c>
      <c r="CH38" s="65">
        <f>'[1]3household manual'!CH38</f>
        <v>0</v>
      </c>
      <c r="CI38" s="65">
        <f>'[1]3household manual'!CI38</f>
        <v>0</v>
      </c>
      <c r="CJ38" s="65">
        <f>'[1]3household manual'!CJ38</f>
        <v>0</v>
      </c>
      <c r="CK38" s="65">
        <f>'[1]3household manual'!CK38</f>
        <v>0</v>
      </c>
      <c r="CL38" s="65">
        <f>'[1]3household manual'!CL38</f>
        <v>0</v>
      </c>
      <c r="CM38" s="65">
        <f>'[1]3household manual'!CM38</f>
        <v>0</v>
      </c>
      <c r="CN38" s="65">
        <f>'[1]3household manual'!CN38</f>
        <v>0</v>
      </c>
      <c r="CO38" s="65">
        <f>'[1]3household manual'!CO38</f>
        <v>0</v>
      </c>
      <c r="CP38" s="65">
        <f>'[1]3household manual'!CP38</f>
        <v>0</v>
      </c>
      <c r="CQ38" s="65">
        <f>'[1]3household manual'!CQ38</f>
        <v>0</v>
      </c>
      <c r="CR38" s="65">
        <f>'[1]3household manual'!CR38</f>
        <v>0</v>
      </c>
      <c r="CS38" s="65">
        <f>'[1]3household manual'!CS38</f>
        <v>0</v>
      </c>
      <c r="CT38" s="65">
        <f>'[1]3household manual'!CT38</f>
        <v>0</v>
      </c>
      <c r="CU38" s="65">
        <f>'[1]3household manual'!CU38</f>
        <v>0</v>
      </c>
      <c r="CV38" s="65">
        <f>'[1]3household manual'!CV38</f>
        <v>0</v>
      </c>
      <c r="CW38" s="65">
        <f>'[1]3household manual'!CW38</f>
        <v>0</v>
      </c>
      <c r="CX38" s="23">
        <f t="shared" si="0"/>
        <v>3040.1343625384238</v>
      </c>
      <c r="CY38" s="23">
        <f>SUM(AF$8:AF$107)</f>
        <v>3040.1343625384247</v>
      </c>
      <c r="CZ38" s="24">
        <f t="shared" si="1"/>
        <v>9.0949470177292824E-13</v>
      </c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</row>
    <row r="39" spans="1:262" x14ac:dyDescent="0.25">
      <c r="A39" s="22" t="s">
        <v>135</v>
      </c>
      <c r="B39" s="65">
        <f>'[1]3household manual'!B39</f>
        <v>0</v>
      </c>
      <c r="C39" s="65">
        <f>'[1]3household manual'!C39</f>
        <v>0</v>
      </c>
      <c r="D39" s="65">
        <f>'[1]3household manual'!D39</f>
        <v>0</v>
      </c>
      <c r="E39" s="65">
        <f>'[1]3household manual'!E39</f>
        <v>0</v>
      </c>
      <c r="F39" s="65">
        <f>'[1]3household manual'!F39</f>
        <v>0</v>
      </c>
      <c r="G39" s="65">
        <f>'[1]3household manual'!G39</f>
        <v>0</v>
      </c>
      <c r="H39" s="65">
        <f>'[1]3household manual'!H39</f>
        <v>0</v>
      </c>
      <c r="I39" s="65">
        <f>'[1]3household manual'!I39</f>
        <v>0</v>
      </c>
      <c r="J39" s="65">
        <f>'[1]3household manual'!J39</f>
        <v>0</v>
      </c>
      <c r="K39" s="65">
        <f>'[1]3household manual'!K39</f>
        <v>0</v>
      </c>
      <c r="L39" s="65">
        <f>'[1]3household manual'!L39</f>
        <v>0</v>
      </c>
      <c r="M39" s="65">
        <f>'[1]3household manual'!M39</f>
        <v>0</v>
      </c>
      <c r="N39" s="65">
        <f>'[1]3household manual'!N39</f>
        <v>0</v>
      </c>
      <c r="O39" s="65">
        <f>'[1]3household manual'!O39</f>
        <v>0</v>
      </c>
      <c r="P39" s="65">
        <f>'[1]3household manual'!P39</f>
        <v>0</v>
      </c>
      <c r="Q39" s="65">
        <f>'[1]3household manual'!Q39</f>
        <v>0</v>
      </c>
      <c r="R39" s="65">
        <f>'[1]3household manual'!R39</f>
        <v>0</v>
      </c>
      <c r="S39" s="65">
        <f>'[1]3household manual'!S39</f>
        <v>0</v>
      </c>
      <c r="T39" s="65">
        <f>'[1]3household manual'!T39</f>
        <v>0</v>
      </c>
      <c r="U39" s="65">
        <f>'[1]3household manual'!U39</f>
        <v>0</v>
      </c>
      <c r="V39" s="65">
        <f>'[1]3household manual'!V39</f>
        <v>0</v>
      </c>
      <c r="W39" s="65">
        <f>'[1]3household manual'!W39</f>
        <v>0</v>
      </c>
      <c r="X39" s="65">
        <f>'[1]3household manual'!X39</f>
        <v>0</v>
      </c>
      <c r="Y39" s="65">
        <f>'[1]3household manual'!Y39</f>
        <v>0</v>
      </c>
      <c r="Z39" s="65">
        <f>'[1]3household manual'!Z39</f>
        <v>0</v>
      </c>
      <c r="AA39" s="65">
        <f>'[1]3household manual'!AA39</f>
        <v>0</v>
      </c>
      <c r="AB39" s="65">
        <f>'[1]3household manual'!AB39</f>
        <v>0</v>
      </c>
      <c r="AC39" s="65">
        <f>'[1]3household manual'!AC39</f>
        <v>0</v>
      </c>
      <c r="AD39" s="65">
        <f>'[1]3household manual'!AD39</f>
        <v>0</v>
      </c>
      <c r="AE39" s="65">
        <f>'[1]3household manual'!AE39</f>
        <v>0</v>
      </c>
      <c r="AF39" s="65">
        <f>'[1]3household manual'!AF39</f>
        <v>0</v>
      </c>
      <c r="AG39" s="65">
        <f>'[1]3household manual'!AG39</f>
        <v>0</v>
      </c>
      <c r="AH39" s="65">
        <f>'[1]3household manual'!AH39</f>
        <v>0</v>
      </c>
      <c r="AI39" s="65">
        <f>'[1]3household manual'!AI39</f>
        <v>0</v>
      </c>
      <c r="AJ39" s="65">
        <f>'[1]3household manual'!AJ39</f>
        <v>0</v>
      </c>
      <c r="AK39" s="65">
        <f>'[1]3household manual'!AK39</f>
        <v>0</v>
      </c>
      <c r="AL39" s="65">
        <f>'[1]3household manual'!AL39</f>
        <v>0</v>
      </c>
      <c r="AM39" s="65">
        <f>'[1]3household manual'!AM39</f>
        <v>0</v>
      </c>
      <c r="AN39" s="65">
        <f>'[1]3household manual'!AN39</f>
        <v>0</v>
      </c>
      <c r="AO39" s="65">
        <f>'[1]3household manual'!AO39</f>
        <v>0</v>
      </c>
      <c r="AP39" s="65">
        <f>'[1]3household manual'!AP39</f>
        <v>0</v>
      </c>
      <c r="AQ39" s="65">
        <f>'[1]3household manual'!AQ39</f>
        <v>0</v>
      </c>
      <c r="AR39" s="65">
        <f>'[1]3household manual'!AR39</f>
        <v>0</v>
      </c>
      <c r="AS39" s="65">
        <f>'[1]3household manual'!AS39</f>
        <v>0</v>
      </c>
      <c r="AT39" s="65">
        <f>'[1]3household manual'!AT39</f>
        <v>0</v>
      </c>
      <c r="AU39" s="65">
        <f>'[1]3household manual'!AU39</f>
        <v>0</v>
      </c>
      <c r="AV39" s="65">
        <f>'[1]3household manual'!AV39</f>
        <v>0</v>
      </c>
      <c r="AW39" s="65">
        <f>'[1]3household manual'!AW39</f>
        <v>0</v>
      </c>
      <c r="AX39" s="65">
        <f>'[1]3household manual'!AX39</f>
        <v>0</v>
      </c>
      <c r="AY39" s="65">
        <f>'[1]3household manual'!AY39</f>
        <v>0</v>
      </c>
      <c r="AZ39" s="65">
        <f>'[1]3household manual'!AZ39</f>
        <v>0</v>
      </c>
      <c r="BA39" s="65">
        <f>'[1]3household manual'!BA39</f>
        <v>0</v>
      </c>
      <c r="BB39" s="65">
        <f>'[1]3household manual'!BB39</f>
        <v>0</v>
      </c>
      <c r="BC39" s="65">
        <f>'[1]3household manual'!BC39</f>
        <v>0</v>
      </c>
      <c r="BD39" s="65">
        <f>'[1]3household manual'!BD39</f>
        <v>0</v>
      </c>
      <c r="BE39" s="65">
        <f>'[1]3household manual'!BE39</f>
        <v>0</v>
      </c>
      <c r="BF39" s="65">
        <f>'[1]3household manual'!BF39</f>
        <v>0</v>
      </c>
      <c r="BG39" s="65">
        <f>'[1]3household manual'!BG39</f>
        <v>0</v>
      </c>
      <c r="BH39" s="65">
        <f>'[1]3household manual'!BH39</f>
        <v>0</v>
      </c>
      <c r="BI39" s="65">
        <f>'[1]3household manual'!BI39</f>
        <v>0</v>
      </c>
      <c r="BJ39" s="65">
        <f>'[1]3household manual'!BJ39</f>
        <v>0</v>
      </c>
      <c r="BK39" s="65">
        <f>'[1]3household manual'!BK39</f>
        <v>0</v>
      </c>
      <c r="BL39" s="65">
        <f>'[1]3household manual'!BL39</f>
        <v>0</v>
      </c>
      <c r="BM39" s="65">
        <f>'[1]3household manual'!BM39</f>
        <v>0</v>
      </c>
      <c r="BN39" s="65">
        <f>'[1]3household manual'!BN39</f>
        <v>0</v>
      </c>
      <c r="BO39" s="65">
        <f>'[1]3household manual'!BO39</f>
        <v>0</v>
      </c>
      <c r="BP39" s="65">
        <f>'[1]3household manual'!BP39</f>
        <v>0</v>
      </c>
      <c r="BQ39" s="65">
        <f>'[1]3household manual'!BQ39</f>
        <v>0</v>
      </c>
      <c r="BR39" s="65">
        <f>'[1]3household manual'!BR39</f>
        <v>0</v>
      </c>
      <c r="BS39" s="65">
        <f>'[1]3household manual'!BS39</f>
        <v>0</v>
      </c>
      <c r="BT39" s="65">
        <f>'[1]3household manual'!BT39</f>
        <v>0</v>
      </c>
      <c r="BU39" s="65">
        <f>'[1]3household manual'!BU39</f>
        <v>0</v>
      </c>
      <c r="BV39" s="65">
        <f>'[1]3household manual'!BV39</f>
        <v>0</v>
      </c>
      <c r="BW39" s="65">
        <f>'[1]3household manual'!BW39</f>
        <v>0</v>
      </c>
      <c r="BX39" s="65">
        <f>'[1]3household manual'!BX39</f>
        <v>0</v>
      </c>
      <c r="BY39" s="65">
        <f>'[1]3household manual'!BY39</f>
        <v>0</v>
      </c>
      <c r="BZ39" s="65">
        <f>'[1]3household manual'!BZ39</f>
        <v>0</v>
      </c>
      <c r="CA39" s="65">
        <f>'[1]3household manual'!CA39</f>
        <v>0</v>
      </c>
      <c r="CB39" s="65">
        <f>'[1]3household manual'!CB39</f>
        <v>0</v>
      </c>
      <c r="CC39" s="65">
        <f>'[1]3household manual'!CC39</f>
        <v>1061.7907904323506</v>
      </c>
      <c r="CD39" s="65">
        <f>'[1]3household manual'!CD39</f>
        <v>0</v>
      </c>
      <c r="CE39" s="65">
        <f>'[1]3household manual'!CE39</f>
        <v>0</v>
      </c>
      <c r="CF39" s="65">
        <f>'[1]3household manual'!CF39</f>
        <v>0</v>
      </c>
      <c r="CG39" s="65">
        <f>'[1]3household manual'!CG39</f>
        <v>0</v>
      </c>
      <c r="CH39" s="65">
        <f>'[1]3household manual'!CH39</f>
        <v>0</v>
      </c>
      <c r="CI39" s="65">
        <f>'[1]3household manual'!CI39</f>
        <v>0</v>
      </c>
      <c r="CJ39" s="65">
        <f>'[1]3household manual'!CJ39</f>
        <v>0</v>
      </c>
      <c r="CK39" s="65">
        <f>'[1]3household manual'!CK39</f>
        <v>0</v>
      </c>
      <c r="CL39" s="65">
        <f>'[1]3household manual'!CL39</f>
        <v>0</v>
      </c>
      <c r="CM39" s="65">
        <f>'[1]3household manual'!CM39</f>
        <v>0</v>
      </c>
      <c r="CN39" s="65">
        <f>'[1]3household manual'!CN39</f>
        <v>0</v>
      </c>
      <c r="CO39" s="65">
        <f>'[1]3household manual'!CO39</f>
        <v>0</v>
      </c>
      <c r="CP39" s="65">
        <f>'[1]3household manual'!CP39</f>
        <v>0</v>
      </c>
      <c r="CQ39" s="65">
        <f>'[1]3household manual'!CQ39</f>
        <v>0</v>
      </c>
      <c r="CR39" s="65">
        <f>'[1]3household manual'!CR39</f>
        <v>0</v>
      </c>
      <c r="CS39" s="65">
        <f>'[1]3household manual'!CS39</f>
        <v>0</v>
      </c>
      <c r="CT39" s="65">
        <f>'[1]3household manual'!CT39</f>
        <v>0</v>
      </c>
      <c r="CU39" s="65">
        <f>'[1]3household manual'!CU39</f>
        <v>0</v>
      </c>
      <c r="CV39" s="65">
        <f>'[1]3household manual'!CV39</f>
        <v>0</v>
      </c>
      <c r="CW39" s="65">
        <f>'[1]3household manual'!CW39</f>
        <v>0</v>
      </c>
      <c r="CX39" s="23">
        <f t="shared" si="0"/>
        <v>1061.7907904323506</v>
      </c>
      <c r="CY39" s="23">
        <f>SUM(AG$8:AG$107)</f>
        <v>1061.7907904323508</v>
      </c>
      <c r="CZ39" s="24">
        <f t="shared" si="1"/>
        <v>2.2737367544323206E-13</v>
      </c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</row>
    <row r="40" spans="1:262" x14ac:dyDescent="0.25">
      <c r="A40" s="22" t="s">
        <v>136</v>
      </c>
      <c r="B40" s="65">
        <f>'[1]3household manual'!B40</f>
        <v>0</v>
      </c>
      <c r="C40" s="65">
        <f>'[1]3household manual'!C40</f>
        <v>0</v>
      </c>
      <c r="D40" s="65">
        <f>'[1]3household manual'!D40</f>
        <v>0</v>
      </c>
      <c r="E40" s="65">
        <f>'[1]3household manual'!E40</f>
        <v>0</v>
      </c>
      <c r="F40" s="65">
        <f>'[1]3household manual'!F40</f>
        <v>0</v>
      </c>
      <c r="G40" s="65">
        <f>'[1]3household manual'!G40</f>
        <v>0</v>
      </c>
      <c r="H40" s="65">
        <f>'[1]3household manual'!H40</f>
        <v>0</v>
      </c>
      <c r="I40" s="65">
        <f>'[1]3household manual'!I40</f>
        <v>0</v>
      </c>
      <c r="J40" s="65">
        <f>'[1]3household manual'!J40</f>
        <v>0</v>
      </c>
      <c r="K40" s="65">
        <f>'[1]3household manual'!K40</f>
        <v>0</v>
      </c>
      <c r="L40" s="65">
        <f>'[1]3household manual'!L40</f>
        <v>0</v>
      </c>
      <c r="M40" s="65">
        <f>'[1]3household manual'!M40</f>
        <v>0</v>
      </c>
      <c r="N40" s="65">
        <f>'[1]3household manual'!N40</f>
        <v>0</v>
      </c>
      <c r="O40" s="65">
        <f>'[1]3household manual'!O40</f>
        <v>0</v>
      </c>
      <c r="P40" s="65">
        <f>'[1]3household manual'!P40</f>
        <v>0</v>
      </c>
      <c r="Q40" s="65">
        <f>'[1]3household manual'!Q40</f>
        <v>0</v>
      </c>
      <c r="R40" s="65">
        <f>'[1]3household manual'!R40</f>
        <v>0</v>
      </c>
      <c r="S40" s="65">
        <f>'[1]3household manual'!S40</f>
        <v>0</v>
      </c>
      <c r="T40" s="65">
        <f>'[1]3household manual'!T40</f>
        <v>0</v>
      </c>
      <c r="U40" s="65">
        <f>'[1]3household manual'!U40</f>
        <v>0</v>
      </c>
      <c r="V40" s="65">
        <f>'[1]3household manual'!V40</f>
        <v>0</v>
      </c>
      <c r="W40" s="65">
        <f>'[1]3household manual'!W40</f>
        <v>0</v>
      </c>
      <c r="X40" s="65">
        <f>'[1]3household manual'!X40</f>
        <v>0</v>
      </c>
      <c r="Y40" s="65">
        <f>'[1]3household manual'!Y40</f>
        <v>0</v>
      </c>
      <c r="Z40" s="65">
        <f>'[1]3household manual'!Z40</f>
        <v>0</v>
      </c>
      <c r="AA40" s="65">
        <f>'[1]3household manual'!AA40</f>
        <v>0</v>
      </c>
      <c r="AB40" s="65">
        <f>'[1]3household manual'!AB40</f>
        <v>0</v>
      </c>
      <c r="AC40" s="65">
        <f>'[1]3household manual'!AC40</f>
        <v>0</v>
      </c>
      <c r="AD40" s="65">
        <f>'[1]3household manual'!AD40</f>
        <v>0</v>
      </c>
      <c r="AE40" s="65">
        <f>'[1]3household manual'!AE40</f>
        <v>0</v>
      </c>
      <c r="AF40" s="65">
        <f>'[1]3household manual'!AF40</f>
        <v>0</v>
      </c>
      <c r="AG40" s="65">
        <f>'[1]3household manual'!AG40</f>
        <v>0</v>
      </c>
      <c r="AH40" s="65">
        <f>'[1]3household manual'!AH40</f>
        <v>0</v>
      </c>
      <c r="AI40" s="65">
        <f>'[1]3household manual'!AI40</f>
        <v>0</v>
      </c>
      <c r="AJ40" s="65">
        <f>'[1]3household manual'!AJ40</f>
        <v>0</v>
      </c>
      <c r="AK40" s="65">
        <f>'[1]3household manual'!AK40</f>
        <v>0</v>
      </c>
      <c r="AL40" s="65">
        <f>'[1]3household manual'!AL40</f>
        <v>0</v>
      </c>
      <c r="AM40" s="65">
        <f>'[1]3household manual'!AM40</f>
        <v>0</v>
      </c>
      <c r="AN40" s="65">
        <f>'[1]3household manual'!AN40</f>
        <v>0</v>
      </c>
      <c r="AO40" s="65">
        <f>'[1]3household manual'!AO40</f>
        <v>0</v>
      </c>
      <c r="AP40" s="65">
        <f>'[1]3household manual'!AP40</f>
        <v>0</v>
      </c>
      <c r="AQ40" s="65">
        <f>'[1]3household manual'!AQ40</f>
        <v>0</v>
      </c>
      <c r="AR40" s="65">
        <f>'[1]3household manual'!AR40</f>
        <v>0</v>
      </c>
      <c r="AS40" s="65">
        <f>'[1]3household manual'!AS40</f>
        <v>0</v>
      </c>
      <c r="AT40" s="65">
        <f>'[1]3household manual'!AT40</f>
        <v>0</v>
      </c>
      <c r="AU40" s="65">
        <f>'[1]3household manual'!AU40</f>
        <v>0</v>
      </c>
      <c r="AV40" s="65">
        <f>'[1]3household manual'!AV40</f>
        <v>0</v>
      </c>
      <c r="AW40" s="65">
        <f>'[1]3household manual'!AW40</f>
        <v>0</v>
      </c>
      <c r="AX40" s="65">
        <f>'[1]3household manual'!AX40</f>
        <v>0</v>
      </c>
      <c r="AY40" s="65">
        <f>'[1]3household manual'!AY40</f>
        <v>0</v>
      </c>
      <c r="AZ40" s="65">
        <f>'[1]3household manual'!AZ40</f>
        <v>0</v>
      </c>
      <c r="BA40" s="65">
        <f>'[1]3household manual'!BA40</f>
        <v>0</v>
      </c>
      <c r="BB40" s="65">
        <f>'[1]3household manual'!BB40</f>
        <v>0</v>
      </c>
      <c r="BC40" s="65">
        <f>'[1]3household manual'!BC40</f>
        <v>0</v>
      </c>
      <c r="BD40" s="65">
        <f>'[1]3household manual'!BD40</f>
        <v>0</v>
      </c>
      <c r="BE40" s="65">
        <f>'[1]3household manual'!BE40</f>
        <v>0</v>
      </c>
      <c r="BF40" s="65">
        <f>'[1]3household manual'!BF40</f>
        <v>0</v>
      </c>
      <c r="BG40" s="65">
        <f>'[1]3household manual'!BG40</f>
        <v>0</v>
      </c>
      <c r="BH40" s="65">
        <f>'[1]3household manual'!BH40</f>
        <v>0</v>
      </c>
      <c r="BI40" s="65">
        <f>'[1]3household manual'!BI40</f>
        <v>0</v>
      </c>
      <c r="BJ40" s="65">
        <f>'[1]3household manual'!BJ40</f>
        <v>0</v>
      </c>
      <c r="BK40" s="65">
        <f>'[1]3household manual'!BK40</f>
        <v>0</v>
      </c>
      <c r="BL40" s="65">
        <f>'[1]3household manual'!BL40</f>
        <v>0</v>
      </c>
      <c r="BM40" s="65">
        <f>'[1]3household manual'!BM40</f>
        <v>0</v>
      </c>
      <c r="BN40" s="65">
        <f>'[1]3household manual'!BN40</f>
        <v>0</v>
      </c>
      <c r="BO40" s="65">
        <f>'[1]3household manual'!BO40</f>
        <v>0</v>
      </c>
      <c r="BP40" s="65">
        <f>'[1]3household manual'!BP40</f>
        <v>0</v>
      </c>
      <c r="BQ40" s="65">
        <f>'[1]3household manual'!BQ40</f>
        <v>0</v>
      </c>
      <c r="BR40" s="65">
        <f>'[1]3household manual'!BR40</f>
        <v>0</v>
      </c>
      <c r="BS40" s="65">
        <f>'[1]3household manual'!BS40</f>
        <v>0</v>
      </c>
      <c r="BT40" s="65">
        <f>'[1]3household manual'!BT40</f>
        <v>0</v>
      </c>
      <c r="BU40" s="65">
        <f>'[1]3household manual'!BU40</f>
        <v>0</v>
      </c>
      <c r="BV40" s="65">
        <f>'[1]3household manual'!BV40</f>
        <v>0</v>
      </c>
      <c r="BW40" s="65">
        <f>'[1]3household manual'!BW40</f>
        <v>0</v>
      </c>
      <c r="BX40" s="65">
        <f>'[1]3household manual'!BX40</f>
        <v>0</v>
      </c>
      <c r="BY40" s="65">
        <f>'[1]3household manual'!BY40</f>
        <v>0</v>
      </c>
      <c r="BZ40" s="65">
        <f>'[1]3household manual'!BZ40</f>
        <v>0</v>
      </c>
      <c r="CA40" s="65">
        <f>'[1]3household manual'!CA40</f>
        <v>0</v>
      </c>
      <c r="CB40" s="65">
        <f>'[1]3household manual'!CB40</f>
        <v>0</v>
      </c>
      <c r="CC40" s="65">
        <f>'[1]3household manual'!CC40</f>
        <v>0</v>
      </c>
      <c r="CD40" s="65">
        <f>'[1]3household manual'!CD40</f>
        <v>1941.1278463825611</v>
      </c>
      <c r="CE40" s="65">
        <f>'[1]3household manual'!CE40</f>
        <v>0</v>
      </c>
      <c r="CF40" s="65">
        <f>'[1]3household manual'!CF40</f>
        <v>0</v>
      </c>
      <c r="CG40" s="65">
        <f>'[1]3household manual'!CG40</f>
        <v>0</v>
      </c>
      <c r="CH40" s="65">
        <f>'[1]3household manual'!CH40</f>
        <v>0</v>
      </c>
      <c r="CI40" s="65">
        <f>'[1]3household manual'!CI40</f>
        <v>0</v>
      </c>
      <c r="CJ40" s="65">
        <f>'[1]3household manual'!CJ40</f>
        <v>0</v>
      </c>
      <c r="CK40" s="65">
        <f>'[1]3household manual'!CK40</f>
        <v>0</v>
      </c>
      <c r="CL40" s="65">
        <f>'[1]3household manual'!CL40</f>
        <v>0</v>
      </c>
      <c r="CM40" s="65">
        <f>'[1]3household manual'!CM40</f>
        <v>0</v>
      </c>
      <c r="CN40" s="65">
        <f>'[1]3household manual'!CN40</f>
        <v>0</v>
      </c>
      <c r="CO40" s="65">
        <f>'[1]3household manual'!CO40</f>
        <v>0</v>
      </c>
      <c r="CP40" s="65">
        <f>'[1]3household manual'!CP40</f>
        <v>0</v>
      </c>
      <c r="CQ40" s="65">
        <f>'[1]3household manual'!CQ40</f>
        <v>0</v>
      </c>
      <c r="CR40" s="65">
        <f>'[1]3household manual'!CR40</f>
        <v>0</v>
      </c>
      <c r="CS40" s="65">
        <f>'[1]3household manual'!CS40</f>
        <v>0</v>
      </c>
      <c r="CT40" s="65">
        <f>'[1]3household manual'!CT40</f>
        <v>0</v>
      </c>
      <c r="CU40" s="65">
        <f>'[1]3household manual'!CU40</f>
        <v>0</v>
      </c>
      <c r="CV40" s="65">
        <f>'[1]3household manual'!CV40</f>
        <v>0</v>
      </c>
      <c r="CW40" s="65">
        <f>'[1]3household manual'!CW40</f>
        <v>0</v>
      </c>
      <c r="CX40" s="23">
        <f t="shared" ref="CX40:CX71" si="2">SUM(B40:CW40)</f>
        <v>1941.1278463825611</v>
      </c>
      <c r="CY40" s="23">
        <f>SUM(AH$8:AH$107)</f>
        <v>1941.1278463825604</v>
      </c>
      <c r="CZ40" s="24">
        <f t="shared" si="1"/>
        <v>6.8212102632969618E-13</v>
      </c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</row>
    <row r="41" spans="1:262" x14ac:dyDescent="0.25">
      <c r="A41" s="22" t="s">
        <v>137</v>
      </c>
      <c r="B41" s="65">
        <f>'[1]3household manual'!B41</f>
        <v>0</v>
      </c>
      <c r="C41" s="65">
        <f>'[1]3household manual'!C41</f>
        <v>0</v>
      </c>
      <c r="D41" s="65">
        <f>'[1]3household manual'!D41</f>
        <v>0</v>
      </c>
      <c r="E41" s="65">
        <f>'[1]3household manual'!E41</f>
        <v>0</v>
      </c>
      <c r="F41" s="65">
        <f>'[1]3household manual'!F41</f>
        <v>0</v>
      </c>
      <c r="G41" s="65">
        <f>'[1]3household manual'!G41</f>
        <v>0</v>
      </c>
      <c r="H41" s="65">
        <f>'[1]3household manual'!H41</f>
        <v>0</v>
      </c>
      <c r="I41" s="65">
        <f>'[1]3household manual'!I41</f>
        <v>0</v>
      </c>
      <c r="J41" s="65">
        <f>'[1]3household manual'!J41</f>
        <v>0</v>
      </c>
      <c r="K41" s="65">
        <f>'[1]3household manual'!K41</f>
        <v>0</v>
      </c>
      <c r="L41" s="65">
        <f>'[1]3household manual'!L41</f>
        <v>0</v>
      </c>
      <c r="M41" s="65">
        <f>'[1]3household manual'!M41</f>
        <v>0</v>
      </c>
      <c r="N41" s="65">
        <f>'[1]3household manual'!N41</f>
        <v>0</v>
      </c>
      <c r="O41" s="65">
        <f>'[1]3household manual'!O41</f>
        <v>0</v>
      </c>
      <c r="P41" s="65">
        <f>'[1]3household manual'!P41</f>
        <v>0</v>
      </c>
      <c r="Q41" s="65">
        <f>'[1]3household manual'!Q41</f>
        <v>0</v>
      </c>
      <c r="R41" s="65">
        <f>'[1]3household manual'!R41</f>
        <v>0</v>
      </c>
      <c r="S41" s="65">
        <f>'[1]3household manual'!S41</f>
        <v>0</v>
      </c>
      <c r="T41" s="65">
        <f>'[1]3household manual'!T41</f>
        <v>0</v>
      </c>
      <c r="U41" s="65">
        <f>'[1]3household manual'!U41</f>
        <v>0</v>
      </c>
      <c r="V41" s="65">
        <f>'[1]3household manual'!V41</f>
        <v>0</v>
      </c>
      <c r="W41" s="65">
        <f>'[1]3household manual'!W41</f>
        <v>0</v>
      </c>
      <c r="X41" s="65">
        <f>'[1]3household manual'!X41</f>
        <v>0</v>
      </c>
      <c r="Y41" s="65">
        <f>'[1]3household manual'!Y41</f>
        <v>0</v>
      </c>
      <c r="Z41" s="65">
        <f>'[1]3household manual'!Z41</f>
        <v>0</v>
      </c>
      <c r="AA41" s="65">
        <f>'[1]3household manual'!AA41</f>
        <v>0</v>
      </c>
      <c r="AB41" s="65">
        <f>'[1]3household manual'!AB41</f>
        <v>0</v>
      </c>
      <c r="AC41" s="65">
        <f>'[1]3household manual'!AC41</f>
        <v>0</v>
      </c>
      <c r="AD41" s="65">
        <f>'[1]3household manual'!AD41</f>
        <v>0</v>
      </c>
      <c r="AE41" s="65">
        <f>'[1]3household manual'!AE41</f>
        <v>0</v>
      </c>
      <c r="AF41" s="65">
        <f>'[1]3household manual'!AF41</f>
        <v>0</v>
      </c>
      <c r="AG41" s="65">
        <f>'[1]3household manual'!AG41</f>
        <v>0</v>
      </c>
      <c r="AH41" s="65">
        <f>'[1]3household manual'!AH41</f>
        <v>0</v>
      </c>
      <c r="AI41" s="65">
        <f>'[1]3household manual'!AI41</f>
        <v>0</v>
      </c>
      <c r="AJ41" s="65">
        <f>'[1]3household manual'!AJ41</f>
        <v>0</v>
      </c>
      <c r="AK41" s="65">
        <f>'[1]3household manual'!AK41</f>
        <v>0</v>
      </c>
      <c r="AL41" s="65">
        <f>'[1]3household manual'!AL41</f>
        <v>0</v>
      </c>
      <c r="AM41" s="65">
        <f>'[1]3household manual'!AM41</f>
        <v>0</v>
      </c>
      <c r="AN41" s="65">
        <f>'[1]3household manual'!AN41</f>
        <v>0</v>
      </c>
      <c r="AO41" s="65">
        <f>'[1]3household manual'!AO41</f>
        <v>0</v>
      </c>
      <c r="AP41" s="65">
        <f>'[1]3household manual'!AP41</f>
        <v>0</v>
      </c>
      <c r="AQ41" s="65">
        <f>'[1]3household manual'!AQ41</f>
        <v>0</v>
      </c>
      <c r="AR41" s="65">
        <f>'[1]3household manual'!AR41</f>
        <v>0</v>
      </c>
      <c r="AS41" s="65">
        <f>'[1]3household manual'!AS41</f>
        <v>0</v>
      </c>
      <c r="AT41" s="65">
        <f>'[1]3household manual'!AT41</f>
        <v>0</v>
      </c>
      <c r="AU41" s="65">
        <f>'[1]3household manual'!AU41</f>
        <v>0</v>
      </c>
      <c r="AV41" s="65">
        <f>'[1]3household manual'!AV41</f>
        <v>0</v>
      </c>
      <c r="AW41" s="65">
        <f>'[1]3household manual'!AW41</f>
        <v>0</v>
      </c>
      <c r="AX41" s="65">
        <f>'[1]3household manual'!AX41</f>
        <v>0</v>
      </c>
      <c r="AY41" s="65">
        <f>'[1]3household manual'!AY41</f>
        <v>0</v>
      </c>
      <c r="AZ41" s="65">
        <f>'[1]3household manual'!AZ41</f>
        <v>0</v>
      </c>
      <c r="BA41" s="65">
        <f>'[1]3household manual'!BA41</f>
        <v>0</v>
      </c>
      <c r="BB41" s="65">
        <f>'[1]3household manual'!BB41</f>
        <v>0</v>
      </c>
      <c r="BC41" s="65">
        <f>'[1]3household manual'!BC41</f>
        <v>0</v>
      </c>
      <c r="BD41" s="65">
        <f>'[1]3household manual'!BD41</f>
        <v>0</v>
      </c>
      <c r="BE41" s="65">
        <f>'[1]3household manual'!BE41</f>
        <v>0</v>
      </c>
      <c r="BF41" s="65">
        <f>'[1]3household manual'!BF41</f>
        <v>0</v>
      </c>
      <c r="BG41" s="65">
        <f>'[1]3household manual'!BG41</f>
        <v>0</v>
      </c>
      <c r="BH41" s="65">
        <f>'[1]3household manual'!BH41</f>
        <v>0</v>
      </c>
      <c r="BI41" s="65">
        <f>'[1]3household manual'!BI41</f>
        <v>0</v>
      </c>
      <c r="BJ41" s="65">
        <f>'[1]3household manual'!BJ41</f>
        <v>0</v>
      </c>
      <c r="BK41" s="65">
        <f>'[1]3household manual'!BK41</f>
        <v>0</v>
      </c>
      <c r="BL41" s="65">
        <f>'[1]3household manual'!BL41</f>
        <v>0</v>
      </c>
      <c r="BM41" s="65">
        <f>'[1]3household manual'!BM41</f>
        <v>0</v>
      </c>
      <c r="BN41" s="65">
        <f>'[1]3household manual'!BN41</f>
        <v>0</v>
      </c>
      <c r="BO41" s="65">
        <f>'[1]3household manual'!BO41</f>
        <v>0</v>
      </c>
      <c r="BP41" s="65">
        <f>'[1]3household manual'!BP41</f>
        <v>0</v>
      </c>
      <c r="BQ41" s="65">
        <f>'[1]3household manual'!BQ41</f>
        <v>0</v>
      </c>
      <c r="BR41" s="65">
        <f>'[1]3household manual'!BR41</f>
        <v>0</v>
      </c>
      <c r="BS41" s="65">
        <f>'[1]3household manual'!BS41</f>
        <v>0</v>
      </c>
      <c r="BT41" s="65">
        <f>'[1]3household manual'!BT41</f>
        <v>0</v>
      </c>
      <c r="BU41" s="65">
        <f>'[1]3household manual'!BU41</f>
        <v>0</v>
      </c>
      <c r="BV41" s="65">
        <f>'[1]3household manual'!BV41</f>
        <v>0</v>
      </c>
      <c r="BW41" s="65">
        <f>'[1]3household manual'!BW41</f>
        <v>0</v>
      </c>
      <c r="BX41" s="65">
        <f>'[1]3household manual'!BX41</f>
        <v>0</v>
      </c>
      <c r="BY41" s="65">
        <f>'[1]3household manual'!BY41</f>
        <v>0</v>
      </c>
      <c r="BZ41" s="65">
        <f>'[1]3household manual'!BZ41</f>
        <v>0</v>
      </c>
      <c r="CA41" s="65">
        <f>'[1]3household manual'!CA41</f>
        <v>0</v>
      </c>
      <c r="CB41" s="65">
        <f>'[1]3household manual'!CB41</f>
        <v>0</v>
      </c>
      <c r="CC41" s="65">
        <f>'[1]3household manual'!CC41</f>
        <v>0</v>
      </c>
      <c r="CD41" s="65">
        <f>'[1]3household manual'!CD41</f>
        <v>0</v>
      </c>
      <c r="CE41" s="65">
        <f>'[1]3household manual'!CE41</f>
        <v>262.6617836069334</v>
      </c>
      <c r="CF41" s="65">
        <f>'[1]3household manual'!CF41</f>
        <v>0</v>
      </c>
      <c r="CG41" s="65">
        <f>'[1]3household manual'!CG41</f>
        <v>0</v>
      </c>
      <c r="CH41" s="65">
        <f>'[1]3household manual'!CH41</f>
        <v>0</v>
      </c>
      <c r="CI41" s="65">
        <f>'[1]3household manual'!CI41</f>
        <v>0</v>
      </c>
      <c r="CJ41" s="65">
        <f>'[1]3household manual'!CJ41</f>
        <v>0</v>
      </c>
      <c r="CK41" s="65">
        <f>'[1]3household manual'!CK41</f>
        <v>0</v>
      </c>
      <c r="CL41" s="65">
        <f>'[1]3household manual'!CL41</f>
        <v>0</v>
      </c>
      <c r="CM41" s="65">
        <f>'[1]3household manual'!CM41</f>
        <v>0</v>
      </c>
      <c r="CN41" s="65">
        <f>'[1]3household manual'!CN41</f>
        <v>0</v>
      </c>
      <c r="CO41" s="65">
        <f>'[1]3household manual'!CO41</f>
        <v>0</v>
      </c>
      <c r="CP41" s="65">
        <f>'[1]3household manual'!CP41</f>
        <v>0</v>
      </c>
      <c r="CQ41" s="65">
        <f>'[1]3household manual'!CQ41</f>
        <v>0</v>
      </c>
      <c r="CR41" s="65">
        <f>'[1]3household manual'!CR41</f>
        <v>0</v>
      </c>
      <c r="CS41" s="65">
        <f>'[1]3household manual'!CS41</f>
        <v>0</v>
      </c>
      <c r="CT41" s="65">
        <f>'[1]3household manual'!CT41</f>
        <v>0</v>
      </c>
      <c r="CU41" s="65">
        <f>'[1]3household manual'!CU41</f>
        <v>0</v>
      </c>
      <c r="CV41" s="65">
        <f>'[1]3household manual'!CV41</f>
        <v>0</v>
      </c>
      <c r="CW41" s="65">
        <f>'[1]3household manual'!CW41</f>
        <v>0</v>
      </c>
      <c r="CX41" s="23">
        <f t="shared" si="2"/>
        <v>262.6617836069334</v>
      </c>
      <c r="CY41" s="23">
        <f>SUM(AI$8:AI$107)</f>
        <v>262.66178360693345</v>
      </c>
      <c r="CZ41" s="24">
        <f t="shared" si="1"/>
        <v>5.6843418860808015E-14</v>
      </c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</row>
    <row r="42" spans="1:262" x14ac:dyDescent="0.25">
      <c r="A42" s="22" t="s">
        <v>138</v>
      </c>
      <c r="B42" s="65">
        <f>'[1]3household manual'!B42</f>
        <v>0</v>
      </c>
      <c r="C42" s="65">
        <f>'[1]3household manual'!C42</f>
        <v>0</v>
      </c>
      <c r="D42" s="65">
        <f>'[1]3household manual'!D42</f>
        <v>0</v>
      </c>
      <c r="E42" s="65">
        <f>'[1]3household manual'!E42</f>
        <v>0</v>
      </c>
      <c r="F42" s="65">
        <f>'[1]3household manual'!F42</f>
        <v>0</v>
      </c>
      <c r="G42" s="65">
        <f>'[1]3household manual'!G42</f>
        <v>0</v>
      </c>
      <c r="H42" s="65">
        <f>'[1]3household manual'!H42</f>
        <v>0</v>
      </c>
      <c r="I42" s="65">
        <f>'[1]3household manual'!I42</f>
        <v>0</v>
      </c>
      <c r="J42" s="65">
        <f>'[1]3household manual'!J42</f>
        <v>0</v>
      </c>
      <c r="K42" s="65">
        <f>'[1]3household manual'!K42</f>
        <v>0</v>
      </c>
      <c r="L42" s="65">
        <f>'[1]3household manual'!L42</f>
        <v>0</v>
      </c>
      <c r="M42" s="65">
        <f>'[1]3household manual'!M42</f>
        <v>0</v>
      </c>
      <c r="N42" s="65">
        <f>'[1]3household manual'!N42</f>
        <v>0</v>
      </c>
      <c r="O42" s="65">
        <f>'[1]3household manual'!O42</f>
        <v>0</v>
      </c>
      <c r="P42" s="65">
        <f>'[1]3household manual'!P42</f>
        <v>0</v>
      </c>
      <c r="Q42" s="65">
        <f>'[1]3household manual'!Q42</f>
        <v>0</v>
      </c>
      <c r="R42" s="65">
        <f>'[1]3household manual'!R42</f>
        <v>0</v>
      </c>
      <c r="S42" s="65">
        <f>'[1]3household manual'!S42</f>
        <v>0</v>
      </c>
      <c r="T42" s="65">
        <f>'[1]3household manual'!T42</f>
        <v>0</v>
      </c>
      <c r="U42" s="65">
        <f>'[1]3household manual'!U42</f>
        <v>0</v>
      </c>
      <c r="V42" s="65">
        <f>'[1]3household manual'!V42</f>
        <v>0</v>
      </c>
      <c r="W42" s="65">
        <f>'[1]3household manual'!W42</f>
        <v>0</v>
      </c>
      <c r="X42" s="65">
        <f>'[1]3household manual'!X42</f>
        <v>0</v>
      </c>
      <c r="Y42" s="65">
        <f>'[1]3household manual'!Y42</f>
        <v>0</v>
      </c>
      <c r="Z42" s="65">
        <f>'[1]3household manual'!Z42</f>
        <v>0</v>
      </c>
      <c r="AA42" s="65">
        <f>'[1]3household manual'!AA42</f>
        <v>0</v>
      </c>
      <c r="AB42" s="65">
        <f>'[1]3household manual'!AB42</f>
        <v>0</v>
      </c>
      <c r="AC42" s="65">
        <f>'[1]3household manual'!AC42</f>
        <v>0</v>
      </c>
      <c r="AD42" s="65">
        <f>'[1]3household manual'!AD42</f>
        <v>0</v>
      </c>
      <c r="AE42" s="65">
        <f>'[1]3household manual'!AE42</f>
        <v>0</v>
      </c>
      <c r="AF42" s="65">
        <f>'[1]3household manual'!AF42</f>
        <v>0</v>
      </c>
      <c r="AG42" s="65">
        <f>'[1]3household manual'!AG42</f>
        <v>0</v>
      </c>
      <c r="AH42" s="65">
        <f>'[1]3household manual'!AH42</f>
        <v>0</v>
      </c>
      <c r="AI42" s="65">
        <f>'[1]3household manual'!AI42</f>
        <v>0</v>
      </c>
      <c r="AJ42" s="65">
        <f>'[1]3household manual'!AJ42</f>
        <v>0</v>
      </c>
      <c r="AK42" s="65">
        <f>'[1]3household manual'!AK42</f>
        <v>0</v>
      </c>
      <c r="AL42" s="65">
        <f>'[1]3household manual'!AL42</f>
        <v>0</v>
      </c>
      <c r="AM42" s="65">
        <f>'[1]3household manual'!AM42</f>
        <v>0</v>
      </c>
      <c r="AN42" s="65">
        <f>'[1]3household manual'!AN42</f>
        <v>0</v>
      </c>
      <c r="AO42" s="65">
        <f>'[1]3household manual'!AO42</f>
        <v>0</v>
      </c>
      <c r="AP42" s="65">
        <f>'[1]3household manual'!AP42</f>
        <v>0</v>
      </c>
      <c r="AQ42" s="65">
        <f>'[1]3household manual'!AQ42</f>
        <v>0</v>
      </c>
      <c r="AR42" s="65">
        <f>'[1]3household manual'!AR42</f>
        <v>0</v>
      </c>
      <c r="AS42" s="65">
        <f>'[1]3household manual'!AS42</f>
        <v>0</v>
      </c>
      <c r="AT42" s="65">
        <f>'[1]3household manual'!AT42</f>
        <v>0</v>
      </c>
      <c r="AU42" s="65">
        <f>'[1]3household manual'!AU42</f>
        <v>0</v>
      </c>
      <c r="AV42" s="65">
        <f>'[1]3household manual'!AV42</f>
        <v>0</v>
      </c>
      <c r="AW42" s="65">
        <f>'[1]3household manual'!AW42</f>
        <v>0</v>
      </c>
      <c r="AX42" s="65">
        <f>'[1]3household manual'!AX42</f>
        <v>0</v>
      </c>
      <c r="AY42" s="65">
        <f>'[1]3household manual'!AY42</f>
        <v>0</v>
      </c>
      <c r="AZ42" s="65">
        <f>'[1]3household manual'!AZ42</f>
        <v>0</v>
      </c>
      <c r="BA42" s="65">
        <f>'[1]3household manual'!BA42</f>
        <v>0</v>
      </c>
      <c r="BB42" s="65">
        <f>'[1]3household manual'!BB42</f>
        <v>0</v>
      </c>
      <c r="BC42" s="65">
        <f>'[1]3household manual'!BC42</f>
        <v>0</v>
      </c>
      <c r="BD42" s="65">
        <f>'[1]3household manual'!BD42</f>
        <v>0</v>
      </c>
      <c r="BE42" s="65">
        <f>'[1]3household manual'!BE42</f>
        <v>0</v>
      </c>
      <c r="BF42" s="65">
        <f>'[1]3household manual'!BF42</f>
        <v>0</v>
      </c>
      <c r="BG42" s="65">
        <f>'[1]3household manual'!BG42</f>
        <v>0</v>
      </c>
      <c r="BH42" s="65">
        <f>'[1]3household manual'!BH42</f>
        <v>0</v>
      </c>
      <c r="BI42" s="65">
        <f>'[1]3household manual'!BI42</f>
        <v>0</v>
      </c>
      <c r="BJ42" s="65">
        <f>'[1]3household manual'!BJ42</f>
        <v>0</v>
      </c>
      <c r="BK42" s="65">
        <f>'[1]3household manual'!BK42</f>
        <v>0</v>
      </c>
      <c r="BL42" s="65">
        <f>'[1]3household manual'!BL42</f>
        <v>0</v>
      </c>
      <c r="BM42" s="65">
        <f>'[1]3household manual'!BM42</f>
        <v>0</v>
      </c>
      <c r="BN42" s="65">
        <f>'[1]3household manual'!BN42</f>
        <v>0</v>
      </c>
      <c r="BO42" s="65">
        <f>'[1]3household manual'!BO42</f>
        <v>0</v>
      </c>
      <c r="BP42" s="65">
        <f>'[1]3household manual'!BP42</f>
        <v>0</v>
      </c>
      <c r="BQ42" s="65">
        <f>'[1]3household manual'!BQ42</f>
        <v>0</v>
      </c>
      <c r="BR42" s="65">
        <f>'[1]3household manual'!BR42</f>
        <v>0</v>
      </c>
      <c r="BS42" s="65">
        <f>'[1]3household manual'!BS42</f>
        <v>0</v>
      </c>
      <c r="BT42" s="65">
        <f>'[1]3household manual'!BT42</f>
        <v>0</v>
      </c>
      <c r="BU42" s="65">
        <f>'[1]3household manual'!BU42</f>
        <v>0</v>
      </c>
      <c r="BV42" s="65">
        <f>'[1]3household manual'!BV42</f>
        <v>0</v>
      </c>
      <c r="BW42" s="65">
        <f>'[1]3household manual'!BW42</f>
        <v>0</v>
      </c>
      <c r="BX42" s="65">
        <f>'[1]3household manual'!BX42</f>
        <v>0</v>
      </c>
      <c r="BY42" s="65">
        <f>'[1]3household manual'!BY42</f>
        <v>0</v>
      </c>
      <c r="BZ42" s="65">
        <f>'[1]3household manual'!BZ42</f>
        <v>0</v>
      </c>
      <c r="CA42" s="65">
        <f>'[1]3household manual'!CA42</f>
        <v>0</v>
      </c>
      <c r="CB42" s="65">
        <f>'[1]3household manual'!CB42</f>
        <v>0</v>
      </c>
      <c r="CC42" s="65">
        <f>'[1]3household manual'!CC42</f>
        <v>0</v>
      </c>
      <c r="CD42" s="65">
        <f>'[1]3household manual'!CD42</f>
        <v>0</v>
      </c>
      <c r="CE42" s="65">
        <f>'[1]3household manual'!CE42</f>
        <v>0</v>
      </c>
      <c r="CF42" s="65">
        <f>'[1]3household manual'!CF42</f>
        <v>54.703874630809167</v>
      </c>
      <c r="CG42" s="65">
        <f>'[1]3household manual'!CG42</f>
        <v>0</v>
      </c>
      <c r="CH42" s="65">
        <f>'[1]3household manual'!CH42</f>
        <v>0</v>
      </c>
      <c r="CI42" s="65">
        <f>'[1]3household manual'!CI42</f>
        <v>0</v>
      </c>
      <c r="CJ42" s="65">
        <f>'[1]3household manual'!CJ42</f>
        <v>0</v>
      </c>
      <c r="CK42" s="65">
        <f>'[1]3household manual'!CK42</f>
        <v>0</v>
      </c>
      <c r="CL42" s="65">
        <f>'[1]3household manual'!CL42</f>
        <v>0</v>
      </c>
      <c r="CM42" s="65">
        <f>'[1]3household manual'!CM42</f>
        <v>0</v>
      </c>
      <c r="CN42" s="65">
        <f>'[1]3household manual'!CN42</f>
        <v>0</v>
      </c>
      <c r="CO42" s="65">
        <f>'[1]3household manual'!CO42</f>
        <v>0</v>
      </c>
      <c r="CP42" s="65">
        <f>'[1]3household manual'!CP42</f>
        <v>0</v>
      </c>
      <c r="CQ42" s="65">
        <f>'[1]3household manual'!CQ42</f>
        <v>0</v>
      </c>
      <c r="CR42" s="65">
        <f>'[1]3household manual'!CR42</f>
        <v>0</v>
      </c>
      <c r="CS42" s="65">
        <f>'[1]3household manual'!CS42</f>
        <v>0</v>
      </c>
      <c r="CT42" s="65">
        <f>'[1]3household manual'!CT42</f>
        <v>0</v>
      </c>
      <c r="CU42" s="65">
        <f>'[1]3household manual'!CU42</f>
        <v>0</v>
      </c>
      <c r="CV42" s="65">
        <f>'[1]3household manual'!CV42</f>
        <v>0</v>
      </c>
      <c r="CW42" s="65">
        <f>'[1]3household manual'!CW42</f>
        <v>0</v>
      </c>
      <c r="CX42" s="23">
        <f t="shared" si="2"/>
        <v>54.703874630809167</v>
      </c>
      <c r="CY42" s="23">
        <f>SUM(AJ$8:AJ$107)</f>
        <v>54.703874630809167</v>
      </c>
      <c r="CZ42" s="24">
        <f t="shared" si="1"/>
        <v>0</v>
      </c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</row>
    <row r="43" spans="1:262" x14ac:dyDescent="0.25">
      <c r="A43" s="22" t="s">
        <v>139</v>
      </c>
      <c r="B43" s="65">
        <f>'[1]3household manual'!B43</f>
        <v>0</v>
      </c>
      <c r="C43" s="65">
        <f>'[1]3household manual'!C43</f>
        <v>0</v>
      </c>
      <c r="D43" s="65">
        <f>'[1]3household manual'!D43</f>
        <v>0</v>
      </c>
      <c r="E43" s="65">
        <f>'[1]3household manual'!E43</f>
        <v>0</v>
      </c>
      <c r="F43" s="65">
        <f>'[1]3household manual'!F43</f>
        <v>0</v>
      </c>
      <c r="G43" s="65">
        <f>'[1]3household manual'!G43</f>
        <v>0</v>
      </c>
      <c r="H43" s="65">
        <f>'[1]3household manual'!H43</f>
        <v>0</v>
      </c>
      <c r="I43" s="65">
        <f>'[1]3household manual'!I43</f>
        <v>0</v>
      </c>
      <c r="J43" s="65">
        <f>'[1]3household manual'!J43</f>
        <v>0</v>
      </c>
      <c r="K43" s="65">
        <f>'[1]3household manual'!K43</f>
        <v>0</v>
      </c>
      <c r="L43" s="65">
        <f>'[1]3household manual'!L43</f>
        <v>0</v>
      </c>
      <c r="M43" s="65">
        <f>'[1]3household manual'!M43</f>
        <v>0</v>
      </c>
      <c r="N43" s="65">
        <f>'[1]3household manual'!N43</f>
        <v>0</v>
      </c>
      <c r="O43" s="65">
        <f>'[1]3household manual'!O43</f>
        <v>0</v>
      </c>
      <c r="P43" s="65">
        <f>'[1]3household manual'!P43</f>
        <v>0</v>
      </c>
      <c r="Q43" s="65">
        <f>'[1]3household manual'!Q43</f>
        <v>0</v>
      </c>
      <c r="R43" s="65">
        <f>'[1]3household manual'!R43</f>
        <v>0</v>
      </c>
      <c r="S43" s="65">
        <f>'[1]3household manual'!S43</f>
        <v>0</v>
      </c>
      <c r="T43" s="65">
        <f>'[1]3household manual'!T43</f>
        <v>0</v>
      </c>
      <c r="U43" s="65">
        <f>'[1]3household manual'!U43</f>
        <v>0</v>
      </c>
      <c r="V43" s="65">
        <f>'[1]3household manual'!V43</f>
        <v>0</v>
      </c>
      <c r="W43" s="65">
        <f>'[1]3household manual'!W43</f>
        <v>0</v>
      </c>
      <c r="X43" s="65">
        <f>'[1]3household manual'!X43</f>
        <v>0</v>
      </c>
      <c r="Y43" s="65">
        <f>'[1]3household manual'!Y43</f>
        <v>0</v>
      </c>
      <c r="Z43" s="65">
        <f>'[1]3household manual'!Z43</f>
        <v>0</v>
      </c>
      <c r="AA43" s="65">
        <f>'[1]3household manual'!AA43</f>
        <v>0</v>
      </c>
      <c r="AB43" s="65">
        <f>'[1]3household manual'!AB43</f>
        <v>0</v>
      </c>
      <c r="AC43" s="65">
        <f>'[1]3household manual'!AC43</f>
        <v>0</v>
      </c>
      <c r="AD43" s="65">
        <f>'[1]3household manual'!AD43</f>
        <v>0</v>
      </c>
      <c r="AE43" s="65">
        <f>'[1]3household manual'!AE43</f>
        <v>0</v>
      </c>
      <c r="AF43" s="65">
        <f>'[1]3household manual'!AF43</f>
        <v>0</v>
      </c>
      <c r="AG43" s="65">
        <f>'[1]3household manual'!AG43</f>
        <v>0</v>
      </c>
      <c r="AH43" s="65">
        <f>'[1]3household manual'!AH43</f>
        <v>0</v>
      </c>
      <c r="AI43" s="65">
        <f>'[1]3household manual'!AI43</f>
        <v>0</v>
      </c>
      <c r="AJ43" s="65">
        <f>'[1]3household manual'!AJ43</f>
        <v>0</v>
      </c>
      <c r="AK43" s="65">
        <f>'[1]3household manual'!AK43</f>
        <v>0</v>
      </c>
      <c r="AL43" s="65">
        <f>'[1]3household manual'!AL43</f>
        <v>0</v>
      </c>
      <c r="AM43" s="65">
        <f>'[1]3household manual'!AM43</f>
        <v>0</v>
      </c>
      <c r="AN43" s="65">
        <f>'[1]3household manual'!AN43</f>
        <v>0</v>
      </c>
      <c r="AO43" s="65">
        <f>'[1]3household manual'!AO43</f>
        <v>0</v>
      </c>
      <c r="AP43" s="65">
        <f>'[1]3household manual'!AP43</f>
        <v>0</v>
      </c>
      <c r="AQ43" s="65">
        <f>'[1]3household manual'!AQ43</f>
        <v>0</v>
      </c>
      <c r="AR43" s="65">
        <f>'[1]3household manual'!AR43</f>
        <v>0</v>
      </c>
      <c r="AS43" s="65">
        <f>'[1]3household manual'!AS43</f>
        <v>0</v>
      </c>
      <c r="AT43" s="65">
        <f>'[1]3household manual'!AT43</f>
        <v>0</v>
      </c>
      <c r="AU43" s="65">
        <f>'[1]3household manual'!AU43</f>
        <v>0</v>
      </c>
      <c r="AV43" s="65">
        <f>'[1]3household manual'!AV43</f>
        <v>0</v>
      </c>
      <c r="AW43" s="65">
        <f>'[1]3household manual'!AW43</f>
        <v>0</v>
      </c>
      <c r="AX43" s="65">
        <f>'[1]3household manual'!AX43</f>
        <v>0</v>
      </c>
      <c r="AY43" s="65">
        <f>'[1]3household manual'!AY43</f>
        <v>0</v>
      </c>
      <c r="AZ43" s="65">
        <f>'[1]3household manual'!AZ43</f>
        <v>0</v>
      </c>
      <c r="BA43" s="65">
        <f>'[1]3household manual'!BA43</f>
        <v>0</v>
      </c>
      <c r="BB43" s="65">
        <f>'[1]3household manual'!BB43</f>
        <v>0</v>
      </c>
      <c r="BC43" s="65">
        <f>'[1]3household manual'!BC43</f>
        <v>0</v>
      </c>
      <c r="BD43" s="65">
        <f>'[1]3household manual'!BD43</f>
        <v>0</v>
      </c>
      <c r="BE43" s="65">
        <f>'[1]3household manual'!BE43</f>
        <v>0</v>
      </c>
      <c r="BF43" s="65">
        <f>'[1]3household manual'!BF43</f>
        <v>0</v>
      </c>
      <c r="BG43" s="65">
        <f>'[1]3household manual'!BG43</f>
        <v>0</v>
      </c>
      <c r="BH43" s="65">
        <f>'[1]3household manual'!BH43</f>
        <v>0</v>
      </c>
      <c r="BI43" s="65">
        <f>'[1]3household manual'!BI43</f>
        <v>0</v>
      </c>
      <c r="BJ43" s="65">
        <f>'[1]3household manual'!BJ43</f>
        <v>0</v>
      </c>
      <c r="BK43" s="65">
        <f>'[1]3household manual'!BK43</f>
        <v>0</v>
      </c>
      <c r="BL43" s="65">
        <f>'[1]3household manual'!BL43</f>
        <v>0</v>
      </c>
      <c r="BM43" s="65">
        <f>'[1]3household manual'!BM43</f>
        <v>0</v>
      </c>
      <c r="BN43" s="65">
        <f>'[1]3household manual'!BN43</f>
        <v>0</v>
      </c>
      <c r="BO43" s="65">
        <f>'[1]3household manual'!BO43</f>
        <v>0</v>
      </c>
      <c r="BP43" s="65">
        <f>'[1]3household manual'!BP43</f>
        <v>0</v>
      </c>
      <c r="BQ43" s="65">
        <f>'[1]3household manual'!BQ43</f>
        <v>0</v>
      </c>
      <c r="BR43" s="65">
        <f>'[1]3household manual'!BR43</f>
        <v>0</v>
      </c>
      <c r="BS43" s="65">
        <f>'[1]3household manual'!BS43</f>
        <v>0</v>
      </c>
      <c r="BT43" s="65">
        <f>'[1]3household manual'!BT43</f>
        <v>0</v>
      </c>
      <c r="BU43" s="65">
        <f>'[1]3household manual'!BU43</f>
        <v>0</v>
      </c>
      <c r="BV43" s="65">
        <f>'[1]3household manual'!BV43</f>
        <v>0</v>
      </c>
      <c r="BW43" s="65">
        <f>'[1]3household manual'!BW43</f>
        <v>0</v>
      </c>
      <c r="BX43" s="65">
        <f>'[1]3household manual'!BX43</f>
        <v>0</v>
      </c>
      <c r="BY43" s="65">
        <f>'[1]3household manual'!BY43</f>
        <v>0</v>
      </c>
      <c r="BZ43" s="65">
        <f>'[1]3household manual'!BZ43</f>
        <v>163.75625209754085</v>
      </c>
      <c r="CA43" s="65">
        <f>'[1]3household manual'!CA43</f>
        <v>0</v>
      </c>
      <c r="CB43" s="65">
        <f>'[1]3household manual'!CB43</f>
        <v>0</v>
      </c>
      <c r="CC43" s="65">
        <f>'[1]3household manual'!CC43</f>
        <v>0</v>
      </c>
      <c r="CD43" s="65">
        <f>'[1]3household manual'!CD43</f>
        <v>0</v>
      </c>
      <c r="CE43" s="65">
        <f>'[1]3household manual'!CE43</f>
        <v>0</v>
      </c>
      <c r="CF43" s="65">
        <f>'[1]3household manual'!CF43</f>
        <v>0</v>
      </c>
      <c r="CG43" s="65">
        <f>'[1]3household manual'!CG43</f>
        <v>472.3200001855098</v>
      </c>
      <c r="CH43" s="65">
        <f>'[1]3household manual'!CH43</f>
        <v>0</v>
      </c>
      <c r="CI43" s="65">
        <f>'[1]3household manual'!CI43</f>
        <v>0</v>
      </c>
      <c r="CJ43" s="65">
        <f>'[1]3household manual'!CJ43</f>
        <v>0</v>
      </c>
      <c r="CK43" s="65">
        <f>'[1]3household manual'!CK43</f>
        <v>0</v>
      </c>
      <c r="CL43" s="65">
        <f>'[1]3household manual'!CL43</f>
        <v>0</v>
      </c>
      <c r="CM43" s="65">
        <f>'[1]3household manual'!CM43</f>
        <v>0</v>
      </c>
      <c r="CN43" s="65">
        <f>'[1]3household manual'!CN43</f>
        <v>0</v>
      </c>
      <c r="CO43" s="65">
        <f>'[1]3household manual'!CO43</f>
        <v>0</v>
      </c>
      <c r="CP43" s="65">
        <f>'[1]3household manual'!CP43</f>
        <v>0</v>
      </c>
      <c r="CQ43" s="65">
        <f>'[1]3household manual'!CQ43</f>
        <v>0</v>
      </c>
      <c r="CR43" s="65">
        <f>'[1]3household manual'!CR43</f>
        <v>0</v>
      </c>
      <c r="CS43" s="65">
        <f>'[1]3household manual'!CS43</f>
        <v>0</v>
      </c>
      <c r="CT43" s="65">
        <f>'[1]3household manual'!CT43</f>
        <v>0</v>
      </c>
      <c r="CU43" s="65">
        <f>'[1]3household manual'!CU43</f>
        <v>0</v>
      </c>
      <c r="CV43" s="65">
        <f>'[1]3household manual'!CV43</f>
        <v>0</v>
      </c>
      <c r="CW43" s="65">
        <f>'[1]3household manual'!CW43</f>
        <v>0</v>
      </c>
      <c r="CX43" s="23">
        <f t="shared" si="2"/>
        <v>636.07625228305062</v>
      </c>
      <c r="CY43" s="23">
        <f>SUM(AK$8:AK$107)</f>
        <v>636.07625228305051</v>
      </c>
      <c r="CZ43" s="24">
        <f t="shared" si="1"/>
        <v>1.1368683772161603E-13</v>
      </c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</row>
    <row r="44" spans="1:262" x14ac:dyDescent="0.25">
      <c r="A44" s="22" t="s">
        <v>140</v>
      </c>
      <c r="B44" s="65">
        <f>'[1]3household manual'!B44</f>
        <v>0</v>
      </c>
      <c r="C44" s="65">
        <f>'[1]3household manual'!C44</f>
        <v>0</v>
      </c>
      <c r="D44" s="65">
        <f>'[1]3household manual'!D44</f>
        <v>0</v>
      </c>
      <c r="E44" s="65">
        <f>'[1]3household manual'!E44</f>
        <v>0</v>
      </c>
      <c r="F44" s="65">
        <f>'[1]3household manual'!F44</f>
        <v>0</v>
      </c>
      <c r="G44" s="65">
        <f>'[1]3household manual'!G44</f>
        <v>0</v>
      </c>
      <c r="H44" s="65">
        <f>'[1]3household manual'!H44</f>
        <v>0</v>
      </c>
      <c r="I44" s="65">
        <f>'[1]3household manual'!I44</f>
        <v>0</v>
      </c>
      <c r="J44" s="65">
        <f>'[1]3household manual'!J44</f>
        <v>4.4082547010998887</v>
      </c>
      <c r="K44" s="65">
        <f>'[1]3household manual'!K44</f>
        <v>0</v>
      </c>
      <c r="L44" s="65">
        <f>'[1]3household manual'!L44</f>
        <v>0</v>
      </c>
      <c r="M44" s="65">
        <f>'[1]3household manual'!M44</f>
        <v>0</v>
      </c>
      <c r="N44" s="65">
        <f>'[1]3household manual'!N44</f>
        <v>0</v>
      </c>
      <c r="O44" s="65">
        <f>'[1]3household manual'!O44</f>
        <v>0</v>
      </c>
      <c r="P44" s="65">
        <f>'[1]3household manual'!P44</f>
        <v>0</v>
      </c>
      <c r="Q44" s="65">
        <f>'[1]3household manual'!Q44</f>
        <v>0</v>
      </c>
      <c r="R44" s="65">
        <f>'[1]3household manual'!R44</f>
        <v>0</v>
      </c>
      <c r="S44" s="65">
        <f>'[1]3household manual'!S44</f>
        <v>0</v>
      </c>
      <c r="T44" s="65">
        <f>'[1]3household manual'!T44</f>
        <v>0</v>
      </c>
      <c r="U44" s="65">
        <f>'[1]3household manual'!U44</f>
        <v>0</v>
      </c>
      <c r="V44" s="65">
        <f>'[1]3household manual'!V44</f>
        <v>0</v>
      </c>
      <c r="W44" s="65">
        <f>'[1]3household manual'!W44</f>
        <v>0</v>
      </c>
      <c r="X44" s="65">
        <f>'[1]3household manual'!X44</f>
        <v>0</v>
      </c>
      <c r="Y44" s="65">
        <f>'[1]3household manual'!Y44</f>
        <v>0</v>
      </c>
      <c r="Z44" s="65">
        <f>'[1]3household manual'!Z44</f>
        <v>0</v>
      </c>
      <c r="AA44" s="65">
        <f>'[1]3household manual'!AA44</f>
        <v>0</v>
      </c>
      <c r="AB44" s="65">
        <f>'[1]3household manual'!AB44</f>
        <v>0</v>
      </c>
      <c r="AC44" s="65">
        <f>'[1]3household manual'!AC44</f>
        <v>0</v>
      </c>
      <c r="AD44" s="65">
        <f>'[1]3household manual'!AD44</f>
        <v>0</v>
      </c>
      <c r="AE44" s="65">
        <f>'[1]3household manual'!AE44</f>
        <v>0</v>
      </c>
      <c r="AF44" s="65">
        <f>'[1]3household manual'!AF44</f>
        <v>0</v>
      </c>
      <c r="AG44" s="65">
        <f>'[1]3household manual'!AG44</f>
        <v>0</v>
      </c>
      <c r="AH44" s="65">
        <f>'[1]3household manual'!AH44</f>
        <v>0</v>
      </c>
      <c r="AI44" s="65">
        <f>'[1]3household manual'!AI44</f>
        <v>0</v>
      </c>
      <c r="AJ44" s="65">
        <f>'[1]3household manual'!AJ44</f>
        <v>0</v>
      </c>
      <c r="AK44" s="65">
        <f>'[1]3household manual'!AK44</f>
        <v>0</v>
      </c>
      <c r="AL44" s="65">
        <f>'[1]3household manual'!AL44</f>
        <v>0</v>
      </c>
      <c r="AM44" s="65">
        <f>'[1]3household manual'!AM44</f>
        <v>0</v>
      </c>
      <c r="AN44" s="65">
        <f>'[1]3household manual'!AN44</f>
        <v>0</v>
      </c>
      <c r="AO44" s="65">
        <f>'[1]3household manual'!AO44</f>
        <v>0</v>
      </c>
      <c r="AP44" s="65">
        <f>'[1]3household manual'!AP44</f>
        <v>0</v>
      </c>
      <c r="AQ44" s="65">
        <f>'[1]3household manual'!AQ44</f>
        <v>0</v>
      </c>
      <c r="AR44" s="65">
        <f>'[1]3household manual'!AR44</f>
        <v>0</v>
      </c>
      <c r="AS44" s="65">
        <f>'[1]3household manual'!AS44</f>
        <v>0</v>
      </c>
      <c r="AT44" s="65">
        <f>'[1]3household manual'!AT44</f>
        <v>0</v>
      </c>
      <c r="AU44" s="65">
        <f>'[1]3household manual'!AU44</f>
        <v>0</v>
      </c>
      <c r="AV44" s="65">
        <f>'[1]3household manual'!AV44</f>
        <v>0</v>
      </c>
      <c r="AW44" s="65">
        <f>'[1]3household manual'!AW44</f>
        <v>0</v>
      </c>
      <c r="AX44" s="65">
        <f>'[1]3household manual'!AX44</f>
        <v>0</v>
      </c>
      <c r="AY44" s="65">
        <f>'[1]3household manual'!AY44</f>
        <v>0</v>
      </c>
      <c r="AZ44" s="65">
        <f>'[1]3household manual'!AZ44</f>
        <v>0</v>
      </c>
      <c r="BA44" s="65">
        <f>'[1]3household manual'!BA44</f>
        <v>0</v>
      </c>
      <c r="BB44" s="65">
        <f>'[1]3household manual'!BB44</f>
        <v>0</v>
      </c>
      <c r="BC44" s="65">
        <f>'[1]3household manual'!BC44</f>
        <v>0</v>
      </c>
      <c r="BD44" s="65">
        <f>'[1]3household manual'!BD44</f>
        <v>0</v>
      </c>
      <c r="BE44" s="65">
        <f>'[1]3household manual'!BE44</f>
        <v>0</v>
      </c>
      <c r="BF44" s="65">
        <f>'[1]3household manual'!BF44</f>
        <v>0</v>
      </c>
      <c r="BG44" s="65">
        <f>'[1]3household manual'!BG44</f>
        <v>0</v>
      </c>
      <c r="BH44" s="65">
        <f>'[1]3household manual'!BH44</f>
        <v>0</v>
      </c>
      <c r="BI44" s="65">
        <f>'[1]3household manual'!BI44</f>
        <v>0</v>
      </c>
      <c r="BJ44" s="65">
        <f>'[1]3household manual'!BJ44</f>
        <v>0</v>
      </c>
      <c r="BK44" s="65">
        <f>'[1]3household manual'!BK44</f>
        <v>0</v>
      </c>
      <c r="BL44" s="65">
        <f>'[1]3household manual'!BL44</f>
        <v>0</v>
      </c>
      <c r="BM44" s="65">
        <f>'[1]3household manual'!BM44</f>
        <v>0</v>
      </c>
      <c r="BN44" s="65">
        <f>'[1]3household manual'!BN44</f>
        <v>0</v>
      </c>
      <c r="BO44" s="65">
        <f>'[1]3household manual'!BO44</f>
        <v>0</v>
      </c>
      <c r="BP44" s="65">
        <f>'[1]3household manual'!BP44</f>
        <v>0</v>
      </c>
      <c r="BQ44" s="65">
        <f>'[1]3household manual'!BQ44</f>
        <v>0</v>
      </c>
      <c r="BR44" s="65">
        <f>'[1]3household manual'!BR44</f>
        <v>0</v>
      </c>
      <c r="BS44" s="65">
        <f>'[1]3household manual'!BS44</f>
        <v>0</v>
      </c>
      <c r="BT44" s="65">
        <f>'[1]3household manual'!BT44</f>
        <v>0</v>
      </c>
      <c r="BU44" s="65">
        <f>'[1]3household manual'!BU44</f>
        <v>0</v>
      </c>
      <c r="BV44" s="65">
        <f>'[1]3household manual'!BV44</f>
        <v>0</v>
      </c>
      <c r="BW44" s="65">
        <f>'[1]3household manual'!BW44</f>
        <v>0</v>
      </c>
      <c r="BX44" s="65">
        <f>'[1]3household manual'!BX44</f>
        <v>0</v>
      </c>
      <c r="BY44" s="65">
        <f>'[1]3household manual'!BY44</f>
        <v>0</v>
      </c>
      <c r="BZ44" s="65">
        <f>'[1]3household manual'!BZ44</f>
        <v>0</v>
      </c>
      <c r="CA44" s="65">
        <f>'[1]3household manual'!CA44</f>
        <v>0</v>
      </c>
      <c r="CB44" s="65">
        <f>'[1]3household manual'!CB44</f>
        <v>0</v>
      </c>
      <c r="CC44" s="65">
        <f>'[1]3household manual'!CC44</f>
        <v>0</v>
      </c>
      <c r="CD44" s="65">
        <f>'[1]3household manual'!CD44</f>
        <v>0</v>
      </c>
      <c r="CE44" s="65">
        <f>'[1]3household manual'!CE44</f>
        <v>0</v>
      </c>
      <c r="CF44" s="65">
        <f>'[1]3household manual'!CF44</f>
        <v>0</v>
      </c>
      <c r="CG44" s="65">
        <f>'[1]3household manual'!CG44</f>
        <v>0</v>
      </c>
      <c r="CH44" s="65">
        <f>'[1]3household manual'!CH44</f>
        <v>0</v>
      </c>
      <c r="CI44" s="65">
        <f>'[1]3household manual'!CI44</f>
        <v>0</v>
      </c>
      <c r="CJ44" s="65">
        <f>'[1]3household manual'!CJ44</f>
        <v>0</v>
      </c>
      <c r="CK44" s="65">
        <f>'[1]3household manual'!CK44</f>
        <v>0</v>
      </c>
      <c r="CL44" s="65">
        <f>'[1]3household manual'!CL44</f>
        <v>0</v>
      </c>
      <c r="CM44" s="65">
        <f>'[1]3household manual'!CM44</f>
        <v>0</v>
      </c>
      <c r="CN44" s="65">
        <f>'[1]3household manual'!CN44</f>
        <v>0</v>
      </c>
      <c r="CO44" s="65">
        <f>'[1]3household manual'!CO44</f>
        <v>0</v>
      </c>
      <c r="CP44" s="65">
        <f>'[1]3household manual'!CP44</f>
        <v>0</v>
      </c>
      <c r="CQ44" s="65">
        <f>'[1]3household manual'!CQ44</f>
        <v>0</v>
      </c>
      <c r="CR44" s="65">
        <f>'[1]3household manual'!CR44</f>
        <v>0</v>
      </c>
      <c r="CS44" s="65">
        <f>'[1]3household manual'!CS44</f>
        <v>0</v>
      </c>
      <c r="CT44" s="65">
        <f>'[1]3household manual'!CT44</f>
        <v>0</v>
      </c>
      <c r="CU44" s="65">
        <f>'[1]3household manual'!CU44</f>
        <v>0</v>
      </c>
      <c r="CV44" s="65">
        <f>'[1]3household manual'!CV44</f>
        <v>183.13887933443917</v>
      </c>
      <c r="CW44" s="65">
        <f>'[1]3household manual'!CW44</f>
        <v>1108.0963310938093</v>
      </c>
      <c r="CX44" s="23">
        <f t="shared" si="2"/>
        <v>1295.6434651293484</v>
      </c>
      <c r="CY44" s="23">
        <f>SUM(AL$8:AL$107)</f>
        <v>1295.6434651293484</v>
      </c>
      <c r="CZ44" s="24">
        <f t="shared" si="1"/>
        <v>0</v>
      </c>
      <c r="DA44" s="26">
        <f>IFERROR(VLOOKUP(A44,[2]!Rur_HH_Share_Lookup_Range,2,),0)</f>
        <v>0</v>
      </c>
      <c r="DB44" s="26">
        <f>IFERROR(VLOOKUP(A44,[2]!Rur_HH_Share_Lookup_Range,3,),0)</f>
        <v>0</v>
      </c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</row>
    <row r="45" spans="1:262" x14ac:dyDescent="0.25">
      <c r="A45" s="22" t="s">
        <v>141</v>
      </c>
      <c r="B45" s="65">
        <f>'[1]3household manual'!B45</f>
        <v>0</v>
      </c>
      <c r="C45" s="65">
        <f>'[1]3household manual'!C45</f>
        <v>0</v>
      </c>
      <c r="D45" s="65">
        <f>'[1]3household manual'!D45</f>
        <v>0</v>
      </c>
      <c r="E45" s="65">
        <f>'[1]3household manual'!E45</f>
        <v>0</v>
      </c>
      <c r="F45" s="65">
        <f>'[1]3household manual'!F45</f>
        <v>0</v>
      </c>
      <c r="G45" s="65">
        <f>'[1]3household manual'!G45</f>
        <v>0</v>
      </c>
      <c r="H45" s="65">
        <f>'[1]3household manual'!H45</f>
        <v>0</v>
      </c>
      <c r="I45" s="65">
        <f>'[1]3household manual'!I45</f>
        <v>6.1626280212838234</v>
      </c>
      <c r="J45" s="65">
        <f>'[1]3household manual'!J45</f>
        <v>30.546077465406256</v>
      </c>
      <c r="K45" s="65">
        <f>'[1]3household manual'!K45</f>
        <v>0</v>
      </c>
      <c r="L45" s="65">
        <f>'[1]3household manual'!L45</f>
        <v>0</v>
      </c>
      <c r="M45" s="65">
        <f>'[1]3household manual'!M45</f>
        <v>0</v>
      </c>
      <c r="N45" s="65">
        <f>'[1]3household manual'!N45</f>
        <v>0</v>
      </c>
      <c r="O45" s="65">
        <f>'[1]3household manual'!O45</f>
        <v>0</v>
      </c>
      <c r="P45" s="65">
        <f>'[1]3household manual'!P45</f>
        <v>0</v>
      </c>
      <c r="Q45" s="65">
        <f>'[1]3household manual'!Q45</f>
        <v>0</v>
      </c>
      <c r="R45" s="65">
        <f>'[1]3household manual'!R45</f>
        <v>0</v>
      </c>
      <c r="S45" s="65">
        <f>'[1]3household manual'!S45</f>
        <v>0</v>
      </c>
      <c r="T45" s="65">
        <f>'[1]3household manual'!T45</f>
        <v>0</v>
      </c>
      <c r="U45" s="65">
        <f>'[1]3household manual'!U45</f>
        <v>0</v>
      </c>
      <c r="V45" s="65">
        <f>'[1]3household manual'!V45</f>
        <v>0</v>
      </c>
      <c r="W45" s="65">
        <f>'[1]3household manual'!W45</f>
        <v>1.9717307436668923</v>
      </c>
      <c r="X45" s="65">
        <f>'[1]3household manual'!X45</f>
        <v>0</v>
      </c>
      <c r="Y45" s="65">
        <f>'[1]3household manual'!Y45</f>
        <v>0</v>
      </c>
      <c r="Z45" s="65">
        <f>'[1]3household manual'!Z45</f>
        <v>0</v>
      </c>
      <c r="AA45" s="65">
        <f>'[1]3household manual'!AA45</f>
        <v>0</v>
      </c>
      <c r="AB45" s="65">
        <f>'[1]3household manual'!AB45</f>
        <v>0</v>
      </c>
      <c r="AC45" s="65">
        <f>'[1]3household manual'!AC45</f>
        <v>0</v>
      </c>
      <c r="AD45" s="65">
        <f>'[1]3household manual'!AD45</f>
        <v>0</v>
      </c>
      <c r="AE45" s="65">
        <f>'[1]3household manual'!AE45</f>
        <v>0</v>
      </c>
      <c r="AF45" s="65">
        <f>'[1]3household manual'!AF45</f>
        <v>0</v>
      </c>
      <c r="AG45" s="65">
        <f>'[1]3household manual'!AG45</f>
        <v>77.274413637179663</v>
      </c>
      <c r="AH45" s="65">
        <f>'[1]3household manual'!AH45</f>
        <v>0</v>
      </c>
      <c r="AI45" s="65">
        <f>'[1]3household manual'!AI45</f>
        <v>0</v>
      </c>
      <c r="AJ45" s="65">
        <f>'[1]3household manual'!AJ45</f>
        <v>0</v>
      </c>
      <c r="AK45" s="65">
        <f>'[1]3household manual'!AK45</f>
        <v>0</v>
      </c>
      <c r="AL45" s="65">
        <f>'[1]3household manual'!AL45</f>
        <v>0</v>
      </c>
      <c r="AM45" s="65">
        <f>'[1]3household manual'!AM45</f>
        <v>0</v>
      </c>
      <c r="AN45" s="65">
        <f>'[1]3household manual'!AN45</f>
        <v>0</v>
      </c>
      <c r="AO45" s="65">
        <f>'[1]3household manual'!AO45</f>
        <v>0</v>
      </c>
      <c r="AP45" s="65">
        <f>'[1]3household manual'!AP45</f>
        <v>0</v>
      </c>
      <c r="AQ45" s="65">
        <f>'[1]3household manual'!AQ45</f>
        <v>0</v>
      </c>
      <c r="AR45" s="65">
        <f>'[1]3household manual'!AR45</f>
        <v>0</v>
      </c>
      <c r="AS45" s="65">
        <f>'[1]3household manual'!AS45</f>
        <v>0</v>
      </c>
      <c r="AT45" s="65">
        <f>'[1]3household manual'!AT45</f>
        <v>0</v>
      </c>
      <c r="AU45" s="65">
        <f>'[1]3household manual'!AU45</f>
        <v>0</v>
      </c>
      <c r="AV45" s="65">
        <f>'[1]3household manual'!AV45</f>
        <v>0</v>
      </c>
      <c r="AW45" s="65">
        <f>'[1]3household manual'!AW45</f>
        <v>0</v>
      </c>
      <c r="AX45" s="65">
        <f>'[1]3household manual'!AX45</f>
        <v>0</v>
      </c>
      <c r="AY45" s="65">
        <f>'[1]3household manual'!AY45</f>
        <v>0</v>
      </c>
      <c r="AZ45" s="65">
        <f>'[1]3household manual'!AZ45</f>
        <v>0</v>
      </c>
      <c r="BA45" s="65">
        <f>'[1]3household manual'!BA45</f>
        <v>0</v>
      </c>
      <c r="BB45" s="65">
        <f>'[1]3household manual'!BB45</f>
        <v>0</v>
      </c>
      <c r="BC45" s="65">
        <f>'[1]3household manual'!BC45</f>
        <v>0</v>
      </c>
      <c r="BD45" s="65">
        <f>'[1]3household manual'!BD45</f>
        <v>0</v>
      </c>
      <c r="BE45" s="65">
        <f>'[1]3household manual'!BE45</f>
        <v>0</v>
      </c>
      <c r="BF45" s="65">
        <f>'[1]3household manual'!BF45</f>
        <v>0</v>
      </c>
      <c r="BG45" s="65">
        <f>'[1]3household manual'!BG45</f>
        <v>0</v>
      </c>
      <c r="BH45" s="65">
        <f>'[1]3household manual'!BH45</f>
        <v>0</v>
      </c>
      <c r="BI45" s="65">
        <f>'[1]3household manual'!BI45</f>
        <v>0</v>
      </c>
      <c r="BJ45" s="65">
        <f>'[1]3household manual'!BJ45</f>
        <v>0</v>
      </c>
      <c r="BK45" s="65">
        <f>'[1]3household manual'!BK45</f>
        <v>0</v>
      </c>
      <c r="BL45" s="65">
        <f>'[1]3household manual'!BL45</f>
        <v>0</v>
      </c>
      <c r="BM45" s="65">
        <f>'[1]3household manual'!BM45</f>
        <v>0</v>
      </c>
      <c r="BN45" s="65">
        <f>'[1]3household manual'!BN45</f>
        <v>0</v>
      </c>
      <c r="BO45" s="65">
        <f>'[1]3household manual'!BO45</f>
        <v>0</v>
      </c>
      <c r="BP45" s="65">
        <f>'[1]3household manual'!BP45</f>
        <v>0</v>
      </c>
      <c r="BQ45" s="65">
        <f>'[1]3household manual'!BQ45</f>
        <v>0</v>
      </c>
      <c r="BR45" s="65">
        <f>'[1]3household manual'!BR45</f>
        <v>0</v>
      </c>
      <c r="BS45" s="65">
        <f>'[1]3household manual'!BS45</f>
        <v>0</v>
      </c>
      <c r="BT45" s="65">
        <f>'[1]3household manual'!BT45</f>
        <v>0</v>
      </c>
      <c r="BU45" s="65">
        <f>'[1]3household manual'!BU45</f>
        <v>0</v>
      </c>
      <c r="BV45" s="65">
        <f>'[1]3household manual'!BV45</f>
        <v>0</v>
      </c>
      <c r="BW45" s="65">
        <f>'[1]3household manual'!BW45</f>
        <v>0</v>
      </c>
      <c r="BX45" s="65">
        <f>'[1]3household manual'!BX45</f>
        <v>0</v>
      </c>
      <c r="BY45" s="65">
        <f>'[1]3household manual'!BY45</f>
        <v>0</v>
      </c>
      <c r="BZ45" s="65">
        <f>'[1]3household manual'!BZ45</f>
        <v>0</v>
      </c>
      <c r="CA45" s="65">
        <f>'[1]3household manual'!CA45</f>
        <v>0</v>
      </c>
      <c r="CB45" s="65">
        <f>'[1]3household manual'!CB45</f>
        <v>0</v>
      </c>
      <c r="CC45" s="65">
        <f>'[1]3household manual'!CC45</f>
        <v>0</v>
      </c>
      <c r="CD45" s="65">
        <f>'[1]3household manual'!CD45</f>
        <v>0</v>
      </c>
      <c r="CE45" s="65">
        <f>'[1]3household manual'!CE45</f>
        <v>0</v>
      </c>
      <c r="CF45" s="65">
        <f>'[1]3household manual'!CF45</f>
        <v>0</v>
      </c>
      <c r="CG45" s="65">
        <f>'[1]3household manual'!CG45</f>
        <v>0</v>
      </c>
      <c r="CH45" s="65">
        <f>'[1]3household manual'!CH45</f>
        <v>0</v>
      </c>
      <c r="CI45" s="65">
        <f>'[1]3household manual'!CI45</f>
        <v>0</v>
      </c>
      <c r="CJ45" s="65">
        <f>'[1]3household manual'!CJ45</f>
        <v>0</v>
      </c>
      <c r="CK45" s="65">
        <f>'[1]3household manual'!CK45</f>
        <v>0</v>
      </c>
      <c r="CL45" s="65">
        <f>'[1]3household manual'!CL45</f>
        <v>0</v>
      </c>
      <c r="CM45" s="65">
        <f>'[1]3household manual'!CM45</f>
        <v>0</v>
      </c>
      <c r="CN45" s="65">
        <f>'[1]3household manual'!CN45</f>
        <v>294.35265791846865</v>
      </c>
      <c r="CO45" s="65">
        <f>'[1]3household manual'!CO45</f>
        <v>0</v>
      </c>
      <c r="CP45" s="65">
        <f>'[1]3household manual'!CP45</f>
        <v>0</v>
      </c>
      <c r="CQ45" s="65">
        <f>'[1]3household manual'!CQ45</f>
        <v>0</v>
      </c>
      <c r="CR45" s="65">
        <f>'[1]3household manual'!CR45</f>
        <v>0</v>
      </c>
      <c r="CS45" s="65">
        <f>'[1]3household manual'!CS45</f>
        <v>0</v>
      </c>
      <c r="CT45" s="65">
        <f>'[1]3household manual'!CT45</f>
        <v>0</v>
      </c>
      <c r="CU45" s="65">
        <f>'[1]3household manual'!CU45</f>
        <v>0</v>
      </c>
      <c r="CV45" s="65">
        <f>'[1]3household manual'!CV45</f>
        <v>0</v>
      </c>
      <c r="CW45" s="65">
        <f>'[1]3household manual'!CW45</f>
        <v>1.6420546936798284</v>
      </c>
      <c r="CX45" s="23">
        <f t="shared" si="2"/>
        <v>411.94956247968514</v>
      </c>
      <c r="CY45" s="23">
        <f>SUM(AM$8:AM$107)</f>
        <v>411.94956247968503</v>
      </c>
      <c r="CZ45" s="24">
        <f t="shared" si="1"/>
        <v>1.1368683772161603E-13</v>
      </c>
      <c r="DA45" s="26">
        <v>1</v>
      </c>
      <c r="DB45" s="26">
        <v>0</v>
      </c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</row>
    <row r="46" spans="1:262" x14ac:dyDescent="0.25">
      <c r="A46" s="22" t="s">
        <v>142</v>
      </c>
      <c r="B46" s="65">
        <f>'[1]3household manual'!B46</f>
        <v>0</v>
      </c>
      <c r="C46" s="65">
        <f>'[1]3household manual'!C46</f>
        <v>0</v>
      </c>
      <c r="D46" s="65">
        <f>'[1]3household manual'!D46</f>
        <v>0</v>
      </c>
      <c r="E46" s="65">
        <f>'[1]3household manual'!E46</f>
        <v>0</v>
      </c>
      <c r="F46" s="65">
        <f>'[1]3household manual'!F46</f>
        <v>0</v>
      </c>
      <c r="G46" s="65">
        <f>'[1]3household manual'!G46</f>
        <v>0</v>
      </c>
      <c r="H46" s="65">
        <f>'[1]3household manual'!H46</f>
        <v>0</v>
      </c>
      <c r="I46" s="65">
        <f>'[1]3household manual'!I46</f>
        <v>9.9931739346354274</v>
      </c>
      <c r="J46" s="65">
        <f>'[1]3household manual'!J46</f>
        <v>86.037939657202884</v>
      </c>
      <c r="K46" s="65">
        <f>'[1]3household manual'!K46</f>
        <v>0</v>
      </c>
      <c r="L46" s="65">
        <f>'[1]3household manual'!L46</f>
        <v>0</v>
      </c>
      <c r="M46" s="65">
        <f>'[1]3household manual'!M46</f>
        <v>0</v>
      </c>
      <c r="N46" s="65">
        <f>'[1]3household manual'!N46</f>
        <v>0</v>
      </c>
      <c r="O46" s="65">
        <f>'[1]3household manual'!O46</f>
        <v>0</v>
      </c>
      <c r="P46" s="65">
        <f>'[1]3household manual'!P46</f>
        <v>0</v>
      </c>
      <c r="Q46" s="65">
        <f>'[1]3household manual'!Q46</f>
        <v>0</v>
      </c>
      <c r="R46" s="65">
        <f>'[1]3household manual'!R46</f>
        <v>0</v>
      </c>
      <c r="S46" s="65">
        <f>'[1]3household manual'!S46</f>
        <v>0</v>
      </c>
      <c r="T46" s="65">
        <f>'[1]3household manual'!T46</f>
        <v>0</v>
      </c>
      <c r="U46" s="65">
        <f>'[1]3household manual'!U46</f>
        <v>0</v>
      </c>
      <c r="V46" s="65">
        <f>'[1]3household manual'!V46</f>
        <v>0</v>
      </c>
      <c r="W46" s="65">
        <f>'[1]3household manual'!W46</f>
        <v>0</v>
      </c>
      <c r="X46" s="65">
        <f>'[1]3household manual'!X46</f>
        <v>0</v>
      </c>
      <c r="Y46" s="65">
        <f>'[1]3household manual'!Y46</f>
        <v>0</v>
      </c>
      <c r="Z46" s="65">
        <f>'[1]3household manual'!Z46</f>
        <v>0</v>
      </c>
      <c r="AA46" s="65">
        <f>'[1]3household manual'!AA46</f>
        <v>0</v>
      </c>
      <c r="AB46" s="65">
        <f>'[1]3household manual'!AB46</f>
        <v>0</v>
      </c>
      <c r="AC46" s="65">
        <f>'[1]3household manual'!AC46</f>
        <v>0</v>
      </c>
      <c r="AD46" s="65">
        <f>'[1]3household manual'!AD46</f>
        <v>0</v>
      </c>
      <c r="AE46" s="65">
        <f>'[1]3household manual'!AE46</f>
        <v>0</v>
      </c>
      <c r="AF46" s="65">
        <f>'[1]3household manual'!AF46</f>
        <v>0</v>
      </c>
      <c r="AG46" s="65">
        <f>'[1]3household manual'!AG46</f>
        <v>0</v>
      </c>
      <c r="AH46" s="65">
        <f>'[1]3household manual'!AH46</f>
        <v>0</v>
      </c>
      <c r="AI46" s="65">
        <f>'[1]3household manual'!AI46</f>
        <v>0</v>
      </c>
      <c r="AJ46" s="65">
        <f>'[1]3household manual'!AJ46</f>
        <v>0</v>
      </c>
      <c r="AK46" s="65">
        <f>'[1]3household manual'!AK46</f>
        <v>0</v>
      </c>
      <c r="AL46" s="65">
        <f>'[1]3household manual'!AL46</f>
        <v>0</v>
      </c>
      <c r="AM46" s="65">
        <f>'[1]3household manual'!AM46</f>
        <v>0</v>
      </c>
      <c r="AN46" s="65">
        <f>'[1]3household manual'!AN46</f>
        <v>0</v>
      </c>
      <c r="AO46" s="65">
        <f>'[1]3household manual'!AO46</f>
        <v>0</v>
      </c>
      <c r="AP46" s="65">
        <f>'[1]3household manual'!AP46</f>
        <v>0</v>
      </c>
      <c r="AQ46" s="65">
        <f>'[1]3household manual'!AQ46</f>
        <v>0</v>
      </c>
      <c r="AR46" s="65">
        <f>'[1]3household manual'!AR46</f>
        <v>0</v>
      </c>
      <c r="AS46" s="65">
        <f>'[1]3household manual'!AS46</f>
        <v>0</v>
      </c>
      <c r="AT46" s="65">
        <f>'[1]3household manual'!AT46</f>
        <v>0</v>
      </c>
      <c r="AU46" s="65">
        <f>'[1]3household manual'!AU46</f>
        <v>0</v>
      </c>
      <c r="AV46" s="65">
        <f>'[1]3household manual'!AV46</f>
        <v>0</v>
      </c>
      <c r="AW46" s="65">
        <f>'[1]3household manual'!AW46</f>
        <v>0</v>
      </c>
      <c r="AX46" s="65">
        <f>'[1]3household manual'!AX46</f>
        <v>0</v>
      </c>
      <c r="AY46" s="65">
        <f>'[1]3household manual'!AY46</f>
        <v>0</v>
      </c>
      <c r="AZ46" s="65">
        <f>'[1]3household manual'!AZ46</f>
        <v>0</v>
      </c>
      <c r="BA46" s="65">
        <f>'[1]3household manual'!BA46</f>
        <v>0</v>
      </c>
      <c r="BB46" s="65">
        <f>'[1]3household manual'!BB46</f>
        <v>0</v>
      </c>
      <c r="BC46" s="65">
        <f>'[1]3household manual'!BC46</f>
        <v>0</v>
      </c>
      <c r="BD46" s="65">
        <f>'[1]3household manual'!BD46</f>
        <v>0</v>
      </c>
      <c r="BE46" s="65">
        <f>'[1]3household manual'!BE46</f>
        <v>0</v>
      </c>
      <c r="BF46" s="65">
        <f>'[1]3household manual'!BF46</f>
        <v>0</v>
      </c>
      <c r="BG46" s="65">
        <f>'[1]3household manual'!BG46</f>
        <v>0</v>
      </c>
      <c r="BH46" s="65">
        <f>'[1]3household manual'!BH46</f>
        <v>0</v>
      </c>
      <c r="BI46" s="65">
        <f>'[1]3household manual'!BI46</f>
        <v>0</v>
      </c>
      <c r="BJ46" s="65">
        <f>'[1]3household manual'!BJ46</f>
        <v>0</v>
      </c>
      <c r="BK46" s="65">
        <f>'[1]3household manual'!BK46</f>
        <v>0</v>
      </c>
      <c r="BL46" s="65">
        <f>'[1]3household manual'!BL46</f>
        <v>0</v>
      </c>
      <c r="BM46" s="65">
        <f>'[1]3household manual'!BM46</f>
        <v>0</v>
      </c>
      <c r="BN46" s="65">
        <f>'[1]3household manual'!BN46</f>
        <v>0</v>
      </c>
      <c r="BO46" s="65">
        <f>'[1]3household manual'!BO46</f>
        <v>0</v>
      </c>
      <c r="BP46" s="65">
        <f>'[1]3household manual'!BP46</f>
        <v>0</v>
      </c>
      <c r="BQ46" s="65">
        <f>'[1]3household manual'!BQ46</f>
        <v>0</v>
      </c>
      <c r="BR46" s="65">
        <f>'[1]3household manual'!BR46</f>
        <v>0</v>
      </c>
      <c r="BS46" s="65">
        <f>'[1]3household manual'!BS46</f>
        <v>0</v>
      </c>
      <c r="BT46" s="65">
        <f>'[1]3household manual'!BT46</f>
        <v>0</v>
      </c>
      <c r="BU46" s="65">
        <f>'[1]3household manual'!BU46</f>
        <v>0</v>
      </c>
      <c r="BV46" s="65">
        <f>'[1]3household manual'!BV46</f>
        <v>0</v>
      </c>
      <c r="BW46" s="65">
        <f>'[1]3household manual'!BW46</f>
        <v>0</v>
      </c>
      <c r="BX46" s="65">
        <f>'[1]3household manual'!BX46</f>
        <v>0</v>
      </c>
      <c r="BY46" s="65">
        <f>'[1]3household manual'!BY46</f>
        <v>0</v>
      </c>
      <c r="BZ46" s="65">
        <f>'[1]3household manual'!BZ46</f>
        <v>0</v>
      </c>
      <c r="CA46" s="65">
        <f>'[1]3household manual'!CA46</f>
        <v>0</v>
      </c>
      <c r="CB46" s="65">
        <f>'[1]3household manual'!CB46</f>
        <v>0</v>
      </c>
      <c r="CC46" s="65">
        <f>'[1]3household manual'!CC46</f>
        <v>0</v>
      </c>
      <c r="CD46" s="65">
        <f>'[1]3household manual'!CD46</f>
        <v>0</v>
      </c>
      <c r="CE46" s="65">
        <f>'[1]3household manual'!CE46</f>
        <v>0</v>
      </c>
      <c r="CF46" s="65">
        <f>'[1]3household manual'!CF46</f>
        <v>0</v>
      </c>
      <c r="CG46" s="65">
        <f>'[1]3household manual'!CG46</f>
        <v>0</v>
      </c>
      <c r="CH46" s="65">
        <f>'[1]3household manual'!CH46</f>
        <v>0</v>
      </c>
      <c r="CI46" s="65">
        <f>'[1]3household manual'!CI46</f>
        <v>0</v>
      </c>
      <c r="CJ46" s="65">
        <f>'[1]3household manual'!CJ46</f>
        <v>0</v>
      </c>
      <c r="CK46" s="65">
        <f>'[1]3household manual'!CK46</f>
        <v>0</v>
      </c>
      <c r="CL46" s="65">
        <f>'[1]3household manual'!CL46</f>
        <v>0</v>
      </c>
      <c r="CM46" s="65">
        <f>'[1]3household manual'!CM46</f>
        <v>0</v>
      </c>
      <c r="CN46" s="65">
        <f>'[1]3household manual'!CN46</f>
        <v>7.726721100433533</v>
      </c>
      <c r="CO46" s="65">
        <f>'[1]3household manual'!CO46</f>
        <v>0</v>
      </c>
      <c r="CP46" s="65">
        <f>'[1]3household manual'!CP46</f>
        <v>0</v>
      </c>
      <c r="CQ46" s="65">
        <f>'[1]3household manual'!CQ46</f>
        <v>0</v>
      </c>
      <c r="CR46" s="65">
        <f>'[1]3household manual'!CR46</f>
        <v>0</v>
      </c>
      <c r="CS46" s="65">
        <f>'[1]3household manual'!CS46</f>
        <v>0</v>
      </c>
      <c r="CT46" s="65">
        <f>'[1]3household manual'!CT46</f>
        <v>0</v>
      </c>
      <c r="CU46" s="65">
        <f>'[1]3household manual'!CU46</f>
        <v>0</v>
      </c>
      <c r="CV46" s="65">
        <f>'[1]3household manual'!CV46</f>
        <v>0</v>
      </c>
      <c r="CW46" s="65">
        <f>'[1]3household manual'!CW46</f>
        <v>0.42768214221243123</v>
      </c>
      <c r="CX46" s="23">
        <f t="shared" si="2"/>
        <v>104.18551683448428</v>
      </c>
      <c r="CY46" s="23">
        <f>SUM(AN$8:AN$107)</f>
        <v>104.18551683448433</v>
      </c>
      <c r="CZ46" s="24">
        <f t="shared" si="1"/>
        <v>5.6843418860808015E-14</v>
      </c>
      <c r="DA46" s="26">
        <f>DA45</f>
        <v>1</v>
      </c>
      <c r="DB46" s="26">
        <f>DB45</f>
        <v>0</v>
      </c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</row>
    <row r="47" spans="1:262" x14ac:dyDescent="0.25">
      <c r="A47" s="22" t="s">
        <v>143</v>
      </c>
      <c r="B47" s="65">
        <f>'[1]3household manual'!B47</f>
        <v>0</v>
      </c>
      <c r="C47" s="65">
        <f>'[1]3household manual'!C47</f>
        <v>0</v>
      </c>
      <c r="D47" s="65">
        <f>'[1]3household manual'!D47</f>
        <v>0</v>
      </c>
      <c r="E47" s="65">
        <f>'[1]3household manual'!E47</f>
        <v>0</v>
      </c>
      <c r="F47" s="65">
        <f>'[1]3household manual'!F47</f>
        <v>0</v>
      </c>
      <c r="G47" s="65">
        <f>'[1]3household manual'!G47</f>
        <v>0</v>
      </c>
      <c r="H47" s="65">
        <f>'[1]3household manual'!H47</f>
        <v>0</v>
      </c>
      <c r="I47" s="65">
        <f>'[1]3household manual'!I47</f>
        <v>76.661365539733055</v>
      </c>
      <c r="J47" s="65">
        <f>'[1]3household manual'!J47</f>
        <v>6.1284860936405101</v>
      </c>
      <c r="K47" s="65">
        <f>'[1]3household manual'!K47</f>
        <v>0</v>
      </c>
      <c r="L47" s="65">
        <f>'[1]3household manual'!L47</f>
        <v>0</v>
      </c>
      <c r="M47" s="65">
        <f>'[1]3household manual'!M47</f>
        <v>0</v>
      </c>
      <c r="N47" s="65">
        <f>'[1]3household manual'!N47</f>
        <v>0</v>
      </c>
      <c r="O47" s="65">
        <f>'[1]3household manual'!O47</f>
        <v>0</v>
      </c>
      <c r="P47" s="65">
        <f>'[1]3household manual'!P47</f>
        <v>0</v>
      </c>
      <c r="Q47" s="65">
        <f>'[1]3household manual'!Q47</f>
        <v>10.872456239214658</v>
      </c>
      <c r="R47" s="65">
        <f>'[1]3household manual'!R47</f>
        <v>0</v>
      </c>
      <c r="S47" s="65">
        <f>'[1]3household manual'!S47</f>
        <v>0</v>
      </c>
      <c r="T47" s="65">
        <f>'[1]3household manual'!T47</f>
        <v>0</v>
      </c>
      <c r="U47" s="65">
        <f>'[1]3household manual'!U47</f>
        <v>0</v>
      </c>
      <c r="V47" s="65">
        <f>'[1]3household manual'!V47</f>
        <v>0</v>
      </c>
      <c r="W47" s="65">
        <f>'[1]3household manual'!W47</f>
        <v>0</v>
      </c>
      <c r="X47" s="65">
        <f>'[1]3household manual'!X47</f>
        <v>0</v>
      </c>
      <c r="Y47" s="65">
        <f>'[1]3household manual'!Y47</f>
        <v>0</v>
      </c>
      <c r="Z47" s="65">
        <f>'[1]3household manual'!Z47</f>
        <v>0</v>
      </c>
      <c r="AA47" s="65">
        <f>'[1]3household manual'!AA47</f>
        <v>0</v>
      </c>
      <c r="AB47" s="65">
        <f>'[1]3household manual'!AB47</f>
        <v>0</v>
      </c>
      <c r="AC47" s="65">
        <f>'[1]3household manual'!AC47</f>
        <v>0</v>
      </c>
      <c r="AD47" s="65">
        <f>'[1]3household manual'!AD47</f>
        <v>0</v>
      </c>
      <c r="AE47" s="65">
        <f>'[1]3household manual'!AE47</f>
        <v>0</v>
      </c>
      <c r="AF47" s="65">
        <f>'[1]3household manual'!AF47</f>
        <v>0</v>
      </c>
      <c r="AG47" s="65">
        <f>'[1]3household manual'!AG47</f>
        <v>0</v>
      </c>
      <c r="AH47" s="65">
        <f>'[1]3household manual'!AH47</f>
        <v>0</v>
      </c>
      <c r="AI47" s="65">
        <f>'[1]3household manual'!AI47</f>
        <v>0</v>
      </c>
      <c r="AJ47" s="65">
        <f>'[1]3household manual'!AJ47</f>
        <v>0</v>
      </c>
      <c r="AK47" s="65">
        <f>'[1]3household manual'!AK47</f>
        <v>0</v>
      </c>
      <c r="AL47" s="65">
        <f>'[1]3household manual'!AL47</f>
        <v>0</v>
      </c>
      <c r="AM47" s="65">
        <f>'[1]3household manual'!AM47</f>
        <v>0</v>
      </c>
      <c r="AN47" s="65">
        <f>'[1]3household manual'!AN47</f>
        <v>0</v>
      </c>
      <c r="AO47" s="65">
        <f>'[1]3household manual'!AO47</f>
        <v>0</v>
      </c>
      <c r="AP47" s="65">
        <f>'[1]3household manual'!AP47</f>
        <v>0</v>
      </c>
      <c r="AQ47" s="65">
        <f>'[1]3household manual'!AQ47</f>
        <v>0</v>
      </c>
      <c r="AR47" s="65">
        <f>'[1]3household manual'!AR47</f>
        <v>0</v>
      </c>
      <c r="AS47" s="65">
        <f>'[1]3household manual'!AS47</f>
        <v>0</v>
      </c>
      <c r="AT47" s="65">
        <f>'[1]3household manual'!AT47</f>
        <v>0</v>
      </c>
      <c r="AU47" s="65">
        <f>'[1]3household manual'!AU47</f>
        <v>0</v>
      </c>
      <c r="AV47" s="65">
        <f>'[1]3household manual'!AV47</f>
        <v>0</v>
      </c>
      <c r="AW47" s="65">
        <f>'[1]3household manual'!AW47</f>
        <v>0</v>
      </c>
      <c r="AX47" s="65">
        <f>'[1]3household manual'!AX47</f>
        <v>0</v>
      </c>
      <c r="AY47" s="65">
        <f>'[1]3household manual'!AY47</f>
        <v>0</v>
      </c>
      <c r="AZ47" s="65">
        <f>'[1]3household manual'!AZ47</f>
        <v>0</v>
      </c>
      <c r="BA47" s="65">
        <f>'[1]3household manual'!BA47</f>
        <v>0</v>
      </c>
      <c r="BB47" s="65">
        <f>'[1]3household manual'!BB47</f>
        <v>0</v>
      </c>
      <c r="BC47" s="65">
        <f>'[1]3household manual'!BC47</f>
        <v>0</v>
      </c>
      <c r="BD47" s="65">
        <f>'[1]3household manual'!BD47</f>
        <v>0</v>
      </c>
      <c r="BE47" s="65">
        <f>'[1]3household manual'!BE47</f>
        <v>0</v>
      </c>
      <c r="BF47" s="65">
        <f>'[1]3household manual'!BF47</f>
        <v>0</v>
      </c>
      <c r="BG47" s="65">
        <f>'[1]3household manual'!BG47</f>
        <v>0</v>
      </c>
      <c r="BH47" s="65">
        <f>'[1]3household manual'!BH47</f>
        <v>0</v>
      </c>
      <c r="BI47" s="65">
        <f>'[1]3household manual'!BI47</f>
        <v>0</v>
      </c>
      <c r="BJ47" s="65">
        <f>'[1]3household manual'!BJ47</f>
        <v>0</v>
      </c>
      <c r="BK47" s="65">
        <f>'[1]3household manual'!BK47</f>
        <v>0</v>
      </c>
      <c r="BL47" s="65">
        <f>'[1]3household manual'!BL47</f>
        <v>0</v>
      </c>
      <c r="BM47" s="65">
        <f>'[1]3household manual'!BM47</f>
        <v>0</v>
      </c>
      <c r="BN47" s="65">
        <f>'[1]3household manual'!BN47</f>
        <v>0</v>
      </c>
      <c r="BO47" s="65">
        <f>'[1]3household manual'!BO47</f>
        <v>0</v>
      </c>
      <c r="BP47" s="65">
        <f>'[1]3household manual'!BP47</f>
        <v>0</v>
      </c>
      <c r="BQ47" s="65">
        <f>'[1]3household manual'!BQ47</f>
        <v>0</v>
      </c>
      <c r="BR47" s="65">
        <f>'[1]3household manual'!BR47</f>
        <v>0</v>
      </c>
      <c r="BS47" s="65">
        <f>'[1]3household manual'!BS47</f>
        <v>0</v>
      </c>
      <c r="BT47" s="65">
        <f>'[1]3household manual'!BT47</f>
        <v>0</v>
      </c>
      <c r="BU47" s="65">
        <f>'[1]3household manual'!BU47</f>
        <v>0</v>
      </c>
      <c r="BV47" s="65">
        <f>'[1]3household manual'!BV47</f>
        <v>0</v>
      </c>
      <c r="BW47" s="65">
        <f>'[1]3household manual'!BW47</f>
        <v>0</v>
      </c>
      <c r="BX47" s="65">
        <f>'[1]3household manual'!BX47</f>
        <v>0</v>
      </c>
      <c r="BY47" s="65">
        <f>'[1]3household manual'!BY47</f>
        <v>0</v>
      </c>
      <c r="BZ47" s="65">
        <f>'[1]3household manual'!BZ47</f>
        <v>0</v>
      </c>
      <c r="CA47" s="65">
        <f>'[1]3household manual'!CA47</f>
        <v>0</v>
      </c>
      <c r="CB47" s="65">
        <f>'[1]3household manual'!CB47</f>
        <v>0</v>
      </c>
      <c r="CC47" s="65">
        <f>'[1]3household manual'!CC47</f>
        <v>0</v>
      </c>
      <c r="CD47" s="65">
        <f>'[1]3household manual'!CD47</f>
        <v>0</v>
      </c>
      <c r="CE47" s="65">
        <f>'[1]3household manual'!CE47</f>
        <v>0</v>
      </c>
      <c r="CF47" s="65">
        <f>'[1]3household manual'!CF47</f>
        <v>0</v>
      </c>
      <c r="CG47" s="65">
        <f>'[1]3household manual'!CG47</f>
        <v>0</v>
      </c>
      <c r="CH47" s="65">
        <f>'[1]3household manual'!CH47</f>
        <v>0</v>
      </c>
      <c r="CI47" s="65">
        <f>'[1]3household manual'!CI47</f>
        <v>0</v>
      </c>
      <c r="CJ47" s="65">
        <f>'[1]3household manual'!CJ47</f>
        <v>0</v>
      </c>
      <c r="CK47" s="65">
        <f>'[1]3household manual'!CK47</f>
        <v>0</v>
      </c>
      <c r="CL47" s="65">
        <f>'[1]3household manual'!CL47</f>
        <v>0</v>
      </c>
      <c r="CM47" s="65">
        <f>'[1]3household manual'!CM47</f>
        <v>0</v>
      </c>
      <c r="CN47" s="65">
        <f>'[1]3household manual'!CN47</f>
        <v>0</v>
      </c>
      <c r="CO47" s="65">
        <f>'[1]3household manual'!CO47</f>
        <v>0</v>
      </c>
      <c r="CP47" s="65">
        <f>'[1]3household manual'!CP47</f>
        <v>0</v>
      </c>
      <c r="CQ47" s="65">
        <f>'[1]3household manual'!CQ47</f>
        <v>0</v>
      </c>
      <c r="CR47" s="65">
        <f>'[1]3household manual'!CR47</f>
        <v>0</v>
      </c>
      <c r="CS47" s="65">
        <f>'[1]3household manual'!CS47</f>
        <v>0</v>
      </c>
      <c r="CT47" s="65">
        <f>'[1]3household manual'!CT47</f>
        <v>0</v>
      </c>
      <c r="CU47" s="65">
        <f>'[1]3household manual'!CU47</f>
        <v>0</v>
      </c>
      <c r="CV47" s="65">
        <f>'[1]3household manual'!CV47</f>
        <v>0</v>
      </c>
      <c r="CW47" s="65">
        <f>'[1]3household manual'!CW47</f>
        <v>96.251504066944293</v>
      </c>
      <c r="CX47" s="23">
        <f t="shared" si="2"/>
        <v>189.91381193953251</v>
      </c>
      <c r="CY47" s="23">
        <f>SUM(AO$8:AO$107)</f>
        <v>189.91381193953248</v>
      </c>
      <c r="CZ47" s="24">
        <f t="shared" si="1"/>
        <v>2.8421709430404007E-14</v>
      </c>
      <c r="DA47" s="26">
        <f>IFERROR(VLOOKUP(A47,[2]!Rur_HH_Share_Lookup_Range,2,),0)</f>
        <v>0</v>
      </c>
      <c r="DB47" s="26">
        <f>IFERROR(VLOOKUP(A47,[2]!Rur_HH_Share_Lookup_Range,3,),0)</f>
        <v>0</v>
      </c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</row>
    <row r="48" spans="1:262" x14ac:dyDescent="0.25">
      <c r="A48" s="22" t="s">
        <v>144</v>
      </c>
      <c r="B48" s="65">
        <f>'[1]3household manual'!B48</f>
        <v>0</v>
      </c>
      <c r="C48" s="65">
        <f>'[1]3household manual'!C48</f>
        <v>0</v>
      </c>
      <c r="D48" s="65">
        <f>'[1]3household manual'!D48</f>
        <v>0</v>
      </c>
      <c r="E48" s="65">
        <f>'[1]3household manual'!E48</f>
        <v>0</v>
      </c>
      <c r="F48" s="65">
        <f>'[1]3household manual'!F48</f>
        <v>0</v>
      </c>
      <c r="G48" s="65">
        <f>'[1]3household manual'!G48</f>
        <v>0</v>
      </c>
      <c r="H48" s="65">
        <f>'[1]3household manual'!H48</f>
        <v>0</v>
      </c>
      <c r="I48" s="65">
        <f>'[1]3household manual'!I48</f>
        <v>7.7633857840178822</v>
      </c>
      <c r="J48" s="65">
        <f>'[1]3household manual'!J48</f>
        <v>0</v>
      </c>
      <c r="K48" s="65">
        <f>'[1]3household manual'!K48</f>
        <v>4.6618766004062087</v>
      </c>
      <c r="L48" s="65">
        <f>'[1]3household manual'!L48</f>
        <v>0</v>
      </c>
      <c r="M48" s="65">
        <f>'[1]3household manual'!M48</f>
        <v>0</v>
      </c>
      <c r="N48" s="65">
        <f>'[1]3household manual'!N48</f>
        <v>0</v>
      </c>
      <c r="O48" s="65">
        <f>'[1]3household manual'!O48</f>
        <v>0</v>
      </c>
      <c r="P48" s="65">
        <f>'[1]3household manual'!P48</f>
        <v>0</v>
      </c>
      <c r="Q48" s="65">
        <f>'[1]3household manual'!Q48</f>
        <v>0</v>
      </c>
      <c r="R48" s="65">
        <f>'[1]3household manual'!R48</f>
        <v>0</v>
      </c>
      <c r="S48" s="65">
        <f>'[1]3household manual'!S48</f>
        <v>0</v>
      </c>
      <c r="T48" s="65">
        <f>'[1]3household manual'!T48</f>
        <v>0</v>
      </c>
      <c r="U48" s="65">
        <f>'[1]3household manual'!U48</f>
        <v>0</v>
      </c>
      <c r="V48" s="65">
        <f>'[1]3household manual'!V48</f>
        <v>0</v>
      </c>
      <c r="W48" s="65">
        <f>'[1]3household manual'!W48</f>
        <v>0</v>
      </c>
      <c r="X48" s="65">
        <f>'[1]3household manual'!X48</f>
        <v>0</v>
      </c>
      <c r="Y48" s="65">
        <f>'[1]3household manual'!Y48</f>
        <v>0</v>
      </c>
      <c r="Z48" s="65">
        <f>'[1]3household manual'!Z48</f>
        <v>0</v>
      </c>
      <c r="AA48" s="65">
        <f>'[1]3household manual'!AA48</f>
        <v>0</v>
      </c>
      <c r="AB48" s="65">
        <f>'[1]3household manual'!AB48</f>
        <v>0</v>
      </c>
      <c r="AC48" s="65">
        <f>'[1]3household manual'!AC48</f>
        <v>0</v>
      </c>
      <c r="AD48" s="65">
        <f>'[1]3household manual'!AD48</f>
        <v>0</v>
      </c>
      <c r="AE48" s="65">
        <f>'[1]3household manual'!AE48</f>
        <v>0</v>
      </c>
      <c r="AF48" s="65">
        <f>'[1]3household manual'!AF48</f>
        <v>0</v>
      </c>
      <c r="AG48" s="65">
        <f>'[1]3household manual'!AG48</f>
        <v>0</v>
      </c>
      <c r="AH48" s="65">
        <f>'[1]3household manual'!AH48</f>
        <v>0</v>
      </c>
      <c r="AI48" s="65">
        <f>'[1]3household manual'!AI48</f>
        <v>0</v>
      </c>
      <c r="AJ48" s="65">
        <f>'[1]3household manual'!AJ48</f>
        <v>0</v>
      </c>
      <c r="AK48" s="65">
        <f>'[1]3household manual'!AK48</f>
        <v>0</v>
      </c>
      <c r="AL48" s="65">
        <f>'[1]3household manual'!AL48</f>
        <v>0</v>
      </c>
      <c r="AM48" s="65">
        <f>'[1]3household manual'!AM48</f>
        <v>0</v>
      </c>
      <c r="AN48" s="65">
        <f>'[1]3household manual'!AN48</f>
        <v>0</v>
      </c>
      <c r="AO48" s="65">
        <f>'[1]3household manual'!AO48</f>
        <v>0</v>
      </c>
      <c r="AP48" s="65">
        <f>'[1]3household manual'!AP48</f>
        <v>0</v>
      </c>
      <c r="AQ48" s="65">
        <f>'[1]3household manual'!AQ48</f>
        <v>0</v>
      </c>
      <c r="AR48" s="65">
        <f>'[1]3household manual'!AR48</f>
        <v>0</v>
      </c>
      <c r="AS48" s="65">
        <f>'[1]3household manual'!AS48</f>
        <v>0</v>
      </c>
      <c r="AT48" s="65">
        <f>'[1]3household manual'!AT48</f>
        <v>0</v>
      </c>
      <c r="AU48" s="65">
        <f>'[1]3household manual'!AU48</f>
        <v>0</v>
      </c>
      <c r="AV48" s="65">
        <f>'[1]3household manual'!AV48</f>
        <v>0</v>
      </c>
      <c r="AW48" s="65">
        <f>'[1]3household manual'!AW48</f>
        <v>0</v>
      </c>
      <c r="AX48" s="65">
        <f>'[1]3household manual'!AX48</f>
        <v>0</v>
      </c>
      <c r="AY48" s="65">
        <f>'[1]3household manual'!AY48</f>
        <v>0</v>
      </c>
      <c r="AZ48" s="65">
        <f>'[1]3household manual'!AZ48</f>
        <v>0</v>
      </c>
      <c r="BA48" s="65">
        <f>'[1]3household manual'!BA48</f>
        <v>0</v>
      </c>
      <c r="BB48" s="65">
        <f>'[1]3household manual'!BB48</f>
        <v>0</v>
      </c>
      <c r="BC48" s="65">
        <f>'[1]3household manual'!BC48</f>
        <v>0</v>
      </c>
      <c r="BD48" s="65">
        <f>'[1]3household manual'!BD48</f>
        <v>0</v>
      </c>
      <c r="BE48" s="65">
        <f>'[1]3household manual'!BE48</f>
        <v>0</v>
      </c>
      <c r="BF48" s="65">
        <f>'[1]3household manual'!BF48</f>
        <v>0</v>
      </c>
      <c r="BG48" s="65">
        <f>'[1]3household manual'!BG48</f>
        <v>0</v>
      </c>
      <c r="BH48" s="65">
        <f>'[1]3household manual'!BH48</f>
        <v>0</v>
      </c>
      <c r="BI48" s="65">
        <f>'[1]3household manual'!BI48</f>
        <v>0</v>
      </c>
      <c r="BJ48" s="65">
        <f>'[1]3household manual'!BJ48</f>
        <v>0</v>
      </c>
      <c r="BK48" s="65">
        <f>'[1]3household manual'!BK48</f>
        <v>0</v>
      </c>
      <c r="BL48" s="65">
        <f>'[1]3household manual'!BL48</f>
        <v>0</v>
      </c>
      <c r="BM48" s="65">
        <f>'[1]3household manual'!BM48</f>
        <v>0</v>
      </c>
      <c r="BN48" s="65">
        <f>'[1]3household manual'!BN48</f>
        <v>0</v>
      </c>
      <c r="BO48" s="65">
        <f>'[1]3household manual'!BO48</f>
        <v>0</v>
      </c>
      <c r="BP48" s="65">
        <f>'[1]3household manual'!BP48</f>
        <v>0</v>
      </c>
      <c r="BQ48" s="65">
        <f>'[1]3household manual'!BQ48</f>
        <v>0</v>
      </c>
      <c r="BR48" s="65">
        <f>'[1]3household manual'!BR48</f>
        <v>0</v>
      </c>
      <c r="BS48" s="65">
        <f>'[1]3household manual'!BS48</f>
        <v>0</v>
      </c>
      <c r="BT48" s="65">
        <f>'[1]3household manual'!BT48</f>
        <v>0</v>
      </c>
      <c r="BU48" s="65">
        <f>'[1]3household manual'!BU48</f>
        <v>0</v>
      </c>
      <c r="BV48" s="65">
        <f>'[1]3household manual'!BV48</f>
        <v>0</v>
      </c>
      <c r="BW48" s="65">
        <f>'[1]3household manual'!BW48</f>
        <v>0</v>
      </c>
      <c r="BX48" s="65">
        <f>'[1]3household manual'!BX48</f>
        <v>0</v>
      </c>
      <c r="BY48" s="65">
        <f>'[1]3household manual'!BY48</f>
        <v>0</v>
      </c>
      <c r="BZ48" s="65">
        <f>'[1]3household manual'!BZ48</f>
        <v>0</v>
      </c>
      <c r="CA48" s="65">
        <f>'[1]3household manual'!CA48</f>
        <v>0</v>
      </c>
      <c r="CB48" s="65">
        <f>'[1]3household manual'!CB48</f>
        <v>0</v>
      </c>
      <c r="CC48" s="65">
        <f>'[1]3household manual'!CC48</f>
        <v>0</v>
      </c>
      <c r="CD48" s="65">
        <f>'[1]3household manual'!CD48</f>
        <v>0</v>
      </c>
      <c r="CE48" s="65">
        <f>'[1]3household manual'!CE48</f>
        <v>0</v>
      </c>
      <c r="CF48" s="65">
        <f>'[1]3household manual'!CF48</f>
        <v>0</v>
      </c>
      <c r="CG48" s="65">
        <f>'[1]3household manual'!CG48</f>
        <v>0</v>
      </c>
      <c r="CH48" s="65">
        <f>'[1]3household manual'!CH48</f>
        <v>0</v>
      </c>
      <c r="CI48" s="65">
        <f>'[1]3household manual'!CI48</f>
        <v>0</v>
      </c>
      <c r="CJ48" s="65">
        <f>'[1]3household manual'!CJ48</f>
        <v>0</v>
      </c>
      <c r="CK48" s="65">
        <f>'[1]3household manual'!CK48</f>
        <v>0</v>
      </c>
      <c r="CL48" s="65">
        <f>'[1]3household manual'!CL48</f>
        <v>0</v>
      </c>
      <c r="CM48" s="65">
        <f>'[1]3household manual'!CM48</f>
        <v>0</v>
      </c>
      <c r="CN48" s="65">
        <f>'[1]3household manual'!CN48</f>
        <v>0</v>
      </c>
      <c r="CO48" s="65">
        <f>'[1]3household manual'!CO48</f>
        <v>0</v>
      </c>
      <c r="CP48" s="65">
        <f>'[1]3household manual'!CP48</f>
        <v>0</v>
      </c>
      <c r="CQ48" s="65">
        <f>'[1]3household manual'!CQ48</f>
        <v>0</v>
      </c>
      <c r="CR48" s="65">
        <f>'[1]3household manual'!CR48</f>
        <v>0</v>
      </c>
      <c r="CS48" s="65">
        <f>'[1]3household manual'!CS48</f>
        <v>0</v>
      </c>
      <c r="CT48" s="65">
        <f>'[1]3household manual'!CT48</f>
        <v>0</v>
      </c>
      <c r="CU48" s="65">
        <f>'[1]3household manual'!CU48</f>
        <v>0</v>
      </c>
      <c r="CV48" s="65">
        <f>'[1]3household manual'!CV48</f>
        <v>19.190787854351221</v>
      </c>
      <c r="CW48" s="65">
        <f>'[1]3household manual'!CW48</f>
        <v>69.222406252133894</v>
      </c>
      <c r="CX48" s="23">
        <f t="shared" si="2"/>
        <v>100.83845649090921</v>
      </c>
      <c r="CY48" s="23">
        <f>SUM(AP$8:AP$107)</f>
        <v>100.83845649090924</v>
      </c>
      <c r="CZ48" s="24">
        <f t="shared" si="1"/>
        <v>2.8421709430404007E-14</v>
      </c>
      <c r="DA48" s="26">
        <f>IFERROR(VLOOKUP(A48,[2]!Rur_HH_Share_Lookup_Range,2,),0)</f>
        <v>0</v>
      </c>
      <c r="DB48" s="26">
        <f>IFERROR(VLOOKUP(A48,[2]!Rur_HH_Share_Lookup_Range,3,),0)</f>
        <v>0</v>
      </c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</row>
    <row r="49" spans="1:262" x14ac:dyDescent="0.25">
      <c r="A49" s="22" t="s">
        <v>145</v>
      </c>
      <c r="B49" s="65">
        <f>'[1]3household manual'!B49</f>
        <v>89.40949099838609</v>
      </c>
      <c r="C49" s="65">
        <f>'[1]3household manual'!C49</f>
        <v>14.88205260526389</v>
      </c>
      <c r="D49" s="65">
        <f>'[1]3household manual'!D49</f>
        <v>0</v>
      </c>
      <c r="E49" s="65">
        <f>'[1]3household manual'!E49</f>
        <v>0</v>
      </c>
      <c r="F49" s="65">
        <f>'[1]3household manual'!F49</f>
        <v>0</v>
      </c>
      <c r="G49" s="65">
        <f>'[1]3household manual'!G49</f>
        <v>0</v>
      </c>
      <c r="H49" s="65">
        <f>'[1]3household manual'!H49</f>
        <v>0</v>
      </c>
      <c r="I49" s="65">
        <f>'[1]3household manual'!I49</f>
        <v>1.503689090964478</v>
      </c>
      <c r="J49" s="65">
        <f>'[1]3household manual'!J49</f>
        <v>0.11595293727182396</v>
      </c>
      <c r="K49" s="65">
        <f>'[1]3household manual'!K49</f>
        <v>0</v>
      </c>
      <c r="L49" s="65">
        <f>'[1]3household manual'!L49</f>
        <v>0</v>
      </c>
      <c r="M49" s="65">
        <f>'[1]3household manual'!M49</f>
        <v>0</v>
      </c>
      <c r="N49" s="65">
        <f>'[1]3household manual'!N49</f>
        <v>0</v>
      </c>
      <c r="O49" s="65">
        <f>'[1]3household manual'!O49</f>
        <v>0</v>
      </c>
      <c r="P49" s="65">
        <f>'[1]3household manual'!P49</f>
        <v>0</v>
      </c>
      <c r="Q49" s="65">
        <f>'[1]3household manual'!Q49</f>
        <v>0</v>
      </c>
      <c r="R49" s="65">
        <f>'[1]3household manual'!R49</f>
        <v>0</v>
      </c>
      <c r="S49" s="65">
        <f>'[1]3household manual'!S49</f>
        <v>0</v>
      </c>
      <c r="T49" s="65">
        <f>'[1]3household manual'!T49</f>
        <v>0</v>
      </c>
      <c r="U49" s="65">
        <f>'[1]3household manual'!U49</f>
        <v>0</v>
      </c>
      <c r="V49" s="65">
        <f>'[1]3household manual'!V49</f>
        <v>0</v>
      </c>
      <c r="W49" s="65">
        <f>'[1]3household manual'!W49</f>
        <v>0</v>
      </c>
      <c r="X49" s="65">
        <f>'[1]3household manual'!X49</f>
        <v>0</v>
      </c>
      <c r="Y49" s="65">
        <f>'[1]3household manual'!Y49</f>
        <v>0</v>
      </c>
      <c r="Z49" s="65">
        <f>'[1]3household manual'!Z49</f>
        <v>0</v>
      </c>
      <c r="AA49" s="65">
        <f>'[1]3household manual'!AA49</f>
        <v>0</v>
      </c>
      <c r="AB49" s="65">
        <f>'[1]3household manual'!AB49</f>
        <v>0</v>
      </c>
      <c r="AC49" s="65">
        <f>'[1]3household manual'!AC49</f>
        <v>0</v>
      </c>
      <c r="AD49" s="65">
        <f>'[1]3household manual'!AD49</f>
        <v>0</v>
      </c>
      <c r="AE49" s="65">
        <f>'[1]3household manual'!AE49</f>
        <v>0</v>
      </c>
      <c r="AF49" s="65">
        <f>'[1]3household manual'!AF49</f>
        <v>0</v>
      </c>
      <c r="AG49" s="65">
        <f>'[1]3household manual'!AG49</f>
        <v>0</v>
      </c>
      <c r="AH49" s="65">
        <f>'[1]3household manual'!AH49</f>
        <v>0</v>
      </c>
      <c r="AI49" s="65">
        <f>'[1]3household manual'!AI49</f>
        <v>0</v>
      </c>
      <c r="AJ49" s="65">
        <f>'[1]3household manual'!AJ49</f>
        <v>0</v>
      </c>
      <c r="AK49" s="65">
        <f>'[1]3household manual'!AK49</f>
        <v>0</v>
      </c>
      <c r="AL49" s="65">
        <f>'[1]3household manual'!AL49</f>
        <v>0</v>
      </c>
      <c r="AM49" s="65">
        <f>'[1]3household manual'!AM49</f>
        <v>0</v>
      </c>
      <c r="AN49" s="65">
        <f>'[1]3household manual'!AN49</f>
        <v>0</v>
      </c>
      <c r="AO49" s="65">
        <f>'[1]3household manual'!AO49</f>
        <v>0</v>
      </c>
      <c r="AP49" s="65">
        <f>'[1]3household manual'!AP49</f>
        <v>0</v>
      </c>
      <c r="AQ49" s="65">
        <f>'[1]3household manual'!AQ49</f>
        <v>0</v>
      </c>
      <c r="AR49" s="65">
        <f>'[1]3household manual'!AR49</f>
        <v>0</v>
      </c>
      <c r="AS49" s="65">
        <f>'[1]3household manual'!AS49</f>
        <v>0</v>
      </c>
      <c r="AT49" s="65">
        <f>'[1]3household manual'!AT49</f>
        <v>0</v>
      </c>
      <c r="AU49" s="65">
        <f>'[1]3household manual'!AU49</f>
        <v>0</v>
      </c>
      <c r="AV49" s="65">
        <f>'[1]3household manual'!AV49</f>
        <v>0</v>
      </c>
      <c r="AW49" s="65">
        <f>'[1]3household manual'!AW49</f>
        <v>0</v>
      </c>
      <c r="AX49" s="65">
        <f>'[1]3household manual'!AX49</f>
        <v>0</v>
      </c>
      <c r="AY49" s="65">
        <f>'[1]3household manual'!AY49</f>
        <v>0</v>
      </c>
      <c r="AZ49" s="65">
        <f>'[1]3household manual'!AZ49</f>
        <v>0</v>
      </c>
      <c r="BA49" s="65">
        <f>'[1]3household manual'!BA49</f>
        <v>0</v>
      </c>
      <c r="BB49" s="65">
        <f>'[1]3household manual'!BB49</f>
        <v>0</v>
      </c>
      <c r="BC49" s="65">
        <f>'[1]3household manual'!BC49</f>
        <v>0</v>
      </c>
      <c r="BD49" s="65">
        <f>'[1]3household manual'!BD49</f>
        <v>0</v>
      </c>
      <c r="BE49" s="65">
        <f>'[1]3household manual'!BE49</f>
        <v>0</v>
      </c>
      <c r="BF49" s="65">
        <f>'[1]3household manual'!BF49</f>
        <v>0</v>
      </c>
      <c r="BG49" s="65">
        <f>'[1]3household manual'!BG49</f>
        <v>0</v>
      </c>
      <c r="BH49" s="65">
        <f>'[1]3household manual'!BH49</f>
        <v>0</v>
      </c>
      <c r="BI49" s="65">
        <f>'[1]3household manual'!BI49</f>
        <v>0</v>
      </c>
      <c r="BJ49" s="65">
        <f>'[1]3household manual'!BJ49</f>
        <v>0</v>
      </c>
      <c r="BK49" s="65">
        <f>'[1]3household manual'!BK49</f>
        <v>0</v>
      </c>
      <c r="BL49" s="65">
        <f>'[1]3household manual'!BL49</f>
        <v>0</v>
      </c>
      <c r="BM49" s="65">
        <f>'[1]3household manual'!BM49</f>
        <v>0</v>
      </c>
      <c r="BN49" s="65">
        <f>'[1]3household manual'!BN49</f>
        <v>0</v>
      </c>
      <c r="BO49" s="65">
        <f>'[1]3household manual'!BO49</f>
        <v>0</v>
      </c>
      <c r="BP49" s="65">
        <f>'[1]3household manual'!BP49</f>
        <v>0</v>
      </c>
      <c r="BQ49" s="65">
        <f>'[1]3household manual'!BQ49</f>
        <v>0</v>
      </c>
      <c r="BR49" s="65">
        <f>'[1]3household manual'!BR49</f>
        <v>0</v>
      </c>
      <c r="BS49" s="65">
        <f>'[1]3household manual'!BS49</f>
        <v>0</v>
      </c>
      <c r="BT49" s="65">
        <f>'[1]3household manual'!BT49</f>
        <v>0</v>
      </c>
      <c r="BU49" s="65">
        <f>'[1]3household manual'!BU49</f>
        <v>0</v>
      </c>
      <c r="BV49" s="65">
        <f>'[1]3household manual'!BV49</f>
        <v>0</v>
      </c>
      <c r="BW49" s="65">
        <f>'[1]3household manual'!BW49</f>
        <v>0</v>
      </c>
      <c r="BX49" s="65">
        <f>'[1]3household manual'!BX49</f>
        <v>0</v>
      </c>
      <c r="BY49" s="65">
        <f>'[1]3household manual'!BY49</f>
        <v>0</v>
      </c>
      <c r="BZ49" s="65">
        <f>'[1]3household manual'!BZ49</f>
        <v>0</v>
      </c>
      <c r="CA49" s="65">
        <f>'[1]3household manual'!CA49</f>
        <v>0</v>
      </c>
      <c r="CB49" s="65">
        <f>'[1]3household manual'!CB49</f>
        <v>0</v>
      </c>
      <c r="CC49" s="65">
        <f>'[1]3household manual'!CC49</f>
        <v>0</v>
      </c>
      <c r="CD49" s="65">
        <f>'[1]3household manual'!CD49</f>
        <v>0</v>
      </c>
      <c r="CE49" s="65">
        <f>'[1]3household manual'!CE49</f>
        <v>0</v>
      </c>
      <c r="CF49" s="65">
        <f>'[1]3household manual'!CF49</f>
        <v>0</v>
      </c>
      <c r="CG49" s="65">
        <f>'[1]3household manual'!CG49</f>
        <v>0</v>
      </c>
      <c r="CH49" s="65">
        <f>'[1]3household manual'!CH49</f>
        <v>0</v>
      </c>
      <c r="CI49" s="65">
        <f>'[1]3household manual'!CI49</f>
        <v>0</v>
      </c>
      <c r="CJ49" s="65">
        <f>'[1]3household manual'!CJ49</f>
        <v>0</v>
      </c>
      <c r="CK49" s="65">
        <f>'[1]3household manual'!CK49</f>
        <v>0</v>
      </c>
      <c r="CL49" s="65">
        <f>'[1]3household manual'!CL49</f>
        <v>0</v>
      </c>
      <c r="CM49" s="65">
        <f>'[1]3household manual'!CM49</f>
        <v>0</v>
      </c>
      <c r="CN49" s="65">
        <f>'[1]3household manual'!CN49</f>
        <v>0</v>
      </c>
      <c r="CO49" s="65">
        <f>'[1]3household manual'!CO49</f>
        <v>0</v>
      </c>
      <c r="CP49" s="65">
        <f>'[1]3household manual'!CP49</f>
        <v>0</v>
      </c>
      <c r="CQ49" s="65">
        <f>'[1]3household manual'!CQ49</f>
        <v>0</v>
      </c>
      <c r="CR49" s="65">
        <f>'[1]3household manual'!CR49</f>
        <v>0</v>
      </c>
      <c r="CS49" s="65">
        <f>'[1]3household manual'!CS49</f>
        <v>0</v>
      </c>
      <c r="CT49" s="65">
        <f>'[1]3household manual'!CT49</f>
        <v>0</v>
      </c>
      <c r="CU49" s="65">
        <f>'[1]3household manual'!CU49</f>
        <v>0</v>
      </c>
      <c r="CV49" s="65">
        <f>'[1]3household manual'!CV49</f>
        <v>0</v>
      </c>
      <c r="CW49" s="65">
        <f>'[1]3household manual'!CW49</f>
        <v>33.961973064393533</v>
      </c>
      <c r="CX49" s="23">
        <f t="shared" si="2"/>
        <v>139.8731586962798</v>
      </c>
      <c r="CY49" s="23">
        <f>SUM(AQ$8:AQ$107)</f>
        <v>139.8731586962798</v>
      </c>
      <c r="CZ49" s="24">
        <f t="shared" si="1"/>
        <v>0</v>
      </c>
      <c r="DA49" s="26">
        <f>IFERROR(VLOOKUP(A49,[2]!Rur_HH_Share_Lookup_Range,2,),0)</f>
        <v>0</v>
      </c>
      <c r="DB49" s="26">
        <f>IFERROR(VLOOKUP(A49,[2]!Rur_HH_Share_Lookup_Range,3,),0)</f>
        <v>0</v>
      </c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</row>
    <row r="50" spans="1:262" x14ac:dyDescent="0.25">
      <c r="A50" s="22" t="s">
        <v>146</v>
      </c>
      <c r="B50" s="65">
        <f>'[1]3household manual'!B50</f>
        <v>0</v>
      </c>
      <c r="C50" s="65">
        <f>'[1]3household manual'!C50</f>
        <v>0</v>
      </c>
      <c r="D50" s="65">
        <f>'[1]3household manual'!D50</f>
        <v>0</v>
      </c>
      <c r="E50" s="65">
        <f>'[1]3household manual'!E50</f>
        <v>0</v>
      </c>
      <c r="F50" s="65">
        <f>'[1]3household manual'!F50</f>
        <v>0</v>
      </c>
      <c r="G50" s="65">
        <f>'[1]3household manual'!G50</f>
        <v>0</v>
      </c>
      <c r="H50" s="65">
        <f>'[1]3household manual'!H50</f>
        <v>0</v>
      </c>
      <c r="I50" s="65">
        <f>'[1]3household manual'!I50</f>
        <v>0.44833511655318597</v>
      </c>
      <c r="J50" s="65">
        <f>'[1]3household manual'!J50</f>
        <v>0.14443056412351393</v>
      </c>
      <c r="K50" s="65">
        <f>'[1]3household manual'!K50</f>
        <v>0</v>
      </c>
      <c r="L50" s="65">
        <f>'[1]3household manual'!L50</f>
        <v>0</v>
      </c>
      <c r="M50" s="65">
        <f>'[1]3household manual'!M50</f>
        <v>0</v>
      </c>
      <c r="N50" s="65">
        <f>'[1]3household manual'!N50</f>
        <v>0</v>
      </c>
      <c r="O50" s="65">
        <f>'[1]3household manual'!O50</f>
        <v>0</v>
      </c>
      <c r="P50" s="65">
        <f>'[1]3household manual'!P50</f>
        <v>0</v>
      </c>
      <c r="Q50" s="65">
        <f>'[1]3household manual'!Q50</f>
        <v>8.9531128577639799E-2</v>
      </c>
      <c r="R50" s="65">
        <f>'[1]3household manual'!R50</f>
        <v>0</v>
      </c>
      <c r="S50" s="65">
        <f>'[1]3household manual'!S50</f>
        <v>0</v>
      </c>
      <c r="T50" s="65">
        <f>'[1]3household manual'!T50</f>
        <v>0</v>
      </c>
      <c r="U50" s="65">
        <f>'[1]3household manual'!U50</f>
        <v>0</v>
      </c>
      <c r="V50" s="65">
        <f>'[1]3household manual'!V50</f>
        <v>0</v>
      </c>
      <c r="W50" s="65">
        <f>'[1]3household manual'!W50</f>
        <v>0</v>
      </c>
      <c r="X50" s="65">
        <f>'[1]3household manual'!X50</f>
        <v>0</v>
      </c>
      <c r="Y50" s="65">
        <f>'[1]3household manual'!Y50</f>
        <v>0</v>
      </c>
      <c r="Z50" s="65">
        <f>'[1]3household manual'!Z50</f>
        <v>0</v>
      </c>
      <c r="AA50" s="65">
        <f>'[1]3household manual'!AA50</f>
        <v>0</v>
      </c>
      <c r="AB50" s="65">
        <f>'[1]3household manual'!AB50</f>
        <v>0</v>
      </c>
      <c r="AC50" s="65">
        <f>'[1]3household manual'!AC50</f>
        <v>0</v>
      </c>
      <c r="AD50" s="65">
        <f>'[1]3household manual'!AD50</f>
        <v>0</v>
      </c>
      <c r="AE50" s="65">
        <f>'[1]3household manual'!AE50</f>
        <v>0</v>
      </c>
      <c r="AF50" s="65">
        <f>'[1]3household manual'!AF50</f>
        <v>0</v>
      </c>
      <c r="AG50" s="65">
        <f>'[1]3household manual'!AG50</f>
        <v>0</v>
      </c>
      <c r="AH50" s="65">
        <f>'[1]3household manual'!AH50</f>
        <v>0</v>
      </c>
      <c r="AI50" s="65">
        <f>'[1]3household manual'!AI50</f>
        <v>0</v>
      </c>
      <c r="AJ50" s="65">
        <f>'[1]3household manual'!AJ50</f>
        <v>0</v>
      </c>
      <c r="AK50" s="65">
        <f>'[1]3household manual'!AK50</f>
        <v>0</v>
      </c>
      <c r="AL50" s="65">
        <f>'[1]3household manual'!AL50</f>
        <v>0</v>
      </c>
      <c r="AM50" s="65">
        <f>'[1]3household manual'!AM50</f>
        <v>0</v>
      </c>
      <c r="AN50" s="65">
        <f>'[1]3household manual'!AN50</f>
        <v>0</v>
      </c>
      <c r="AO50" s="65">
        <f>'[1]3household manual'!AO50</f>
        <v>0</v>
      </c>
      <c r="AP50" s="65">
        <f>'[1]3household manual'!AP50</f>
        <v>0</v>
      </c>
      <c r="AQ50" s="65">
        <f>'[1]3household manual'!AQ50</f>
        <v>0</v>
      </c>
      <c r="AR50" s="65">
        <f>'[1]3household manual'!AR50</f>
        <v>0</v>
      </c>
      <c r="AS50" s="65">
        <f>'[1]3household manual'!AS50</f>
        <v>0</v>
      </c>
      <c r="AT50" s="65">
        <f>'[1]3household manual'!AT50</f>
        <v>0</v>
      </c>
      <c r="AU50" s="65">
        <f>'[1]3household manual'!AU50</f>
        <v>0</v>
      </c>
      <c r="AV50" s="65">
        <f>'[1]3household manual'!AV50</f>
        <v>0</v>
      </c>
      <c r="AW50" s="65">
        <f>'[1]3household manual'!AW50</f>
        <v>0</v>
      </c>
      <c r="AX50" s="65">
        <f>'[1]3household manual'!AX50</f>
        <v>0</v>
      </c>
      <c r="AY50" s="65">
        <f>'[1]3household manual'!AY50</f>
        <v>0</v>
      </c>
      <c r="AZ50" s="65">
        <f>'[1]3household manual'!AZ50</f>
        <v>0</v>
      </c>
      <c r="BA50" s="65">
        <f>'[1]3household manual'!BA50</f>
        <v>0</v>
      </c>
      <c r="BB50" s="65">
        <f>'[1]3household manual'!BB50</f>
        <v>0</v>
      </c>
      <c r="BC50" s="65">
        <f>'[1]3household manual'!BC50</f>
        <v>0</v>
      </c>
      <c r="BD50" s="65">
        <f>'[1]3household manual'!BD50</f>
        <v>0</v>
      </c>
      <c r="BE50" s="65">
        <f>'[1]3household manual'!BE50</f>
        <v>0</v>
      </c>
      <c r="BF50" s="65">
        <f>'[1]3household manual'!BF50</f>
        <v>0</v>
      </c>
      <c r="BG50" s="65">
        <f>'[1]3household manual'!BG50</f>
        <v>0</v>
      </c>
      <c r="BH50" s="65">
        <f>'[1]3household manual'!BH50</f>
        <v>0</v>
      </c>
      <c r="BI50" s="65">
        <f>'[1]3household manual'!BI50</f>
        <v>0</v>
      </c>
      <c r="BJ50" s="65">
        <f>'[1]3household manual'!BJ50</f>
        <v>0</v>
      </c>
      <c r="BK50" s="65">
        <f>'[1]3household manual'!BK50</f>
        <v>0</v>
      </c>
      <c r="BL50" s="65">
        <f>'[1]3household manual'!BL50</f>
        <v>0</v>
      </c>
      <c r="BM50" s="65">
        <f>'[1]3household manual'!BM50</f>
        <v>0</v>
      </c>
      <c r="BN50" s="65">
        <f>'[1]3household manual'!BN50</f>
        <v>0</v>
      </c>
      <c r="BO50" s="65">
        <f>'[1]3household manual'!BO50</f>
        <v>0</v>
      </c>
      <c r="BP50" s="65">
        <f>'[1]3household manual'!BP50</f>
        <v>0</v>
      </c>
      <c r="BQ50" s="65">
        <f>'[1]3household manual'!BQ50</f>
        <v>0</v>
      </c>
      <c r="BR50" s="65">
        <f>'[1]3household manual'!BR50</f>
        <v>0</v>
      </c>
      <c r="BS50" s="65">
        <f>'[1]3household manual'!BS50</f>
        <v>0</v>
      </c>
      <c r="BT50" s="65">
        <f>'[1]3household manual'!BT50</f>
        <v>0</v>
      </c>
      <c r="BU50" s="65">
        <f>'[1]3household manual'!BU50</f>
        <v>0</v>
      </c>
      <c r="BV50" s="65">
        <f>'[1]3household manual'!BV50</f>
        <v>0</v>
      </c>
      <c r="BW50" s="65">
        <f>'[1]3household manual'!BW50</f>
        <v>0</v>
      </c>
      <c r="BX50" s="65">
        <f>'[1]3household manual'!BX50</f>
        <v>0</v>
      </c>
      <c r="BY50" s="65">
        <f>'[1]3household manual'!BY50</f>
        <v>0</v>
      </c>
      <c r="BZ50" s="65">
        <f>'[1]3household manual'!BZ50</f>
        <v>0</v>
      </c>
      <c r="CA50" s="65">
        <f>'[1]3household manual'!CA50</f>
        <v>0</v>
      </c>
      <c r="CB50" s="65">
        <f>'[1]3household manual'!CB50</f>
        <v>0</v>
      </c>
      <c r="CC50" s="65">
        <f>'[1]3household manual'!CC50</f>
        <v>0</v>
      </c>
      <c r="CD50" s="65">
        <f>'[1]3household manual'!CD50</f>
        <v>0</v>
      </c>
      <c r="CE50" s="65">
        <f>'[1]3household manual'!CE50</f>
        <v>0</v>
      </c>
      <c r="CF50" s="65">
        <f>'[1]3household manual'!CF50</f>
        <v>0</v>
      </c>
      <c r="CG50" s="65">
        <f>'[1]3household manual'!CG50</f>
        <v>0</v>
      </c>
      <c r="CH50" s="65">
        <f>'[1]3household manual'!CH50</f>
        <v>0</v>
      </c>
      <c r="CI50" s="65">
        <f>'[1]3household manual'!CI50</f>
        <v>0</v>
      </c>
      <c r="CJ50" s="65">
        <f>'[1]3household manual'!CJ50</f>
        <v>0</v>
      </c>
      <c r="CK50" s="65">
        <f>'[1]3household manual'!CK50</f>
        <v>0</v>
      </c>
      <c r="CL50" s="65">
        <f>'[1]3household manual'!CL50</f>
        <v>0</v>
      </c>
      <c r="CM50" s="65">
        <f>'[1]3household manual'!CM50</f>
        <v>0</v>
      </c>
      <c r="CN50" s="65">
        <f>'[1]3household manual'!CN50</f>
        <v>73.722496219282107</v>
      </c>
      <c r="CO50" s="65">
        <f>'[1]3household manual'!CO50</f>
        <v>103.7746922799262</v>
      </c>
      <c r="CP50" s="65">
        <f>'[1]3household manual'!CP50</f>
        <v>0</v>
      </c>
      <c r="CQ50" s="65">
        <f>'[1]3household manual'!CQ50</f>
        <v>0</v>
      </c>
      <c r="CR50" s="65">
        <f>'[1]3household manual'!CR50</f>
        <v>0</v>
      </c>
      <c r="CS50" s="65">
        <f>'[1]3household manual'!CS50</f>
        <v>0</v>
      </c>
      <c r="CT50" s="65">
        <f>'[1]3household manual'!CT50</f>
        <v>0</v>
      </c>
      <c r="CU50" s="65">
        <f>'[1]3household manual'!CU50</f>
        <v>0</v>
      </c>
      <c r="CV50" s="65">
        <f>'[1]3household manual'!CV50</f>
        <v>0</v>
      </c>
      <c r="CW50" s="65">
        <f>'[1]3household manual'!CW50</f>
        <v>6.7735464738053563</v>
      </c>
      <c r="CX50" s="23">
        <f t="shared" si="2"/>
        <v>184.953031782268</v>
      </c>
      <c r="CY50" s="23">
        <f>SUM(AR$8:AR$107)</f>
        <v>184.95303178226808</v>
      </c>
      <c r="CZ50" s="24">
        <f t="shared" si="1"/>
        <v>8.5265128291212022E-14</v>
      </c>
      <c r="DA50" s="26">
        <f>IFERROR(VLOOKUP(A50,[2]!Rur_HH_Share_Lookup_Range,2,),0)</f>
        <v>0.41534458569528798</v>
      </c>
      <c r="DB50" s="26">
        <f>IFERROR(VLOOKUP(A50,[2]!Rur_HH_Share_Lookup_Range,3,),0)</f>
        <v>0.58465541430471202</v>
      </c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</row>
    <row r="51" spans="1:262" x14ac:dyDescent="0.25">
      <c r="A51" s="22" t="s">
        <v>147</v>
      </c>
      <c r="B51" s="65">
        <f>'[1]3household manual'!B51</f>
        <v>0</v>
      </c>
      <c r="C51" s="65">
        <f>'[1]3household manual'!C51</f>
        <v>0</v>
      </c>
      <c r="D51" s="65">
        <f>'[1]3household manual'!D51</f>
        <v>0</v>
      </c>
      <c r="E51" s="65">
        <f>'[1]3household manual'!E51</f>
        <v>0</v>
      </c>
      <c r="F51" s="65">
        <f>'[1]3household manual'!F51</f>
        <v>0</v>
      </c>
      <c r="G51" s="65">
        <f>'[1]3household manual'!G51</f>
        <v>0</v>
      </c>
      <c r="H51" s="65">
        <f>'[1]3household manual'!H51</f>
        <v>0</v>
      </c>
      <c r="I51" s="65">
        <f>'[1]3household manual'!I51</f>
        <v>208.04373271426658</v>
      </c>
      <c r="J51" s="65">
        <f>'[1]3household manual'!J51</f>
        <v>0</v>
      </c>
      <c r="K51" s="65">
        <f>'[1]3household manual'!K51</f>
        <v>0</v>
      </c>
      <c r="L51" s="65">
        <f>'[1]3household manual'!L51</f>
        <v>0</v>
      </c>
      <c r="M51" s="65">
        <f>'[1]3household manual'!M51</f>
        <v>0</v>
      </c>
      <c r="N51" s="65">
        <f>'[1]3household manual'!N51</f>
        <v>0</v>
      </c>
      <c r="O51" s="65">
        <f>'[1]3household manual'!O51</f>
        <v>0</v>
      </c>
      <c r="P51" s="65">
        <f>'[1]3household manual'!P51</f>
        <v>0</v>
      </c>
      <c r="Q51" s="65">
        <f>'[1]3household manual'!Q51</f>
        <v>0</v>
      </c>
      <c r="R51" s="65">
        <f>'[1]3household manual'!R51</f>
        <v>0</v>
      </c>
      <c r="S51" s="65">
        <f>'[1]3household manual'!S51</f>
        <v>0</v>
      </c>
      <c r="T51" s="65">
        <f>'[1]3household manual'!T51</f>
        <v>0</v>
      </c>
      <c r="U51" s="65">
        <f>'[1]3household manual'!U51</f>
        <v>0</v>
      </c>
      <c r="V51" s="65">
        <f>'[1]3household manual'!V51</f>
        <v>0</v>
      </c>
      <c r="W51" s="65">
        <f>'[1]3household manual'!W51</f>
        <v>0</v>
      </c>
      <c r="X51" s="65">
        <f>'[1]3household manual'!X51</f>
        <v>0</v>
      </c>
      <c r="Y51" s="65">
        <f>'[1]3household manual'!Y51</f>
        <v>0</v>
      </c>
      <c r="Z51" s="65">
        <f>'[1]3household manual'!Z51</f>
        <v>0</v>
      </c>
      <c r="AA51" s="65">
        <f>'[1]3household manual'!AA51</f>
        <v>0</v>
      </c>
      <c r="AB51" s="65">
        <f>'[1]3household manual'!AB51</f>
        <v>0</v>
      </c>
      <c r="AC51" s="65">
        <f>'[1]3household manual'!AC51</f>
        <v>0</v>
      </c>
      <c r="AD51" s="65">
        <f>'[1]3household manual'!AD51</f>
        <v>0</v>
      </c>
      <c r="AE51" s="65">
        <f>'[1]3household manual'!AE51</f>
        <v>0</v>
      </c>
      <c r="AF51" s="65">
        <f>'[1]3household manual'!AF51</f>
        <v>0</v>
      </c>
      <c r="AG51" s="65">
        <f>'[1]3household manual'!AG51</f>
        <v>0</v>
      </c>
      <c r="AH51" s="65">
        <f>'[1]3household manual'!AH51</f>
        <v>0</v>
      </c>
      <c r="AI51" s="65">
        <f>'[1]3household manual'!AI51</f>
        <v>0</v>
      </c>
      <c r="AJ51" s="65">
        <f>'[1]3household manual'!AJ51</f>
        <v>0</v>
      </c>
      <c r="AK51" s="65">
        <f>'[1]3household manual'!AK51</f>
        <v>0</v>
      </c>
      <c r="AL51" s="65">
        <f>'[1]3household manual'!AL51</f>
        <v>0</v>
      </c>
      <c r="AM51" s="65">
        <f>'[1]3household manual'!AM51</f>
        <v>0</v>
      </c>
      <c r="AN51" s="65">
        <f>'[1]3household manual'!AN51</f>
        <v>0</v>
      </c>
      <c r="AO51" s="65">
        <f>'[1]3household manual'!AO51</f>
        <v>0</v>
      </c>
      <c r="AP51" s="65">
        <f>'[1]3household manual'!AP51</f>
        <v>0</v>
      </c>
      <c r="AQ51" s="65">
        <f>'[1]3household manual'!AQ51</f>
        <v>0</v>
      </c>
      <c r="AR51" s="65">
        <f>'[1]3household manual'!AR51</f>
        <v>0</v>
      </c>
      <c r="AS51" s="65">
        <f>'[1]3household manual'!AS51</f>
        <v>0</v>
      </c>
      <c r="AT51" s="65">
        <f>'[1]3household manual'!AT51</f>
        <v>0</v>
      </c>
      <c r="AU51" s="65">
        <f>'[1]3household manual'!AU51</f>
        <v>0</v>
      </c>
      <c r="AV51" s="65">
        <f>'[1]3household manual'!AV51</f>
        <v>0</v>
      </c>
      <c r="AW51" s="65">
        <f>'[1]3household manual'!AW51</f>
        <v>0</v>
      </c>
      <c r="AX51" s="65">
        <f>'[1]3household manual'!AX51</f>
        <v>0</v>
      </c>
      <c r="AY51" s="65">
        <f>'[1]3household manual'!AY51</f>
        <v>0</v>
      </c>
      <c r="AZ51" s="65">
        <f>'[1]3household manual'!AZ51</f>
        <v>0</v>
      </c>
      <c r="BA51" s="65">
        <f>'[1]3household manual'!BA51</f>
        <v>0</v>
      </c>
      <c r="BB51" s="65">
        <f>'[1]3household manual'!BB51</f>
        <v>0</v>
      </c>
      <c r="BC51" s="65">
        <f>'[1]3household manual'!BC51</f>
        <v>0</v>
      </c>
      <c r="BD51" s="65">
        <f>'[1]3household manual'!BD51</f>
        <v>0</v>
      </c>
      <c r="BE51" s="65">
        <f>'[1]3household manual'!BE51</f>
        <v>0</v>
      </c>
      <c r="BF51" s="65">
        <f>'[1]3household manual'!BF51</f>
        <v>0</v>
      </c>
      <c r="BG51" s="65">
        <f>'[1]3household manual'!BG51</f>
        <v>0</v>
      </c>
      <c r="BH51" s="65">
        <f>'[1]3household manual'!BH51</f>
        <v>0</v>
      </c>
      <c r="BI51" s="65">
        <f>'[1]3household manual'!BI51</f>
        <v>0</v>
      </c>
      <c r="BJ51" s="65">
        <f>'[1]3household manual'!BJ51</f>
        <v>0</v>
      </c>
      <c r="BK51" s="65">
        <f>'[1]3household manual'!BK51</f>
        <v>0</v>
      </c>
      <c r="BL51" s="65">
        <f>'[1]3household manual'!BL51</f>
        <v>0</v>
      </c>
      <c r="BM51" s="65">
        <f>'[1]3household manual'!BM51</f>
        <v>0</v>
      </c>
      <c r="BN51" s="65">
        <f>'[1]3household manual'!BN51</f>
        <v>0</v>
      </c>
      <c r="BO51" s="65">
        <f>'[1]3household manual'!BO51</f>
        <v>0</v>
      </c>
      <c r="BP51" s="65">
        <f>'[1]3household manual'!BP51</f>
        <v>0</v>
      </c>
      <c r="BQ51" s="65">
        <f>'[1]3household manual'!BQ51</f>
        <v>0</v>
      </c>
      <c r="BR51" s="65">
        <f>'[1]3household manual'!BR51</f>
        <v>0</v>
      </c>
      <c r="BS51" s="65">
        <f>'[1]3household manual'!BS51</f>
        <v>0</v>
      </c>
      <c r="BT51" s="65">
        <f>'[1]3household manual'!BT51</f>
        <v>0</v>
      </c>
      <c r="BU51" s="65">
        <f>'[1]3household manual'!BU51</f>
        <v>0</v>
      </c>
      <c r="BV51" s="65">
        <f>'[1]3household manual'!BV51</f>
        <v>0</v>
      </c>
      <c r="BW51" s="65">
        <f>'[1]3household manual'!BW51</f>
        <v>0</v>
      </c>
      <c r="BX51" s="65">
        <f>'[1]3household manual'!BX51</f>
        <v>0</v>
      </c>
      <c r="BY51" s="65">
        <f>'[1]3household manual'!BY51</f>
        <v>0</v>
      </c>
      <c r="BZ51" s="65">
        <f>'[1]3household manual'!BZ51</f>
        <v>0</v>
      </c>
      <c r="CA51" s="65">
        <f>'[1]3household manual'!CA51</f>
        <v>0</v>
      </c>
      <c r="CB51" s="65">
        <f>'[1]3household manual'!CB51</f>
        <v>0</v>
      </c>
      <c r="CC51" s="65">
        <f>'[1]3household manual'!CC51</f>
        <v>0</v>
      </c>
      <c r="CD51" s="65">
        <f>'[1]3household manual'!CD51</f>
        <v>0</v>
      </c>
      <c r="CE51" s="65">
        <f>'[1]3household manual'!CE51</f>
        <v>0</v>
      </c>
      <c r="CF51" s="65">
        <f>'[1]3household manual'!CF51</f>
        <v>0</v>
      </c>
      <c r="CG51" s="65">
        <f>'[1]3household manual'!CG51</f>
        <v>0</v>
      </c>
      <c r="CH51" s="65">
        <f>'[1]3household manual'!CH51</f>
        <v>0</v>
      </c>
      <c r="CI51" s="65">
        <f>'[1]3household manual'!CI51</f>
        <v>0</v>
      </c>
      <c r="CJ51" s="65">
        <f>'[1]3household manual'!CJ51</f>
        <v>0</v>
      </c>
      <c r="CK51" s="65">
        <f>'[1]3household manual'!CK51</f>
        <v>0</v>
      </c>
      <c r="CL51" s="65">
        <f>'[1]3household manual'!CL51</f>
        <v>0</v>
      </c>
      <c r="CM51" s="65">
        <f>'[1]3household manual'!CM51</f>
        <v>0</v>
      </c>
      <c r="CN51" s="65">
        <f>'[1]3household manual'!CN51</f>
        <v>0</v>
      </c>
      <c r="CO51" s="65">
        <f>'[1]3household manual'!CO51</f>
        <v>0</v>
      </c>
      <c r="CP51" s="65">
        <f>'[1]3household manual'!CP51</f>
        <v>0</v>
      </c>
      <c r="CQ51" s="65">
        <f>'[1]3household manual'!CQ51</f>
        <v>0</v>
      </c>
      <c r="CR51" s="65">
        <f>'[1]3household manual'!CR51</f>
        <v>0</v>
      </c>
      <c r="CS51" s="65">
        <f>'[1]3household manual'!CS51</f>
        <v>0</v>
      </c>
      <c r="CT51" s="65">
        <f>'[1]3household manual'!CT51</f>
        <v>0</v>
      </c>
      <c r="CU51" s="65">
        <f>'[1]3household manual'!CU51</f>
        <v>0</v>
      </c>
      <c r="CV51" s="65">
        <f>'[1]3household manual'!CV51</f>
        <v>-10.963527185941651</v>
      </c>
      <c r="CW51" s="65">
        <f>'[1]3household manual'!CW51</f>
        <v>0</v>
      </c>
      <c r="CX51" s="23">
        <f t="shared" si="2"/>
        <v>197.08020552832494</v>
      </c>
      <c r="CY51" s="23">
        <f>SUM(AS$8:AS$107)</f>
        <v>197.08020552832497</v>
      </c>
      <c r="CZ51" s="24">
        <f t="shared" si="1"/>
        <v>2.8421709430404007E-14</v>
      </c>
      <c r="DA51" s="26">
        <f>IFERROR(VLOOKUP(A51,[2]!Rur_HH_Share_Lookup_Range,2,),0)</f>
        <v>0</v>
      </c>
      <c r="DB51" s="26">
        <f>IFERROR(VLOOKUP(A51,[2]!Rur_HH_Share_Lookup_Range,3,),0)</f>
        <v>0</v>
      </c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</row>
    <row r="52" spans="1:262" x14ac:dyDescent="0.25">
      <c r="A52" s="22" t="s">
        <v>148</v>
      </c>
      <c r="B52" s="65">
        <f>'[1]3household manual'!B52</f>
        <v>0</v>
      </c>
      <c r="C52" s="65">
        <f>'[1]3household manual'!C52</f>
        <v>0</v>
      </c>
      <c r="D52" s="65">
        <f>'[1]3household manual'!D52</f>
        <v>0</v>
      </c>
      <c r="E52" s="65">
        <f>'[1]3household manual'!E52</f>
        <v>0</v>
      </c>
      <c r="F52" s="65">
        <f>'[1]3household manual'!F52</f>
        <v>0</v>
      </c>
      <c r="G52" s="65">
        <f>'[1]3household manual'!G52</f>
        <v>0</v>
      </c>
      <c r="H52" s="65">
        <f>'[1]3household manual'!H52</f>
        <v>0</v>
      </c>
      <c r="I52" s="65">
        <f>'[1]3household manual'!I52</f>
        <v>223.41221905534607</v>
      </c>
      <c r="J52" s="65">
        <f>'[1]3household manual'!J52</f>
        <v>0</v>
      </c>
      <c r="K52" s="65">
        <f>'[1]3household manual'!K52</f>
        <v>0</v>
      </c>
      <c r="L52" s="65">
        <f>'[1]3household manual'!L52</f>
        <v>0</v>
      </c>
      <c r="M52" s="65">
        <f>'[1]3household manual'!M52</f>
        <v>0</v>
      </c>
      <c r="N52" s="65">
        <f>'[1]3household manual'!N52</f>
        <v>0</v>
      </c>
      <c r="O52" s="65">
        <f>'[1]3household manual'!O52</f>
        <v>0</v>
      </c>
      <c r="P52" s="65">
        <f>'[1]3household manual'!P52</f>
        <v>0</v>
      </c>
      <c r="Q52" s="65">
        <f>'[1]3household manual'!Q52</f>
        <v>0</v>
      </c>
      <c r="R52" s="65">
        <f>'[1]3household manual'!R52</f>
        <v>0</v>
      </c>
      <c r="S52" s="65">
        <f>'[1]3household manual'!S52</f>
        <v>0</v>
      </c>
      <c r="T52" s="65">
        <f>'[1]3household manual'!T52</f>
        <v>0</v>
      </c>
      <c r="U52" s="65">
        <f>'[1]3household manual'!U52</f>
        <v>0</v>
      </c>
      <c r="V52" s="65">
        <f>'[1]3household manual'!V52</f>
        <v>0</v>
      </c>
      <c r="W52" s="65">
        <f>'[1]3household manual'!W52</f>
        <v>0</v>
      </c>
      <c r="X52" s="65">
        <f>'[1]3household manual'!X52</f>
        <v>0</v>
      </c>
      <c r="Y52" s="65">
        <f>'[1]3household manual'!Y52</f>
        <v>0</v>
      </c>
      <c r="Z52" s="65">
        <f>'[1]3household manual'!Z52</f>
        <v>0</v>
      </c>
      <c r="AA52" s="65">
        <f>'[1]3household manual'!AA52</f>
        <v>0</v>
      </c>
      <c r="AB52" s="65">
        <f>'[1]3household manual'!AB52</f>
        <v>0</v>
      </c>
      <c r="AC52" s="65">
        <f>'[1]3household manual'!AC52</f>
        <v>0</v>
      </c>
      <c r="AD52" s="65">
        <f>'[1]3household manual'!AD52</f>
        <v>0</v>
      </c>
      <c r="AE52" s="65">
        <f>'[1]3household manual'!AE52</f>
        <v>0</v>
      </c>
      <c r="AF52" s="65">
        <f>'[1]3household manual'!AF52</f>
        <v>0</v>
      </c>
      <c r="AG52" s="65">
        <f>'[1]3household manual'!AG52</f>
        <v>0</v>
      </c>
      <c r="AH52" s="65">
        <f>'[1]3household manual'!AH52</f>
        <v>0</v>
      </c>
      <c r="AI52" s="65">
        <f>'[1]3household manual'!AI52</f>
        <v>0</v>
      </c>
      <c r="AJ52" s="65">
        <f>'[1]3household manual'!AJ52</f>
        <v>0</v>
      </c>
      <c r="AK52" s="65">
        <f>'[1]3household manual'!AK52</f>
        <v>0</v>
      </c>
      <c r="AL52" s="65">
        <f>'[1]3household manual'!AL52</f>
        <v>0</v>
      </c>
      <c r="AM52" s="65">
        <f>'[1]3household manual'!AM52</f>
        <v>0</v>
      </c>
      <c r="AN52" s="65">
        <f>'[1]3household manual'!AN52</f>
        <v>0</v>
      </c>
      <c r="AO52" s="65">
        <f>'[1]3household manual'!AO52</f>
        <v>0</v>
      </c>
      <c r="AP52" s="65">
        <f>'[1]3household manual'!AP52</f>
        <v>0</v>
      </c>
      <c r="AQ52" s="65">
        <f>'[1]3household manual'!AQ52</f>
        <v>0</v>
      </c>
      <c r="AR52" s="65">
        <f>'[1]3household manual'!AR52</f>
        <v>0</v>
      </c>
      <c r="AS52" s="65">
        <f>'[1]3household manual'!AS52</f>
        <v>0</v>
      </c>
      <c r="AT52" s="65">
        <f>'[1]3household manual'!AT52</f>
        <v>0</v>
      </c>
      <c r="AU52" s="65">
        <f>'[1]3household manual'!AU52</f>
        <v>0</v>
      </c>
      <c r="AV52" s="65">
        <f>'[1]3household manual'!AV52</f>
        <v>0</v>
      </c>
      <c r="AW52" s="65">
        <f>'[1]3household manual'!AW52</f>
        <v>0</v>
      </c>
      <c r="AX52" s="65">
        <f>'[1]3household manual'!AX52</f>
        <v>0</v>
      </c>
      <c r="AY52" s="65">
        <f>'[1]3household manual'!AY52</f>
        <v>0</v>
      </c>
      <c r="AZ52" s="65">
        <f>'[1]3household manual'!AZ52</f>
        <v>0</v>
      </c>
      <c r="BA52" s="65">
        <f>'[1]3household manual'!BA52</f>
        <v>0</v>
      </c>
      <c r="BB52" s="65">
        <f>'[1]3household manual'!BB52</f>
        <v>0</v>
      </c>
      <c r="BC52" s="65">
        <f>'[1]3household manual'!BC52</f>
        <v>0</v>
      </c>
      <c r="BD52" s="65">
        <f>'[1]3household manual'!BD52</f>
        <v>0</v>
      </c>
      <c r="BE52" s="65">
        <f>'[1]3household manual'!BE52</f>
        <v>0</v>
      </c>
      <c r="BF52" s="65">
        <f>'[1]3household manual'!BF52</f>
        <v>0</v>
      </c>
      <c r="BG52" s="65">
        <f>'[1]3household manual'!BG52</f>
        <v>0</v>
      </c>
      <c r="BH52" s="65">
        <f>'[1]3household manual'!BH52</f>
        <v>0</v>
      </c>
      <c r="BI52" s="65">
        <f>'[1]3household manual'!BI52</f>
        <v>0</v>
      </c>
      <c r="BJ52" s="65">
        <f>'[1]3household manual'!BJ52</f>
        <v>0</v>
      </c>
      <c r="BK52" s="65">
        <f>'[1]3household manual'!BK52</f>
        <v>0</v>
      </c>
      <c r="BL52" s="65">
        <f>'[1]3household manual'!BL52</f>
        <v>0</v>
      </c>
      <c r="BM52" s="65">
        <f>'[1]3household manual'!BM52</f>
        <v>0</v>
      </c>
      <c r="BN52" s="65">
        <f>'[1]3household manual'!BN52</f>
        <v>0</v>
      </c>
      <c r="BO52" s="65">
        <f>'[1]3household manual'!BO52</f>
        <v>0</v>
      </c>
      <c r="BP52" s="65">
        <f>'[1]3household manual'!BP52</f>
        <v>0</v>
      </c>
      <c r="BQ52" s="65">
        <f>'[1]3household manual'!BQ52</f>
        <v>0</v>
      </c>
      <c r="BR52" s="65">
        <f>'[1]3household manual'!BR52</f>
        <v>0</v>
      </c>
      <c r="BS52" s="65">
        <f>'[1]3household manual'!BS52</f>
        <v>0</v>
      </c>
      <c r="BT52" s="65">
        <f>'[1]3household manual'!BT52</f>
        <v>0</v>
      </c>
      <c r="BU52" s="65">
        <f>'[1]3household manual'!BU52</f>
        <v>0</v>
      </c>
      <c r="BV52" s="65">
        <f>'[1]3household manual'!BV52</f>
        <v>0</v>
      </c>
      <c r="BW52" s="65">
        <f>'[1]3household manual'!BW52</f>
        <v>0</v>
      </c>
      <c r="BX52" s="65">
        <f>'[1]3household manual'!BX52</f>
        <v>0</v>
      </c>
      <c r="BY52" s="65">
        <f>'[1]3household manual'!BY52</f>
        <v>0</v>
      </c>
      <c r="BZ52" s="65">
        <f>'[1]3household manual'!BZ52</f>
        <v>0</v>
      </c>
      <c r="CA52" s="65">
        <f>'[1]3household manual'!CA52</f>
        <v>0</v>
      </c>
      <c r="CB52" s="65">
        <f>'[1]3household manual'!CB52</f>
        <v>0</v>
      </c>
      <c r="CC52" s="65">
        <f>'[1]3household manual'!CC52</f>
        <v>0</v>
      </c>
      <c r="CD52" s="65">
        <f>'[1]3household manual'!CD52</f>
        <v>0</v>
      </c>
      <c r="CE52" s="65">
        <f>'[1]3household manual'!CE52</f>
        <v>0</v>
      </c>
      <c r="CF52" s="65">
        <f>'[1]3household manual'!CF52</f>
        <v>0</v>
      </c>
      <c r="CG52" s="65">
        <f>'[1]3household manual'!CG52</f>
        <v>0</v>
      </c>
      <c r="CH52" s="65">
        <f>'[1]3household manual'!CH52</f>
        <v>0</v>
      </c>
      <c r="CI52" s="65">
        <f>'[1]3household manual'!CI52</f>
        <v>0</v>
      </c>
      <c r="CJ52" s="65">
        <f>'[1]3household manual'!CJ52</f>
        <v>0</v>
      </c>
      <c r="CK52" s="65">
        <f>'[1]3household manual'!CK52</f>
        <v>0</v>
      </c>
      <c r="CL52" s="65">
        <f>'[1]3household manual'!CL52</f>
        <v>0</v>
      </c>
      <c r="CM52" s="65">
        <f>'[1]3household manual'!CM52</f>
        <v>0</v>
      </c>
      <c r="CN52" s="65">
        <f>'[1]3household manual'!CN52</f>
        <v>0</v>
      </c>
      <c r="CO52" s="65">
        <f>'[1]3household manual'!CO52</f>
        <v>0</v>
      </c>
      <c r="CP52" s="65">
        <f>'[1]3household manual'!CP52</f>
        <v>0</v>
      </c>
      <c r="CQ52" s="65">
        <f>'[1]3household manual'!CQ52</f>
        <v>0</v>
      </c>
      <c r="CR52" s="65">
        <f>'[1]3household manual'!CR52</f>
        <v>0</v>
      </c>
      <c r="CS52" s="65">
        <f>'[1]3household manual'!CS52</f>
        <v>0</v>
      </c>
      <c r="CT52" s="65">
        <f>'[1]3household manual'!CT52</f>
        <v>0</v>
      </c>
      <c r="CU52" s="65">
        <f>'[1]3household manual'!CU52</f>
        <v>0</v>
      </c>
      <c r="CV52" s="65">
        <f>'[1]3household manual'!CV52</f>
        <v>0</v>
      </c>
      <c r="CW52" s="65">
        <f>'[1]3household manual'!CW52</f>
        <v>2.3775006242220234</v>
      </c>
      <c r="CX52" s="23">
        <f t="shared" si="2"/>
        <v>225.78971967956809</v>
      </c>
      <c r="CY52" s="23">
        <f>SUM(AT$8:AT$107)</f>
        <v>225.78971967956821</v>
      </c>
      <c r="CZ52" s="24">
        <f t="shared" si="1"/>
        <v>1.1368683772161603E-13</v>
      </c>
      <c r="DA52" s="26">
        <f>IFERROR(VLOOKUP(A52,[2]!Rur_HH_Share_Lookup_Range,2,),0)</f>
        <v>0</v>
      </c>
      <c r="DB52" s="26">
        <f>IFERROR(VLOOKUP(A52,[2]!Rur_HH_Share_Lookup_Range,3,),0)</f>
        <v>0</v>
      </c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</row>
    <row r="53" spans="1:262" x14ac:dyDescent="0.25">
      <c r="A53" s="22" t="s">
        <v>149</v>
      </c>
      <c r="B53" s="65">
        <f>'[1]3household manual'!B53</f>
        <v>0</v>
      </c>
      <c r="C53" s="65">
        <f>'[1]3household manual'!C53</f>
        <v>0</v>
      </c>
      <c r="D53" s="65">
        <f>'[1]3household manual'!D53</f>
        <v>0</v>
      </c>
      <c r="E53" s="65">
        <f>'[1]3household manual'!E53</f>
        <v>0</v>
      </c>
      <c r="F53" s="65">
        <f>'[1]3household manual'!F53</f>
        <v>0</v>
      </c>
      <c r="G53" s="65">
        <f>'[1]3household manual'!G53</f>
        <v>0</v>
      </c>
      <c r="H53" s="65">
        <f>'[1]3household manual'!H53</f>
        <v>0</v>
      </c>
      <c r="I53" s="65">
        <f>'[1]3household manual'!I53</f>
        <v>22.434638154898526</v>
      </c>
      <c r="J53" s="65">
        <f>'[1]3household manual'!J53</f>
        <v>0</v>
      </c>
      <c r="K53" s="65">
        <f>'[1]3household manual'!K53</f>
        <v>0</v>
      </c>
      <c r="L53" s="65">
        <f>'[1]3household manual'!L53</f>
        <v>4.0522766193243234</v>
      </c>
      <c r="M53" s="65">
        <f>'[1]3household manual'!M53</f>
        <v>0</v>
      </c>
      <c r="N53" s="65">
        <f>'[1]3household manual'!N53</f>
        <v>0</v>
      </c>
      <c r="O53" s="65">
        <f>'[1]3household manual'!O53</f>
        <v>0</v>
      </c>
      <c r="P53" s="65">
        <f>'[1]3household manual'!P53</f>
        <v>0</v>
      </c>
      <c r="Q53" s="65">
        <f>'[1]3household manual'!Q53</f>
        <v>0</v>
      </c>
      <c r="R53" s="65">
        <f>'[1]3household manual'!R53</f>
        <v>0</v>
      </c>
      <c r="S53" s="65">
        <f>'[1]3household manual'!S53</f>
        <v>0</v>
      </c>
      <c r="T53" s="65">
        <f>'[1]3household manual'!T53</f>
        <v>0</v>
      </c>
      <c r="U53" s="65">
        <f>'[1]3household manual'!U53</f>
        <v>0</v>
      </c>
      <c r="V53" s="65">
        <f>'[1]3household manual'!V53</f>
        <v>0</v>
      </c>
      <c r="W53" s="65">
        <f>'[1]3household manual'!W53</f>
        <v>0</v>
      </c>
      <c r="X53" s="65">
        <f>'[1]3household manual'!X53</f>
        <v>0</v>
      </c>
      <c r="Y53" s="65">
        <f>'[1]3household manual'!Y53</f>
        <v>0</v>
      </c>
      <c r="Z53" s="65">
        <f>'[1]3household manual'!Z53</f>
        <v>0</v>
      </c>
      <c r="AA53" s="65">
        <f>'[1]3household manual'!AA53</f>
        <v>0</v>
      </c>
      <c r="AB53" s="65">
        <f>'[1]3household manual'!AB53</f>
        <v>0</v>
      </c>
      <c r="AC53" s="65">
        <f>'[1]3household manual'!AC53</f>
        <v>0</v>
      </c>
      <c r="AD53" s="65">
        <f>'[1]3household manual'!AD53</f>
        <v>0</v>
      </c>
      <c r="AE53" s="65">
        <f>'[1]3household manual'!AE53</f>
        <v>0</v>
      </c>
      <c r="AF53" s="65">
        <f>'[1]3household manual'!AF53</f>
        <v>0</v>
      </c>
      <c r="AG53" s="65">
        <f>'[1]3household manual'!AG53</f>
        <v>0</v>
      </c>
      <c r="AH53" s="65">
        <f>'[1]3household manual'!AH53</f>
        <v>0</v>
      </c>
      <c r="AI53" s="65">
        <f>'[1]3household manual'!AI53</f>
        <v>0</v>
      </c>
      <c r="AJ53" s="65">
        <f>'[1]3household manual'!AJ53</f>
        <v>0</v>
      </c>
      <c r="AK53" s="65">
        <f>'[1]3household manual'!AK53</f>
        <v>0</v>
      </c>
      <c r="AL53" s="65">
        <f>'[1]3household manual'!AL53</f>
        <v>0</v>
      </c>
      <c r="AM53" s="65">
        <f>'[1]3household manual'!AM53</f>
        <v>0</v>
      </c>
      <c r="AN53" s="65">
        <f>'[1]3household manual'!AN53</f>
        <v>0</v>
      </c>
      <c r="AO53" s="65">
        <f>'[1]3household manual'!AO53</f>
        <v>0</v>
      </c>
      <c r="AP53" s="65">
        <f>'[1]3household manual'!AP53</f>
        <v>0</v>
      </c>
      <c r="AQ53" s="65">
        <f>'[1]3household manual'!AQ53</f>
        <v>0</v>
      </c>
      <c r="AR53" s="65">
        <f>'[1]3household manual'!AR53</f>
        <v>0</v>
      </c>
      <c r="AS53" s="65">
        <f>'[1]3household manual'!AS53</f>
        <v>0</v>
      </c>
      <c r="AT53" s="65">
        <f>'[1]3household manual'!AT53</f>
        <v>0</v>
      </c>
      <c r="AU53" s="65">
        <f>'[1]3household manual'!AU53</f>
        <v>0</v>
      </c>
      <c r="AV53" s="65">
        <f>'[1]3household manual'!AV53</f>
        <v>0</v>
      </c>
      <c r="AW53" s="65">
        <f>'[1]3household manual'!AW53</f>
        <v>0</v>
      </c>
      <c r="AX53" s="65">
        <f>'[1]3household manual'!AX53</f>
        <v>0</v>
      </c>
      <c r="AY53" s="65">
        <f>'[1]3household manual'!AY53</f>
        <v>0</v>
      </c>
      <c r="AZ53" s="65">
        <f>'[1]3household manual'!AZ53</f>
        <v>0</v>
      </c>
      <c r="BA53" s="65">
        <f>'[1]3household manual'!BA53</f>
        <v>0</v>
      </c>
      <c r="BB53" s="65">
        <f>'[1]3household manual'!BB53</f>
        <v>0</v>
      </c>
      <c r="BC53" s="65">
        <f>'[1]3household manual'!BC53</f>
        <v>0</v>
      </c>
      <c r="BD53" s="65">
        <f>'[1]3household manual'!BD53</f>
        <v>0</v>
      </c>
      <c r="BE53" s="65">
        <f>'[1]3household manual'!BE53</f>
        <v>0</v>
      </c>
      <c r="BF53" s="65">
        <f>'[1]3household manual'!BF53</f>
        <v>0</v>
      </c>
      <c r="BG53" s="65">
        <f>'[1]3household manual'!BG53</f>
        <v>0</v>
      </c>
      <c r="BH53" s="65">
        <f>'[1]3household manual'!BH53</f>
        <v>0</v>
      </c>
      <c r="BI53" s="65">
        <f>'[1]3household manual'!BI53</f>
        <v>0</v>
      </c>
      <c r="BJ53" s="65">
        <f>'[1]3household manual'!BJ53</f>
        <v>0</v>
      </c>
      <c r="BK53" s="65">
        <f>'[1]3household manual'!BK53</f>
        <v>0</v>
      </c>
      <c r="BL53" s="65">
        <f>'[1]3household manual'!BL53</f>
        <v>0</v>
      </c>
      <c r="BM53" s="65">
        <f>'[1]3household manual'!BM53</f>
        <v>0</v>
      </c>
      <c r="BN53" s="65">
        <f>'[1]3household manual'!BN53</f>
        <v>0</v>
      </c>
      <c r="BO53" s="65">
        <f>'[1]3household manual'!BO53</f>
        <v>0</v>
      </c>
      <c r="BP53" s="65">
        <f>'[1]3household manual'!BP53</f>
        <v>0</v>
      </c>
      <c r="BQ53" s="65">
        <f>'[1]3household manual'!BQ53</f>
        <v>0</v>
      </c>
      <c r="BR53" s="65">
        <f>'[1]3household manual'!BR53</f>
        <v>0</v>
      </c>
      <c r="BS53" s="65">
        <f>'[1]3household manual'!BS53</f>
        <v>0</v>
      </c>
      <c r="BT53" s="65">
        <f>'[1]3household manual'!BT53</f>
        <v>0</v>
      </c>
      <c r="BU53" s="65">
        <f>'[1]3household manual'!BU53</f>
        <v>0</v>
      </c>
      <c r="BV53" s="65">
        <f>'[1]3household manual'!BV53</f>
        <v>0</v>
      </c>
      <c r="BW53" s="65">
        <f>'[1]3household manual'!BW53</f>
        <v>0</v>
      </c>
      <c r="BX53" s="65">
        <f>'[1]3household manual'!BX53</f>
        <v>0</v>
      </c>
      <c r="BY53" s="65">
        <f>'[1]3household manual'!BY53</f>
        <v>0</v>
      </c>
      <c r="BZ53" s="65">
        <f>'[1]3household manual'!BZ53</f>
        <v>0</v>
      </c>
      <c r="CA53" s="65">
        <f>'[1]3household manual'!CA53</f>
        <v>0</v>
      </c>
      <c r="CB53" s="65">
        <f>'[1]3household manual'!CB53</f>
        <v>0</v>
      </c>
      <c r="CC53" s="65">
        <f>'[1]3household manual'!CC53</f>
        <v>0</v>
      </c>
      <c r="CD53" s="65">
        <f>'[1]3household manual'!CD53</f>
        <v>0</v>
      </c>
      <c r="CE53" s="65">
        <f>'[1]3household manual'!CE53</f>
        <v>0</v>
      </c>
      <c r="CF53" s="65">
        <f>'[1]3household manual'!CF53</f>
        <v>0</v>
      </c>
      <c r="CG53" s="65">
        <f>'[1]3household manual'!CG53</f>
        <v>0</v>
      </c>
      <c r="CH53" s="65">
        <f>'[1]3household manual'!CH53</f>
        <v>0</v>
      </c>
      <c r="CI53" s="65">
        <f>'[1]3household manual'!CI53</f>
        <v>0</v>
      </c>
      <c r="CJ53" s="65">
        <f>'[1]3household manual'!CJ53</f>
        <v>0</v>
      </c>
      <c r="CK53" s="65">
        <f>'[1]3household manual'!CK53</f>
        <v>0</v>
      </c>
      <c r="CL53" s="65">
        <f>'[1]3household manual'!CL53</f>
        <v>0</v>
      </c>
      <c r="CM53" s="65">
        <f>'[1]3household manual'!CM53</f>
        <v>0</v>
      </c>
      <c r="CN53" s="65">
        <f>'[1]3household manual'!CN53</f>
        <v>0</v>
      </c>
      <c r="CO53" s="65">
        <f>'[1]3household manual'!CO53</f>
        <v>0</v>
      </c>
      <c r="CP53" s="65">
        <f>'[1]3household manual'!CP53</f>
        <v>0</v>
      </c>
      <c r="CQ53" s="65">
        <f>'[1]3household manual'!CQ53</f>
        <v>0</v>
      </c>
      <c r="CR53" s="65">
        <f>'[1]3household manual'!CR53</f>
        <v>0</v>
      </c>
      <c r="CS53" s="65">
        <f>'[1]3household manual'!CS53</f>
        <v>0</v>
      </c>
      <c r="CT53" s="65">
        <f>'[1]3household manual'!CT53</f>
        <v>0</v>
      </c>
      <c r="CU53" s="65">
        <f>'[1]3household manual'!CU53</f>
        <v>0</v>
      </c>
      <c r="CV53" s="65">
        <f>'[1]3household manual'!CV53</f>
        <v>-10.256773720872172</v>
      </c>
      <c r="CW53" s="65">
        <f>'[1]3household manual'!CW53</f>
        <v>3.1750416717773428E-2</v>
      </c>
      <c r="CX53" s="23">
        <f t="shared" si="2"/>
        <v>16.261891470068452</v>
      </c>
      <c r="CY53" s="23">
        <f>SUM(AU$8:AU$107)</f>
        <v>16.261891470068452</v>
      </c>
      <c r="CZ53" s="24">
        <f t="shared" si="1"/>
        <v>0</v>
      </c>
      <c r="DA53" s="26">
        <f>IFERROR(VLOOKUP(A53,[2]!Rur_HH_Share_Lookup_Range,2,),0)</f>
        <v>0</v>
      </c>
      <c r="DB53" s="26">
        <f>IFERROR(VLOOKUP(A53,[2]!Rur_HH_Share_Lookup_Range,3,),0)</f>
        <v>0</v>
      </c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</row>
    <row r="54" spans="1:262" x14ac:dyDescent="0.25">
      <c r="A54" s="22" t="s">
        <v>150</v>
      </c>
      <c r="B54" s="65">
        <f>'[1]3household manual'!B54</f>
        <v>0</v>
      </c>
      <c r="C54" s="65">
        <f>'[1]3household manual'!C54</f>
        <v>0</v>
      </c>
      <c r="D54" s="65">
        <f>'[1]3household manual'!D54</f>
        <v>0</v>
      </c>
      <c r="E54" s="65">
        <f>'[1]3household manual'!E54</f>
        <v>0</v>
      </c>
      <c r="F54" s="65">
        <f>'[1]3household manual'!F54</f>
        <v>0</v>
      </c>
      <c r="G54" s="65">
        <f>'[1]3household manual'!G54</f>
        <v>0</v>
      </c>
      <c r="H54" s="65">
        <f>'[1]3household manual'!H54</f>
        <v>0</v>
      </c>
      <c r="I54" s="65">
        <f>'[1]3household manual'!I54</f>
        <v>60.88483391101115</v>
      </c>
      <c r="J54" s="65">
        <f>'[1]3household manual'!J54</f>
        <v>0</v>
      </c>
      <c r="K54" s="65">
        <f>'[1]3household manual'!K54</f>
        <v>0</v>
      </c>
      <c r="L54" s="65">
        <f>'[1]3household manual'!L54</f>
        <v>0</v>
      </c>
      <c r="M54" s="65">
        <f>'[1]3household manual'!M54</f>
        <v>0</v>
      </c>
      <c r="N54" s="65">
        <f>'[1]3household manual'!N54</f>
        <v>0</v>
      </c>
      <c r="O54" s="65">
        <f>'[1]3household manual'!O54</f>
        <v>0</v>
      </c>
      <c r="P54" s="65">
        <f>'[1]3household manual'!P54</f>
        <v>0</v>
      </c>
      <c r="Q54" s="65">
        <f>'[1]3household manual'!Q54</f>
        <v>0</v>
      </c>
      <c r="R54" s="65">
        <f>'[1]3household manual'!R54</f>
        <v>0</v>
      </c>
      <c r="S54" s="65">
        <f>'[1]3household manual'!S54</f>
        <v>0</v>
      </c>
      <c r="T54" s="65">
        <f>'[1]3household manual'!T54</f>
        <v>0</v>
      </c>
      <c r="U54" s="65">
        <f>'[1]3household manual'!U54</f>
        <v>0</v>
      </c>
      <c r="V54" s="65">
        <f>'[1]3household manual'!V54</f>
        <v>0</v>
      </c>
      <c r="W54" s="65">
        <f>'[1]3household manual'!W54</f>
        <v>0</v>
      </c>
      <c r="X54" s="65">
        <f>'[1]3household manual'!X54</f>
        <v>0</v>
      </c>
      <c r="Y54" s="65">
        <f>'[1]3household manual'!Y54</f>
        <v>0</v>
      </c>
      <c r="Z54" s="65">
        <f>'[1]3household manual'!Z54</f>
        <v>0</v>
      </c>
      <c r="AA54" s="65">
        <f>'[1]3household manual'!AA54</f>
        <v>0</v>
      </c>
      <c r="AB54" s="65">
        <f>'[1]3household manual'!AB54</f>
        <v>0</v>
      </c>
      <c r="AC54" s="65">
        <f>'[1]3household manual'!AC54</f>
        <v>0</v>
      </c>
      <c r="AD54" s="65">
        <f>'[1]3household manual'!AD54</f>
        <v>0</v>
      </c>
      <c r="AE54" s="65">
        <f>'[1]3household manual'!AE54</f>
        <v>0</v>
      </c>
      <c r="AF54" s="65">
        <f>'[1]3household manual'!AF54</f>
        <v>0</v>
      </c>
      <c r="AG54" s="65">
        <f>'[1]3household manual'!AG54</f>
        <v>0</v>
      </c>
      <c r="AH54" s="65">
        <f>'[1]3household manual'!AH54</f>
        <v>0</v>
      </c>
      <c r="AI54" s="65">
        <f>'[1]3household manual'!AI54</f>
        <v>0</v>
      </c>
      <c r="AJ54" s="65">
        <f>'[1]3household manual'!AJ54</f>
        <v>0</v>
      </c>
      <c r="AK54" s="65">
        <f>'[1]3household manual'!AK54</f>
        <v>0</v>
      </c>
      <c r="AL54" s="65">
        <f>'[1]3household manual'!AL54</f>
        <v>0</v>
      </c>
      <c r="AM54" s="65">
        <f>'[1]3household manual'!AM54</f>
        <v>0</v>
      </c>
      <c r="AN54" s="65">
        <f>'[1]3household manual'!AN54</f>
        <v>0</v>
      </c>
      <c r="AO54" s="65">
        <f>'[1]3household manual'!AO54</f>
        <v>0</v>
      </c>
      <c r="AP54" s="65">
        <f>'[1]3household manual'!AP54</f>
        <v>0</v>
      </c>
      <c r="AQ54" s="65">
        <f>'[1]3household manual'!AQ54</f>
        <v>0</v>
      </c>
      <c r="AR54" s="65">
        <f>'[1]3household manual'!AR54</f>
        <v>0</v>
      </c>
      <c r="AS54" s="65">
        <f>'[1]3household manual'!AS54</f>
        <v>0</v>
      </c>
      <c r="AT54" s="65">
        <f>'[1]3household manual'!AT54</f>
        <v>0</v>
      </c>
      <c r="AU54" s="65">
        <f>'[1]3household manual'!AU54</f>
        <v>0</v>
      </c>
      <c r="AV54" s="65">
        <f>'[1]3household manual'!AV54</f>
        <v>0</v>
      </c>
      <c r="AW54" s="65">
        <f>'[1]3household manual'!AW54</f>
        <v>0</v>
      </c>
      <c r="AX54" s="65">
        <f>'[1]3household manual'!AX54</f>
        <v>0</v>
      </c>
      <c r="AY54" s="65">
        <f>'[1]3household manual'!AY54</f>
        <v>0</v>
      </c>
      <c r="AZ54" s="65">
        <f>'[1]3household manual'!AZ54</f>
        <v>0</v>
      </c>
      <c r="BA54" s="65">
        <f>'[1]3household manual'!BA54</f>
        <v>0</v>
      </c>
      <c r="BB54" s="65">
        <f>'[1]3household manual'!BB54</f>
        <v>0</v>
      </c>
      <c r="BC54" s="65">
        <f>'[1]3household manual'!BC54</f>
        <v>0</v>
      </c>
      <c r="BD54" s="65">
        <f>'[1]3household manual'!BD54</f>
        <v>0</v>
      </c>
      <c r="BE54" s="65">
        <f>'[1]3household manual'!BE54</f>
        <v>0</v>
      </c>
      <c r="BF54" s="65">
        <f>'[1]3household manual'!BF54</f>
        <v>0</v>
      </c>
      <c r="BG54" s="65">
        <f>'[1]3household manual'!BG54</f>
        <v>0</v>
      </c>
      <c r="BH54" s="65">
        <f>'[1]3household manual'!BH54</f>
        <v>0</v>
      </c>
      <c r="BI54" s="65">
        <f>'[1]3household manual'!BI54</f>
        <v>0</v>
      </c>
      <c r="BJ54" s="65">
        <f>'[1]3household manual'!BJ54</f>
        <v>0</v>
      </c>
      <c r="BK54" s="65">
        <f>'[1]3household manual'!BK54</f>
        <v>0</v>
      </c>
      <c r="BL54" s="65">
        <f>'[1]3household manual'!BL54</f>
        <v>0</v>
      </c>
      <c r="BM54" s="65">
        <f>'[1]3household manual'!BM54</f>
        <v>0</v>
      </c>
      <c r="BN54" s="65">
        <f>'[1]3household manual'!BN54</f>
        <v>0</v>
      </c>
      <c r="BO54" s="65">
        <f>'[1]3household manual'!BO54</f>
        <v>0</v>
      </c>
      <c r="BP54" s="65">
        <f>'[1]3household manual'!BP54</f>
        <v>0</v>
      </c>
      <c r="BQ54" s="65">
        <f>'[1]3household manual'!BQ54</f>
        <v>0</v>
      </c>
      <c r="BR54" s="65">
        <f>'[1]3household manual'!BR54</f>
        <v>0</v>
      </c>
      <c r="BS54" s="65">
        <f>'[1]3household manual'!BS54</f>
        <v>0</v>
      </c>
      <c r="BT54" s="65">
        <f>'[1]3household manual'!BT54</f>
        <v>0</v>
      </c>
      <c r="BU54" s="65">
        <f>'[1]3household manual'!BU54</f>
        <v>0</v>
      </c>
      <c r="BV54" s="65">
        <f>'[1]3household manual'!BV54</f>
        <v>0</v>
      </c>
      <c r="BW54" s="65">
        <f>'[1]3household manual'!BW54</f>
        <v>0</v>
      </c>
      <c r="BX54" s="65">
        <f>'[1]3household manual'!BX54</f>
        <v>0</v>
      </c>
      <c r="BY54" s="65">
        <f>'[1]3household manual'!BY54</f>
        <v>0</v>
      </c>
      <c r="BZ54" s="65">
        <f>'[1]3household manual'!BZ54</f>
        <v>0</v>
      </c>
      <c r="CA54" s="65">
        <f>'[1]3household manual'!CA54</f>
        <v>0</v>
      </c>
      <c r="CB54" s="65">
        <f>'[1]3household manual'!CB54</f>
        <v>0</v>
      </c>
      <c r="CC54" s="65">
        <f>'[1]3household manual'!CC54</f>
        <v>0</v>
      </c>
      <c r="CD54" s="65">
        <f>'[1]3household manual'!CD54</f>
        <v>0</v>
      </c>
      <c r="CE54" s="65">
        <f>'[1]3household manual'!CE54</f>
        <v>0</v>
      </c>
      <c r="CF54" s="65">
        <f>'[1]3household manual'!CF54</f>
        <v>0</v>
      </c>
      <c r="CG54" s="65">
        <f>'[1]3household manual'!CG54</f>
        <v>0</v>
      </c>
      <c r="CH54" s="65">
        <f>'[1]3household manual'!CH54</f>
        <v>0</v>
      </c>
      <c r="CI54" s="65">
        <f>'[1]3household manual'!CI54</f>
        <v>0</v>
      </c>
      <c r="CJ54" s="65">
        <f>'[1]3household manual'!CJ54</f>
        <v>0</v>
      </c>
      <c r="CK54" s="65">
        <f>'[1]3household manual'!CK54</f>
        <v>0</v>
      </c>
      <c r="CL54" s="65">
        <f>'[1]3household manual'!CL54</f>
        <v>0</v>
      </c>
      <c r="CM54" s="65">
        <f>'[1]3household manual'!CM54</f>
        <v>0</v>
      </c>
      <c r="CN54" s="65">
        <f>'[1]3household manual'!CN54</f>
        <v>0</v>
      </c>
      <c r="CO54" s="65">
        <f>'[1]3household manual'!CO54</f>
        <v>0</v>
      </c>
      <c r="CP54" s="65">
        <f>'[1]3household manual'!CP54</f>
        <v>0</v>
      </c>
      <c r="CQ54" s="65">
        <f>'[1]3household manual'!CQ54</f>
        <v>0</v>
      </c>
      <c r="CR54" s="65">
        <f>'[1]3household manual'!CR54</f>
        <v>0</v>
      </c>
      <c r="CS54" s="65">
        <f>'[1]3household manual'!CS54</f>
        <v>0</v>
      </c>
      <c r="CT54" s="65">
        <f>'[1]3household manual'!CT54</f>
        <v>0</v>
      </c>
      <c r="CU54" s="65">
        <f>'[1]3household manual'!CU54</f>
        <v>0</v>
      </c>
      <c r="CV54" s="65">
        <f>'[1]3household manual'!CV54</f>
        <v>0</v>
      </c>
      <c r="CW54" s="65">
        <f>'[1]3household manual'!CW54</f>
        <v>0.42782373114158706</v>
      </c>
      <c r="CX54" s="23">
        <f t="shared" si="2"/>
        <v>61.312657642152736</v>
      </c>
      <c r="CY54" s="23">
        <f>SUM(AV$8:AV$107)</f>
        <v>61.312657642152743</v>
      </c>
      <c r="CZ54" s="24">
        <f t="shared" si="1"/>
        <v>7.1054273576010019E-15</v>
      </c>
      <c r="DA54" s="26">
        <v>1</v>
      </c>
      <c r="DB54" s="26">
        <v>0</v>
      </c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  <c r="IW54" s="18"/>
      <c r="IX54" s="18"/>
      <c r="IY54" s="18"/>
      <c r="IZ54" s="18"/>
      <c r="JA54" s="18"/>
      <c r="JB54" s="18"/>
    </row>
    <row r="55" spans="1:262" x14ac:dyDescent="0.25">
      <c r="A55" s="22" t="s">
        <v>151</v>
      </c>
      <c r="B55" s="65">
        <f>'[1]3household manual'!B55</f>
        <v>19.056877125316237</v>
      </c>
      <c r="C55" s="65">
        <f>'[1]3household manual'!C55</f>
        <v>3.7747963344533786</v>
      </c>
      <c r="D55" s="65">
        <f>'[1]3household manual'!D55</f>
        <v>0</v>
      </c>
      <c r="E55" s="65">
        <f>'[1]3household manual'!E55</f>
        <v>0</v>
      </c>
      <c r="F55" s="65">
        <f>'[1]3household manual'!F55</f>
        <v>0</v>
      </c>
      <c r="G55" s="65">
        <f>'[1]3household manual'!G55</f>
        <v>0</v>
      </c>
      <c r="H55" s="65">
        <f>'[1]3household manual'!H55</f>
        <v>0</v>
      </c>
      <c r="I55" s="65">
        <f>'[1]3household manual'!I55</f>
        <v>0</v>
      </c>
      <c r="J55" s="65">
        <f>'[1]3household manual'!J55</f>
        <v>0</v>
      </c>
      <c r="K55" s="65">
        <f>'[1]3household manual'!K55</f>
        <v>0</v>
      </c>
      <c r="L55" s="65">
        <f>'[1]3household manual'!L55</f>
        <v>0</v>
      </c>
      <c r="M55" s="65">
        <f>'[1]3household manual'!M55</f>
        <v>3.1298941107386342E-3</v>
      </c>
      <c r="N55" s="65">
        <f>'[1]3household manual'!N55</f>
        <v>1.3208443106915211</v>
      </c>
      <c r="O55" s="65">
        <f>'[1]3household manual'!O55</f>
        <v>0</v>
      </c>
      <c r="P55" s="65">
        <f>'[1]3household manual'!P55</f>
        <v>0</v>
      </c>
      <c r="Q55" s="65">
        <f>'[1]3household manual'!Q55</f>
        <v>3.6866565769810376E-3</v>
      </c>
      <c r="R55" s="65">
        <f>'[1]3household manual'!R55</f>
        <v>0</v>
      </c>
      <c r="S55" s="65">
        <f>'[1]3household manual'!S55</f>
        <v>0</v>
      </c>
      <c r="T55" s="65">
        <f>'[1]3household manual'!T55</f>
        <v>0</v>
      </c>
      <c r="U55" s="65">
        <f>'[1]3household manual'!U55</f>
        <v>0</v>
      </c>
      <c r="V55" s="65">
        <f>'[1]3household manual'!V55</f>
        <v>0</v>
      </c>
      <c r="W55" s="65">
        <f>'[1]3household manual'!W55</f>
        <v>0</v>
      </c>
      <c r="X55" s="65">
        <f>'[1]3household manual'!X55</f>
        <v>0.25537476005077042</v>
      </c>
      <c r="Y55" s="65">
        <f>'[1]3household manual'!Y55</f>
        <v>0</v>
      </c>
      <c r="Z55" s="65">
        <f>'[1]3household manual'!Z55</f>
        <v>3.4003416027221451</v>
      </c>
      <c r="AA55" s="65">
        <f>'[1]3household manual'!AA55</f>
        <v>0</v>
      </c>
      <c r="AB55" s="65">
        <f>'[1]3household manual'!AB55</f>
        <v>0.32291097356215975</v>
      </c>
      <c r="AC55" s="65">
        <f>'[1]3household manual'!AC55</f>
        <v>3.4792549940788389</v>
      </c>
      <c r="AD55" s="65">
        <f>'[1]3household manual'!AD55</f>
        <v>0</v>
      </c>
      <c r="AE55" s="65">
        <f>'[1]3household manual'!AE55</f>
        <v>0</v>
      </c>
      <c r="AF55" s="65">
        <f>'[1]3household manual'!AF55</f>
        <v>0</v>
      </c>
      <c r="AG55" s="65">
        <f>'[1]3household manual'!AG55</f>
        <v>0</v>
      </c>
      <c r="AH55" s="65">
        <f>'[1]3household manual'!AH55</f>
        <v>0</v>
      </c>
      <c r="AI55" s="65">
        <f>'[1]3household manual'!AI55</f>
        <v>0</v>
      </c>
      <c r="AJ55" s="65">
        <f>'[1]3household manual'!AJ55</f>
        <v>0</v>
      </c>
      <c r="AK55" s="65">
        <f>'[1]3household manual'!AK55</f>
        <v>0</v>
      </c>
      <c r="AL55" s="65">
        <f>'[1]3household manual'!AL55</f>
        <v>0</v>
      </c>
      <c r="AM55" s="65">
        <f>'[1]3household manual'!AM55</f>
        <v>0</v>
      </c>
      <c r="AN55" s="65">
        <f>'[1]3household manual'!AN55</f>
        <v>0</v>
      </c>
      <c r="AO55" s="65">
        <f>'[1]3household manual'!AO55</f>
        <v>0</v>
      </c>
      <c r="AP55" s="65">
        <f>'[1]3household manual'!AP55</f>
        <v>0</v>
      </c>
      <c r="AQ55" s="65">
        <f>'[1]3household manual'!AQ55</f>
        <v>0</v>
      </c>
      <c r="AR55" s="65">
        <f>'[1]3household manual'!AR55</f>
        <v>0</v>
      </c>
      <c r="AS55" s="65">
        <f>'[1]3household manual'!AS55</f>
        <v>0</v>
      </c>
      <c r="AT55" s="65">
        <f>'[1]3household manual'!AT55</f>
        <v>0</v>
      </c>
      <c r="AU55" s="65">
        <f>'[1]3household manual'!AU55</f>
        <v>0</v>
      </c>
      <c r="AV55" s="65">
        <f>'[1]3household manual'!AV55</f>
        <v>0</v>
      </c>
      <c r="AW55" s="65">
        <f>'[1]3household manual'!AW55</f>
        <v>0</v>
      </c>
      <c r="AX55" s="65">
        <f>'[1]3household manual'!AX55</f>
        <v>0</v>
      </c>
      <c r="AY55" s="65">
        <f>'[1]3household manual'!AY55</f>
        <v>0</v>
      </c>
      <c r="AZ55" s="65">
        <f>'[1]3household manual'!AZ55</f>
        <v>0</v>
      </c>
      <c r="BA55" s="65">
        <f>'[1]3household manual'!BA55</f>
        <v>0</v>
      </c>
      <c r="BB55" s="65">
        <f>'[1]3household manual'!BB55</f>
        <v>0</v>
      </c>
      <c r="BC55" s="65">
        <f>'[1]3household manual'!BC55</f>
        <v>0</v>
      </c>
      <c r="BD55" s="65">
        <f>'[1]3household manual'!BD55</f>
        <v>0</v>
      </c>
      <c r="BE55" s="65">
        <f>'[1]3household manual'!BE55</f>
        <v>0</v>
      </c>
      <c r="BF55" s="65">
        <f>'[1]3household manual'!BF55</f>
        <v>0</v>
      </c>
      <c r="BG55" s="65">
        <f>'[1]3household manual'!BG55</f>
        <v>0</v>
      </c>
      <c r="BH55" s="65">
        <f>'[1]3household manual'!BH55</f>
        <v>0</v>
      </c>
      <c r="BI55" s="65">
        <f>'[1]3household manual'!BI55</f>
        <v>0</v>
      </c>
      <c r="BJ55" s="65">
        <f>'[1]3household manual'!BJ55</f>
        <v>0</v>
      </c>
      <c r="BK55" s="65">
        <f>'[1]3household manual'!BK55</f>
        <v>0</v>
      </c>
      <c r="BL55" s="65">
        <f>'[1]3household manual'!BL55</f>
        <v>0</v>
      </c>
      <c r="BM55" s="65">
        <f>'[1]3household manual'!BM55</f>
        <v>0</v>
      </c>
      <c r="BN55" s="65">
        <f>'[1]3household manual'!BN55</f>
        <v>0</v>
      </c>
      <c r="BO55" s="65">
        <f>'[1]3household manual'!BO55</f>
        <v>0</v>
      </c>
      <c r="BP55" s="65">
        <f>'[1]3household manual'!BP55</f>
        <v>0</v>
      </c>
      <c r="BQ55" s="65">
        <f>'[1]3household manual'!BQ55</f>
        <v>0</v>
      </c>
      <c r="BR55" s="65">
        <f>'[1]3household manual'!BR55</f>
        <v>0</v>
      </c>
      <c r="BS55" s="65">
        <f>'[1]3household manual'!BS55</f>
        <v>0</v>
      </c>
      <c r="BT55" s="65">
        <f>'[1]3household manual'!BT55</f>
        <v>0</v>
      </c>
      <c r="BU55" s="65">
        <f>'[1]3household manual'!BU55</f>
        <v>0</v>
      </c>
      <c r="BV55" s="65">
        <f>'[1]3household manual'!BV55</f>
        <v>0</v>
      </c>
      <c r="BW55" s="65">
        <f>'[1]3household manual'!BW55</f>
        <v>0</v>
      </c>
      <c r="BX55" s="65">
        <f>'[1]3household manual'!BX55</f>
        <v>0</v>
      </c>
      <c r="BY55" s="65">
        <f>'[1]3household manual'!BY55</f>
        <v>0</v>
      </c>
      <c r="BZ55" s="65">
        <f>'[1]3household manual'!BZ55</f>
        <v>0</v>
      </c>
      <c r="CA55" s="65">
        <f>'[1]3household manual'!CA55</f>
        <v>0</v>
      </c>
      <c r="CB55" s="65">
        <f>'[1]3household manual'!CB55</f>
        <v>0</v>
      </c>
      <c r="CC55" s="65">
        <f>'[1]3household manual'!CC55</f>
        <v>0</v>
      </c>
      <c r="CD55" s="65">
        <f>'[1]3household manual'!CD55</f>
        <v>0</v>
      </c>
      <c r="CE55" s="65">
        <f>'[1]3household manual'!CE55</f>
        <v>0</v>
      </c>
      <c r="CF55" s="65">
        <f>'[1]3household manual'!CF55</f>
        <v>0</v>
      </c>
      <c r="CG55" s="65">
        <f>'[1]3household manual'!CG55</f>
        <v>0</v>
      </c>
      <c r="CH55" s="65">
        <f>'[1]3household manual'!CH55</f>
        <v>0</v>
      </c>
      <c r="CI55" s="65">
        <f>'[1]3household manual'!CI55</f>
        <v>0</v>
      </c>
      <c r="CJ55" s="65">
        <f>'[1]3household manual'!CJ55</f>
        <v>0</v>
      </c>
      <c r="CK55" s="65">
        <f>'[1]3household manual'!CK55</f>
        <v>0</v>
      </c>
      <c r="CL55" s="65">
        <f>'[1]3household manual'!CL55</f>
        <v>0</v>
      </c>
      <c r="CM55" s="65">
        <f>'[1]3household manual'!CM55</f>
        <v>0</v>
      </c>
      <c r="CN55" s="65">
        <f>'[1]3household manual'!CN55</f>
        <v>94.410878593144801</v>
      </c>
      <c r="CO55" s="65">
        <f>'[1]3household manual'!CO55</f>
        <v>33.213421962784039</v>
      </c>
      <c r="CP55" s="65">
        <f>'[1]3household manual'!CP55</f>
        <v>0</v>
      </c>
      <c r="CQ55" s="65">
        <f>'[1]3household manual'!CQ55</f>
        <v>0</v>
      </c>
      <c r="CR55" s="65">
        <f>'[1]3household manual'!CR55</f>
        <v>0</v>
      </c>
      <c r="CS55" s="65">
        <f>'[1]3household manual'!CS55</f>
        <v>0</v>
      </c>
      <c r="CT55" s="65">
        <f>'[1]3household manual'!CT55</f>
        <v>0</v>
      </c>
      <c r="CU55" s="65">
        <f>'[1]3household manual'!CU55</f>
        <v>0</v>
      </c>
      <c r="CV55" s="65">
        <f>'[1]3household manual'!CV55</f>
        <v>0</v>
      </c>
      <c r="CW55" s="65">
        <f>'[1]3household manual'!CW55</f>
        <v>0.42840668951134103</v>
      </c>
      <c r="CX55" s="23">
        <f t="shared" si="2"/>
        <v>159.66992389700295</v>
      </c>
      <c r="CY55" s="23">
        <f>SUM(AW$8:AW$107)</f>
        <v>159.66992389700286</v>
      </c>
      <c r="CZ55" s="24">
        <f t="shared" si="1"/>
        <v>8.5265128291212022E-14</v>
      </c>
      <c r="DA55" s="26">
        <f>IFERROR(VLOOKUP(A55,[2]!Rur_HH_Share_Lookup_Range,2,),0)</f>
        <v>0.73975628608261079</v>
      </c>
      <c r="DB55" s="26">
        <f>IFERROR(VLOOKUP(A55,[2]!Rur_HH_Share_Lookup_Range,3,),0)</f>
        <v>0.26024371391738921</v>
      </c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  <c r="IW55" s="18"/>
      <c r="IX55" s="18"/>
      <c r="IY55" s="18"/>
      <c r="IZ55" s="18"/>
      <c r="JA55" s="18"/>
      <c r="JB55" s="18"/>
    </row>
    <row r="56" spans="1:262" x14ac:dyDescent="0.25">
      <c r="A56" s="22" t="s">
        <v>152</v>
      </c>
      <c r="B56" s="65">
        <f>'[1]3household manual'!B56</f>
        <v>0</v>
      </c>
      <c r="C56" s="65">
        <f>'[1]3household manual'!C56</f>
        <v>0</v>
      </c>
      <c r="D56" s="65">
        <f>'[1]3household manual'!D56</f>
        <v>0</v>
      </c>
      <c r="E56" s="65">
        <f>'[1]3household manual'!E56</f>
        <v>0</v>
      </c>
      <c r="F56" s="65">
        <f>'[1]3household manual'!F56</f>
        <v>0</v>
      </c>
      <c r="G56" s="65">
        <f>'[1]3household manual'!G56</f>
        <v>0</v>
      </c>
      <c r="H56" s="65">
        <f>'[1]3household manual'!H56</f>
        <v>0</v>
      </c>
      <c r="I56" s="65">
        <f>'[1]3household manual'!I56</f>
        <v>1.6779948809658243</v>
      </c>
      <c r="J56" s="65">
        <f>'[1]3household manual'!J56</f>
        <v>0</v>
      </c>
      <c r="K56" s="65">
        <f>'[1]3household manual'!K56</f>
        <v>0</v>
      </c>
      <c r="L56" s="65">
        <f>'[1]3household manual'!L56</f>
        <v>0</v>
      </c>
      <c r="M56" s="65">
        <f>'[1]3household manual'!M56</f>
        <v>0</v>
      </c>
      <c r="N56" s="65">
        <f>'[1]3household manual'!N56</f>
        <v>0</v>
      </c>
      <c r="O56" s="65">
        <f>'[1]3household manual'!O56</f>
        <v>0</v>
      </c>
      <c r="P56" s="65">
        <f>'[1]3household manual'!P56</f>
        <v>0</v>
      </c>
      <c r="Q56" s="65">
        <f>'[1]3household manual'!Q56</f>
        <v>0</v>
      </c>
      <c r="R56" s="65">
        <f>'[1]3household manual'!R56</f>
        <v>0</v>
      </c>
      <c r="S56" s="65">
        <f>'[1]3household manual'!S56</f>
        <v>0</v>
      </c>
      <c r="T56" s="65">
        <f>'[1]3household manual'!T56</f>
        <v>0</v>
      </c>
      <c r="U56" s="65">
        <f>'[1]3household manual'!U56</f>
        <v>0</v>
      </c>
      <c r="V56" s="65">
        <f>'[1]3household manual'!V56</f>
        <v>0</v>
      </c>
      <c r="W56" s="65">
        <f>'[1]3household manual'!W56</f>
        <v>0</v>
      </c>
      <c r="X56" s="65">
        <f>'[1]3household manual'!X56</f>
        <v>0</v>
      </c>
      <c r="Y56" s="65">
        <f>'[1]3household manual'!Y56</f>
        <v>0</v>
      </c>
      <c r="Z56" s="65">
        <f>'[1]3household manual'!Z56</f>
        <v>0</v>
      </c>
      <c r="AA56" s="65">
        <f>'[1]3household manual'!AA56</f>
        <v>0</v>
      </c>
      <c r="AB56" s="65">
        <f>'[1]3household manual'!AB56</f>
        <v>0</v>
      </c>
      <c r="AC56" s="65">
        <f>'[1]3household manual'!AC56</f>
        <v>0</v>
      </c>
      <c r="AD56" s="65">
        <f>'[1]3household manual'!AD56</f>
        <v>0</v>
      </c>
      <c r="AE56" s="65">
        <f>'[1]3household manual'!AE56</f>
        <v>0</v>
      </c>
      <c r="AF56" s="65">
        <f>'[1]3household manual'!AF56</f>
        <v>0</v>
      </c>
      <c r="AG56" s="65">
        <f>'[1]3household manual'!AG56</f>
        <v>0</v>
      </c>
      <c r="AH56" s="65">
        <f>'[1]3household manual'!AH56</f>
        <v>0</v>
      </c>
      <c r="AI56" s="65">
        <f>'[1]3household manual'!AI56</f>
        <v>0</v>
      </c>
      <c r="AJ56" s="65">
        <f>'[1]3household manual'!AJ56</f>
        <v>0</v>
      </c>
      <c r="AK56" s="65">
        <f>'[1]3household manual'!AK56</f>
        <v>0</v>
      </c>
      <c r="AL56" s="65">
        <f>'[1]3household manual'!AL56</f>
        <v>0</v>
      </c>
      <c r="AM56" s="65">
        <f>'[1]3household manual'!AM56</f>
        <v>0</v>
      </c>
      <c r="AN56" s="65">
        <f>'[1]3household manual'!AN56</f>
        <v>0</v>
      </c>
      <c r="AO56" s="65">
        <f>'[1]3household manual'!AO56</f>
        <v>0</v>
      </c>
      <c r="AP56" s="65">
        <f>'[1]3household manual'!AP56</f>
        <v>0</v>
      </c>
      <c r="AQ56" s="65">
        <f>'[1]3household manual'!AQ56</f>
        <v>0</v>
      </c>
      <c r="AR56" s="65">
        <f>'[1]3household manual'!AR56</f>
        <v>0</v>
      </c>
      <c r="AS56" s="65">
        <f>'[1]3household manual'!AS56</f>
        <v>0</v>
      </c>
      <c r="AT56" s="65">
        <f>'[1]3household manual'!AT56</f>
        <v>0</v>
      </c>
      <c r="AU56" s="65">
        <f>'[1]3household manual'!AU56</f>
        <v>0</v>
      </c>
      <c r="AV56" s="65">
        <f>'[1]3household manual'!AV56</f>
        <v>0</v>
      </c>
      <c r="AW56" s="65">
        <f>'[1]3household manual'!AW56</f>
        <v>0</v>
      </c>
      <c r="AX56" s="65">
        <f>'[1]3household manual'!AX56</f>
        <v>0</v>
      </c>
      <c r="AY56" s="65">
        <f>'[1]3household manual'!AY56</f>
        <v>0</v>
      </c>
      <c r="AZ56" s="65">
        <f>'[1]3household manual'!AZ56</f>
        <v>0</v>
      </c>
      <c r="BA56" s="65">
        <f>'[1]3household manual'!BA56</f>
        <v>0</v>
      </c>
      <c r="BB56" s="65">
        <f>'[1]3household manual'!BB56</f>
        <v>0</v>
      </c>
      <c r="BC56" s="65">
        <f>'[1]3household manual'!BC56</f>
        <v>0</v>
      </c>
      <c r="BD56" s="65">
        <f>'[1]3household manual'!BD56</f>
        <v>0</v>
      </c>
      <c r="BE56" s="65">
        <f>'[1]3household manual'!BE56</f>
        <v>0</v>
      </c>
      <c r="BF56" s="65">
        <f>'[1]3household manual'!BF56</f>
        <v>0</v>
      </c>
      <c r="BG56" s="65">
        <f>'[1]3household manual'!BG56</f>
        <v>0</v>
      </c>
      <c r="BH56" s="65">
        <f>'[1]3household manual'!BH56</f>
        <v>0</v>
      </c>
      <c r="BI56" s="65">
        <f>'[1]3household manual'!BI56</f>
        <v>0</v>
      </c>
      <c r="BJ56" s="65">
        <f>'[1]3household manual'!BJ56</f>
        <v>0</v>
      </c>
      <c r="BK56" s="65">
        <f>'[1]3household manual'!BK56</f>
        <v>0</v>
      </c>
      <c r="BL56" s="65">
        <f>'[1]3household manual'!BL56</f>
        <v>0</v>
      </c>
      <c r="BM56" s="65">
        <f>'[1]3household manual'!BM56</f>
        <v>0</v>
      </c>
      <c r="BN56" s="65">
        <f>'[1]3household manual'!BN56</f>
        <v>0</v>
      </c>
      <c r="BO56" s="65">
        <f>'[1]3household manual'!BO56</f>
        <v>0</v>
      </c>
      <c r="BP56" s="65">
        <f>'[1]3household manual'!BP56</f>
        <v>0</v>
      </c>
      <c r="BQ56" s="65">
        <f>'[1]3household manual'!BQ56</f>
        <v>0</v>
      </c>
      <c r="BR56" s="65">
        <f>'[1]3household manual'!BR56</f>
        <v>0</v>
      </c>
      <c r="BS56" s="65">
        <f>'[1]3household manual'!BS56</f>
        <v>0</v>
      </c>
      <c r="BT56" s="65">
        <f>'[1]3household manual'!BT56</f>
        <v>0</v>
      </c>
      <c r="BU56" s="65">
        <f>'[1]3household manual'!BU56</f>
        <v>0</v>
      </c>
      <c r="BV56" s="65">
        <f>'[1]3household manual'!BV56</f>
        <v>0</v>
      </c>
      <c r="BW56" s="65">
        <f>'[1]3household manual'!BW56</f>
        <v>0</v>
      </c>
      <c r="BX56" s="65">
        <f>'[1]3household manual'!BX56</f>
        <v>0</v>
      </c>
      <c r="BY56" s="65">
        <f>'[1]3household manual'!BY56</f>
        <v>0</v>
      </c>
      <c r="BZ56" s="65">
        <f>'[1]3household manual'!BZ56</f>
        <v>0</v>
      </c>
      <c r="CA56" s="65">
        <f>'[1]3household manual'!CA56</f>
        <v>0</v>
      </c>
      <c r="CB56" s="65">
        <f>'[1]3household manual'!CB56</f>
        <v>0</v>
      </c>
      <c r="CC56" s="65">
        <f>'[1]3household manual'!CC56</f>
        <v>0</v>
      </c>
      <c r="CD56" s="65">
        <f>'[1]3household manual'!CD56</f>
        <v>0</v>
      </c>
      <c r="CE56" s="65">
        <f>'[1]3household manual'!CE56</f>
        <v>0</v>
      </c>
      <c r="CF56" s="65">
        <f>'[1]3household manual'!CF56</f>
        <v>0</v>
      </c>
      <c r="CG56" s="65">
        <f>'[1]3household manual'!CG56</f>
        <v>0</v>
      </c>
      <c r="CH56" s="65">
        <f>'[1]3household manual'!CH56</f>
        <v>0</v>
      </c>
      <c r="CI56" s="65">
        <f>'[1]3household manual'!CI56</f>
        <v>0</v>
      </c>
      <c r="CJ56" s="65">
        <f>'[1]3household manual'!CJ56</f>
        <v>0</v>
      </c>
      <c r="CK56" s="65">
        <f>'[1]3household manual'!CK56</f>
        <v>0</v>
      </c>
      <c r="CL56" s="65">
        <f>'[1]3household manual'!CL56</f>
        <v>0</v>
      </c>
      <c r="CM56" s="65">
        <f>'[1]3household manual'!CM56</f>
        <v>0</v>
      </c>
      <c r="CN56" s="65">
        <f>'[1]3household manual'!CN56</f>
        <v>0</v>
      </c>
      <c r="CO56" s="65">
        <f>'[1]3household manual'!CO56</f>
        <v>0</v>
      </c>
      <c r="CP56" s="65">
        <f>'[1]3household manual'!CP56</f>
        <v>0</v>
      </c>
      <c r="CQ56" s="65">
        <f>'[1]3household manual'!CQ56</f>
        <v>0</v>
      </c>
      <c r="CR56" s="65">
        <f>'[1]3household manual'!CR56</f>
        <v>0</v>
      </c>
      <c r="CS56" s="65">
        <f>'[1]3household manual'!CS56</f>
        <v>0</v>
      </c>
      <c r="CT56" s="65">
        <f>'[1]3household manual'!CT56</f>
        <v>0</v>
      </c>
      <c r="CU56" s="65">
        <f>'[1]3household manual'!CU56</f>
        <v>0</v>
      </c>
      <c r="CV56" s="65">
        <f>'[1]3household manual'!CV56</f>
        <v>0</v>
      </c>
      <c r="CW56" s="65">
        <f>'[1]3household manual'!CW56</f>
        <v>7.9251934445988756E-2</v>
      </c>
      <c r="CX56" s="23">
        <f t="shared" si="2"/>
        <v>1.757246815411813</v>
      </c>
      <c r="CY56" s="23">
        <f>SUM(AX$8:AX$107)</f>
        <v>1.7572468154118135</v>
      </c>
      <c r="CZ56" s="24">
        <f t="shared" si="1"/>
        <v>4.4408920985006262E-16</v>
      </c>
      <c r="DA56" s="26">
        <v>1</v>
      </c>
      <c r="DB56" s="26">
        <v>0</v>
      </c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  <c r="IW56" s="18"/>
      <c r="IX56" s="18"/>
      <c r="IY56" s="18"/>
      <c r="IZ56" s="18"/>
      <c r="JA56" s="18"/>
      <c r="JB56" s="18"/>
    </row>
    <row r="57" spans="1:262" x14ac:dyDescent="0.25">
      <c r="A57" s="22" t="s">
        <v>153</v>
      </c>
      <c r="B57" s="65">
        <f>'[1]3household manual'!B57</f>
        <v>11.264740038438141</v>
      </c>
      <c r="C57" s="65">
        <f>'[1]3household manual'!C57</f>
        <v>2.165226625635063</v>
      </c>
      <c r="D57" s="65">
        <f>'[1]3household manual'!D57</f>
        <v>0</v>
      </c>
      <c r="E57" s="65">
        <f>'[1]3household manual'!E57</f>
        <v>0</v>
      </c>
      <c r="F57" s="65">
        <f>'[1]3household manual'!F57</f>
        <v>0</v>
      </c>
      <c r="G57" s="65">
        <f>'[1]3household manual'!G57</f>
        <v>0</v>
      </c>
      <c r="H57" s="65">
        <f>'[1]3household manual'!H57</f>
        <v>0</v>
      </c>
      <c r="I57" s="65">
        <f>'[1]3household manual'!I57</f>
        <v>0.42186304700532123</v>
      </c>
      <c r="J57" s="65">
        <f>'[1]3household manual'!J57</f>
        <v>4.24084194005169E-2</v>
      </c>
      <c r="K57" s="65">
        <f>'[1]3household manual'!K57</f>
        <v>0</v>
      </c>
      <c r="L57" s="65">
        <f>'[1]3household manual'!L57</f>
        <v>0</v>
      </c>
      <c r="M57" s="65">
        <f>'[1]3household manual'!M57</f>
        <v>0</v>
      </c>
      <c r="N57" s="65">
        <f>'[1]3household manual'!N57</f>
        <v>1.0095815633681213</v>
      </c>
      <c r="O57" s="65">
        <f>'[1]3household manual'!O57</f>
        <v>0</v>
      </c>
      <c r="P57" s="65">
        <f>'[1]3household manual'!P57</f>
        <v>0</v>
      </c>
      <c r="Q57" s="65">
        <f>'[1]3household manual'!Q57</f>
        <v>1.9150679398485846</v>
      </c>
      <c r="R57" s="65">
        <f>'[1]3household manual'!R57</f>
        <v>1.3245162064934269E-3</v>
      </c>
      <c r="S57" s="65">
        <f>'[1]3household manual'!S57</f>
        <v>0</v>
      </c>
      <c r="T57" s="65">
        <f>'[1]3household manual'!T57</f>
        <v>8.5441916813210422E-2</v>
      </c>
      <c r="U57" s="65">
        <f>'[1]3household manual'!U57</f>
        <v>1.8348021924053562E-2</v>
      </c>
      <c r="V57" s="65">
        <f>'[1]3household manual'!V57</f>
        <v>4.0925546717498675E-3</v>
      </c>
      <c r="W57" s="65">
        <f>'[1]3household manual'!W57</f>
        <v>0</v>
      </c>
      <c r="X57" s="65">
        <f>'[1]3household manual'!X57</f>
        <v>0</v>
      </c>
      <c r="Y57" s="65">
        <f>'[1]3household manual'!Y57</f>
        <v>0</v>
      </c>
      <c r="Z57" s="65">
        <f>'[1]3household manual'!Z57</f>
        <v>0</v>
      </c>
      <c r="AA57" s="65">
        <f>'[1]3household manual'!AA57</f>
        <v>46.878922672453363</v>
      </c>
      <c r="AB57" s="65">
        <f>'[1]3household manual'!AB57</f>
        <v>3.4684993238543044E-2</v>
      </c>
      <c r="AC57" s="65">
        <f>'[1]3household manual'!AC57</f>
        <v>0</v>
      </c>
      <c r="AD57" s="65">
        <f>'[1]3household manual'!AD57</f>
        <v>0</v>
      </c>
      <c r="AE57" s="65">
        <f>'[1]3household manual'!AE57</f>
        <v>0</v>
      </c>
      <c r="AF57" s="65">
        <f>'[1]3household manual'!AF57</f>
        <v>0</v>
      </c>
      <c r="AG57" s="65">
        <f>'[1]3household manual'!AG57</f>
        <v>0</v>
      </c>
      <c r="AH57" s="65">
        <f>'[1]3household manual'!AH57</f>
        <v>0</v>
      </c>
      <c r="AI57" s="65">
        <f>'[1]3household manual'!AI57</f>
        <v>0</v>
      </c>
      <c r="AJ57" s="65">
        <f>'[1]3household manual'!AJ57</f>
        <v>0</v>
      </c>
      <c r="AK57" s="65">
        <f>'[1]3household manual'!AK57</f>
        <v>0</v>
      </c>
      <c r="AL57" s="65">
        <f>'[1]3household manual'!AL57</f>
        <v>0</v>
      </c>
      <c r="AM57" s="65">
        <f>'[1]3household manual'!AM57</f>
        <v>0</v>
      </c>
      <c r="AN57" s="65">
        <f>'[1]3household manual'!AN57</f>
        <v>0</v>
      </c>
      <c r="AO57" s="65">
        <f>'[1]3household manual'!AO57</f>
        <v>0</v>
      </c>
      <c r="AP57" s="65">
        <f>'[1]3household manual'!AP57</f>
        <v>0</v>
      </c>
      <c r="AQ57" s="65">
        <f>'[1]3household manual'!AQ57</f>
        <v>0</v>
      </c>
      <c r="AR57" s="65">
        <f>'[1]3household manual'!AR57</f>
        <v>0</v>
      </c>
      <c r="AS57" s="65">
        <f>'[1]3household manual'!AS57</f>
        <v>0</v>
      </c>
      <c r="AT57" s="65">
        <f>'[1]3household manual'!AT57</f>
        <v>0</v>
      </c>
      <c r="AU57" s="65">
        <f>'[1]3household manual'!AU57</f>
        <v>0</v>
      </c>
      <c r="AV57" s="65">
        <f>'[1]3household manual'!AV57</f>
        <v>0</v>
      </c>
      <c r="AW57" s="65">
        <f>'[1]3household manual'!AW57</f>
        <v>0</v>
      </c>
      <c r="AX57" s="65">
        <f>'[1]3household manual'!AX57</f>
        <v>0</v>
      </c>
      <c r="AY57" s="65">
        <f>'[1]3household manual'!AY57</f>
        <v>0</v>
      </c>
      <c r="AZ57" s="65">
        <f>'[1]3household manual'!AZ57</f>
        <v>0</v>
      </c>
      <c r="BA57" s="65">
        <f>'[1]3household manual'!BA57</f>
        <v>0</v>
      </c>
      <c r="BB57" s="65">
        <f>'[1]3household manual'!BB57</f>
        <v>0</v>
      </c>
      <c r="BC57" s="65">
        <f>'[1]3household manual'!BC57</f>
        <v>0</v>
      </c>
      <c r="BD57" s="65">
        <f>'[1]3household manual'!BD57</f>
        <v>0</v>
      </c>
      <c r="BE57" s="65">
        <f>'[1]3household manual'!BE57</f>
        <v>0</v>
      </c>
      <c r="BF57" s="65">
        <f>'[1]3household manual'!BF57</f>
        <v>0</v>
      </c>
      <c r="BG57" s="65">
        <f>'[1]3household manual'!BG57</f>
        <v>0</v>
      </c>
      <c r="BH57" s="65">
        <f>'[1]3household manual'!BH57</f>
        <v>0</v>
      </c>
      <c r="BI57" s="65">
        <f>'[1]3household manual'!BI57</f>
        <v>0</v>
      </c>
      <c r="BJ57" s="65">
        <f>'[1]3household manual'!BJ57</f>
        <v>0</v>
      </c>
      <c r="BK57" s="65">
        <f>'[1]3household manual'!BK57</f>
        <v>0</v>
      </c>
      <c r="BL57" s="65">
        <f>'[1]3household manual'!BL57</f>
        <v>0</v>
      </c>
      <c r="BM57" s="65">
        <f>'[1]3household manual'!BM57</f>
        <v>0</v>
      </c>
      <c r="BN57" s="65">
        <f>'[1]3household manual'!BN57</f>
        <v>0</v>
      </c>
      <c r="BO57" s="65">
        <f>'[1]3household manual'!BO57</f>
        <v>0</v>
      </c>
      <c r="BP57" s="65">
        <f>'[1]3household manual'!BP57</f>
        <v>0</v>
      </c>
      <c r="BQ57" s="65">
        <f>'[1]3household manual'!BQ57</f>
        <v>0</v>
      </c>
      <c r="BR57" s="65">
        <f>'[1]3household manual'!BR57</f>
        <v>0</v>
      </c>
      <c r="BS57" s="65">
        <f>'[1]3household manual'!BS57</f>
        <v>0</v>
      </c>
      <c r="BT57" s="65">
        <f>'[1]3household manual'!BT57</f>
        <v>0</v>
      </c>
      <c r="BU57" s="65">
        <f>'[1]3household manual'!BU57</f>
        <v>0</v>
      </c>
      <c r="BV57" s="65">
        <f>'[1]3household manual'!BV57</f>
        <v>0</v>
      </c>
      <c r="BW57" s="65">
        <f>'[1]3household manual'!BW57</f>
        <v>0</v>
      </c>
      <c r="BX57" s="65">
        <f>'[1]3household manual'!BX57</f>
        <v>0</v>
      </c>
      <c r="BY57" s="65">
        <f>'[1]3household manual'!BY57</f>
        <v>0</v>
      </c>
      <c r="BZ57" s="65">
        <f>'[1]3household manual'!BZ57</f>
        <v>0</v>
      </c>
      <c r="CA57" s="65">
        <f>'[1]3household manual'!CA57</f>
        <v>0</v>
      </c>
      <c r="CB57" s="65">
        <f>'[1]3household manual'!CB57</f>
        <v>0</v>
      </c>
      <c r="CC57" s="65">
        <f>'[1]3household manual'!CC57</f>
        <v>0</v>
      </c>
      <c r="CD57" s="65">
        <f>'[1]3household manual'!CD57</f>
        <v>0</v>
      </c>
      <c r="CE57" s="65">
        <f>'[1]3household manual'!CE57</f>
        <v>0</v>
      </c>
      <c r="CF57" s="65">
        <f>'[1]3household manual'!CF57</f>
        <v>0</v>
      </c>
      <c r="CG57" s="65">
        <f>'[1]3household manual'!CG57</f>
        <v>0</v>
      </c>
      <c r="CH57" s="65">
        <f>'[1]3household manual'!CH57</f>
        <v>0</v>
      </c>
      <c r="CI57" s="65">
        <f>'[1]3household manual'!CI57</f>
        <v>0</v>
      </c>
      <c r="CJ57" s="65">
        <f>'[1]3household manual'!CJ57</f>
        <v>0</v>
      </c>
      <c r="CK57" s="65">
        <f>'[1]3household manual'!CK57</f>
        <v>0</v>
      </c>
      <c r="CL57" s="65">
        <f>'[1]3household manual'!CL57</f>
        <v>0</v>
      </c>
      <c r="CM57" s="65">
        <f>'[1]3household manual'!CM57</f>
        <v>0</v>
      </c>
      <c r="CN57" s="65">
        <f>'[1]3household manual'!CN57</f>
        <v>0.49461872612971897</v>
      </c>
      <c r="CO57" s="65">
        <f>'[1]3household manual'!CO57</f>
        <v>0.18284942704639501</v>
      </c>
      <c r="CP57" s="65">
        <f>'[1]3household manual'!CP57</f>
        <v>0</v>
      </c>
      <c r="CQ57" s="65">
        <f>'[1]3household manual'!CQ57</f>
        <v>0</v>
      </c>
      <c r="CR57" s="65">
        <f>'[1]3household manual'!CR57</f>
        <v>0</v>
      </c>
      <c r="CS57" s="65">
        <f>'[1]3household manual'!CS57</f>
        <v>0</v>
      </c>
      <c r="CT57" s="65">
        <f>'[1]3household manual'!CT57</f>
        <v>0</v>
      </c>
      <c r="CU57" s="65">
        <f>'[1]3household manual'!CU57</f>
        <v>0</v>
      </c>
      <c r="CV57" s="65">
        <f>'[1]3household manual'!CV57</f>
        <v>0</v>
      </c>
      <c r="CW57" s="65">
        <f>'[1]3household manual'!CW57</f>
        <v>29.564051551940143</v>
      </c>
      <c r="CX57" s="23">
        <f t="shared" si="2"/>
        <v>94.083222014119414</v>
      </c>
      <c r="CY57" s="23">
        <f>SUM(AY$8:AY$107)</f>
        <v>94.083222014119428</v>
      </c>
      <c r="CZ57" s="24">
        <f t="shared" si="1"/>
        <v>1.4210854715202004E-14</v>
      </c>
      <c r="DA57" s="26">
        <f>IFERROR(VLOOKUP(A57,[2]!Rur_HH_Share_Lookup_Range,2,),0)</f>
        <v>0.73009885971885435</v>
      </c>
      <c r="DB57" s="26">
        <f>IFERROR(VLOOKUP(A57,[2]!Rur_HH_Share_Lookup_Range,3,),0)</f>
        <v>0.26990114028114565</v>
      </c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</row>
    <row r="58" spans="1:262" x14ac:dyDescent="0.25">
      <c r="A58" s="22" t="s">
        <v>154</v>
      </c>
      <c r="B58" s="65">
        <f>'[1]3household manual'!B58</f>
        <v>0</v>
      </c>
      <c r="C58" s="65">
        <f>'[1]3household manual'!C58</f>
        <v>0</v>
      </c>
      <c r="D58" s="65">
        <f>'[1]3household manual'!D58</f>
        <v>0</v>
      </c>
      <c r="E58" s="65">
        <f>'[1]3household manual'!E58</f>
        <v>0</v>
      </c>
      <c r="F58" s="65">
        <f>'[1]3household manual'!F58</f>
        <v>0</v>
      </c>
      <c r="G58" s="65">
        <f>'[1]3household manual'!G58</f>
        <v>0</v>
      </c>
      <c r="H58" s="65">
        <f>'[1]3household manual'!H58</f>
        <v>0</v>
      </c>
      <c r="I58" s="65">
        <f>'[1]3household manual'!I58</f>
        <v>0</v>
      </c>
      <c r="J58" s="65">
        <f>'[1]3household manual'!J58</f>
        <v>0</v>
      </c>
      <c r="K58" s="65">
        <f>'[1]3household manual'!K58</f>
        <v>0</v>
      </c>
      <c r="L58" s="65">
        <f>'[1]3household manual'!L58</f>
        <v>0</v>
      </c>
      <c r="M58" s="65">
        <f>'[1]3household manual'!M58</f>
        <v>0</v>
      </c>
      <c r="N58" s="65">
        <f>'[1]3household manual'!N58</f>
        <v>0</v>
      </c>
      <c r="O58" s="65">
        <f>'[1]3household manual'!O58</f>
        <v>0</v>
      </c>
      <c r="P58" s="65">
        <f>'[1]3household manual'!P58</f>
        <v>0</v>
      </c>
      <c r="Q58" s="65">
        <f>'[1]3household manual'!Q58</f>
        <v>38.336879658453988</v>
      </c>
      <c r="R58" s="65">
        <f>'[1]3household manual'!R58</f>
        <v>0</v>
      </c>
      <c r="S58" s="65">
        <f>'[1]3household manual'!S58</f>
        <v>0</v>
      </c>
      <c r="T58" s="65">
        <f>'[1]3household manual'!T58</f>
        <v>0</v>
      </c>
      <c r="U58" s="65">
        <f>'[1]3household manual'!U58</f>
        <v>0</v>
      </c>
      <c r="V58" s="65">
        <f>'[1]3household manual'!V58</f>
        <v>0</v>
      </c>
      <c r="W58" s="65">
        <f>'[1]3household manual'!W58</f>
        <v>0</v>
      </c>
      <c r="X58" s="65">
        <f>'[1]3household manual'!X58</f>
        <v>0</v>
      </c>
      <c r="Y58" s="65">
        <f>'[1]3household manual'!Y58</f>
        <v>0</v>
      </c>
      <c r="Z58" s="65">
        <f>'[1]3household manual'!Z58</f>
        <v>0</v>
      </c>
      <c r="AA58" s="65">
        <f>'[1]3household manual'!AA58</f>
        <v>0</v>
      </c>
      <c r="AB58" s="65">
        <f>'[1]3household manual'!AB58</f>
        <v>0</v>
      </c>
      <c r="AC58" s="65">
        <f>'[1]3household manual'!AC58</f>
        <v>0</v>
      </c>
      <c r="AD58" s="65">
        <f>'[1]3household manual'!AD58</f>
        <v>0</v>
      </c>
      <c r="AE58" s="65">
        <f>'[1]3household manual'!AE58</f>
        <v>0</v>
      </c>
      <c r="AF58" s="65">
        <f>'[1]3household manual'!AF58</f>
        <v>0</v>
      </c>
      <c r="AG58" s="65">
        <f>'[1]3household manual'!AG58</f>
        <v>0</v>
      </c>
      <c r="AH58" s="65">
        <f>'[1]3household manual'!AH58</f>
        <v>0</v>
      </c>
      <c r="AI58" s="65">
        <f>'[1]3household manual'!AI58</f>
        <v>0</v>
      </c>
      <c r="AJ58" s="65">
        <f>'[1]3household manual'!AJ58</f>
        <v>0</v>
      </c>
      <c r="AK58" s="65">
        <f>'[1]3household manual'!AK58</f>
        <v>0</v>
      </c>
      <c r="AL58" s="65">
        <f>'[1]3household manual'!AL58</f>
        <v>0</v>
      </c>
      <c r="AM58" s="65">
        <f>'[1]3household manual'!AM58</f>
        <v>0</v>
      </c>
      <c r="AN58" s="65">
        <f>'[1]3household manual'!AN58</f>
        <v>0</v>
      </c>
      <c r="AO58" s="65">
        <f>'[1]3household manual'!AO58</f>
        <v>0</v>
      </c>
      <c r="AP58" s="65">
        <f>'[1]3household manual'!AP58</f>
        <v>0</v>
      </c>
      <c r="AQ58" s="65">
        <f>'[1]3household manual'!AQ58</f>
        <v>0</v>
      </c>
      <c r="AR58" s="65">
        <f>'[1]3household manual'!AR58</f>
        <v>0</v>
      </c>
      <c r="AS58" s="65">
        <f>'[1]3household manual'!AS58</f>
        <v>0</v>
      </c>
      <c r="AT58" s="65">
        <f>'[1]3household manual'!AT58</f>
        <v>0</v>
      </c>
      <c r="AU58" s="65">
        <f>'[1]3household manual'!AU58</f>
        <v>0</v>
      </c>
      <c r="AV58" s="65">
        <f>'[1]3household manual'!AV58</f>
        <v>0</v>
      </c>
      <c r="AW58" s="65">
        <f>'[1]3household manual'!AW58</f>
        <v>0</v>
      </c>
      <c r="AX58" s="65">
        <f>'[1]3household manual'!AX58</f>
        <v>0</v>
      </c>
      <c r="AY58" s="65">
        <f>'[1]3household manual'!AY58</f>
        <v>0</v>
      </c>
      <c r="AZ58" s="65">
        <f>'[1]3household manual'!AZ58</f>
        <v>0</v>
      </c>
      <c r="BA58" s="65">
        <f>'[1]3household manual'!BA58</f>
        <v>0</v>
      </c>
      <c r="BB58" s="65">
        <f>'[1]3household manual'!BB58</f>
        <v>0</v>
      </c>
      <c r="BC58" s="65">
        <f>'[1]3household manual'!BC58</f>
        <v>0</v>
      </c>
      <c r="BD58" s="65">
        <f>'[1]3household manual'!BD58</f>
        <v>0</v>
      </c>
      <c r="BE58" s="65">
        <f>'[1]3household manual'!BE58</f>
        <v>0</v>
      </c>
      <c r="BF58" s="65">
        <f>'[1]3household manual'!BF58</f>
        <v>0</v>
      </c>
      <c r="BG58" s="65">
        <f>'[1]3household manual'!BG58</f>
        <v>0</v>
      </c>
      <c r="BH58" s="65">
        <f>'[1]3household manual'!BH58</f>
        <v>0</v>
      </c>
      <c r="BI58" s="65">
        <f>'[1]3household manual'!BI58</f>
        <v>0</v>
      </c>
      <c r="BJ58" s="65">
        <f>'[1]3household manual'!BJ58</f>
        <v>0</v>
      </c>
      <c r="BK58" s="65">
        <f>'[1]3household manual'!BK58</f>
        <v>0</v>
      </c>
      <c r="BL58" s="65">
        <f>'[1]3household manual'!BL58</f>
        <v>0</v>
      </c>
      <c r="BM58" s="65">
        <f>'[1]3household manual'!BM58</f>
        <v>0</v>
      </c>
      <c r="BN58" s="65">
        <f>'[1]3household manual'!BN58</f>
        <v>0</v>
      </c>
      <c r="BO58" s="65">
        <f>'[1]3household manual'!BO58</f>
        <v>0</v>
      </c>
      <c r="BP58" s="65">
        <f>'[1]3household manual'!BP58</f>
        <v>0</v>
      </c>
      <c r="BQ58" s="65">
        <f>'[1]3household manual'!BQ58</f>
        <v>0</v>
      </c>
      <c r="BR58" s="65">
        <f>'[1]3household manual'!BR58</f>
        <v>0</v>
      </c>
      <c r="BS58" s="65">
        <f>'[1]3household manual'!BS58</f>
        <v>0</v>
      </c>
      <c r="BT58" s="65">
        <f>'[1]3household manual'!BT58</f>
        <v>0</v>
      </c>
      <c r="BU58" s="65">
        <f>'[1]3household manual'!BU58</f>
        <v>0</v>
      </c>
      <c r="BV58" s="65">
        <f>'[1]3household manual'!BV58</f>
        <v>0</v>
      </c>
      <c r="BW58" s="65">
        <f>'[1]3household manual'!BW58</f>
        <v>0</v>
      </c>
      <c r="BX58" s="65">
        <f>'[1]3household manual'!BX58</f>
        <v>0</v>
      </c>
      <c r="BY58" s="65">
        <f>'[1]3household manual'!BY58</f>
        <v>0</v>
      </c>
      <c r="BZ58" s="65">
        <f>'[1]3household manual'!BZ58</f>
        <v>0</v>
      </c>
      <c r="CA58" s="65">
        <f>'[1]3household manual'!CA58</f>
        <v>0</v>
      </c>
      <c r="CB58" s="65">
        <f>'[1]3household manual'!CB58</f>
        <v>0</v>
      </c>
      <c r="CC58" s="65">
        <f>'[1]3household manual'!CC58</f>
        <v>0</v>
      </c>
      <c r="CD58" s="65">
        <f>'[1]3household manual'!CD58</f>
        <v>0</v>
      </c>
      <c r="CE58" s="65">
        <f>'[1]3household manual'!CE58</f>
        <v>0</v>
      </c>
      <c r="CF58" s="65">
        <f>'[1]3household manual'!CF58</f>
        <v>0</v>
      </c>
      <c r="CG58" s="65">
        <f>'[1]3household manual'!CG58</f>
        <v>0</v>
      </c>
      <c r="CH58" s="65">
        <f>'[1]3household manual'!CH58</f>
        <v>0</v>
      </c>
      <c r="CI58" s="65">
        <f>'[1]3household manual'!CI58</f>
        <v>0</v>
      </c>
      <c r="CJ58" s="65">
        <f>'[1]3household manual'!CJ58</f>
        <v>0</v>
      </c>
      <c r="CK58" s="65">
        <f>'[1]3household manual'!CK58</f>
        <v>0</v>
      </c>
      <c r="CL58" s="65">
        <f>'[1]3household manual'!CL58</f>
        <v>0</v>
      </c>
      <c r="CM58" s="65">
        <f>'[1]3household manual'!CM58</f>
        <v>0</v>
      </c>
      <c r="CN58" s="65">
        <f>'[1]3household manual'!CN58</f>
        <v>0</v>
      </c>
      <c r="CO58" s="65">
        <f>'[1]3household manual'!CO58</f>
        <v>0</v>
      </c>
      <c r="CP58" s="65">
        <f>'[1]3household manual'!CP58</f>
        <v>0</v>
      </c>
      <c r="CQ58" s="65">
        <f>'[1]3household manual'!CQ58</f>
        <v>0</v>
      </c>
      <c r="CR58" s="65">
        <f>'[1]3household manual'!CR58</f>
        <v>0</v>
      </c>
      <c r="CS58" s="65">
        <f>'[1]3household manual'!CS58</f>
        <v>0</v>
      </c>
      <c r="CT58" s="65">
        <f>'[1]3household manual'!CT58</f>
        <v>0</v>
      </c>
      <c r="CU58" s="65">
        <f>'[1]3household manual'!CU58</f>
        <v>0</v>
      </c>
      <c r="CV58" s="65">
        <f>'[1]3household manual'!CV58</f>
        <v>62.175034481450773</v>
      </c>
      <c r="CW58" s="65">
        <f>'[1]3household manual'!CW58</f>
        <v>405.29337288967037</v>
      </c>
      <c r="CX58" s="23">
        <f t="shared" si="2"/>
        <v>505.80528702957514</v>
      </c>
      <c r="CY58" s="23">
        <f>SUM(AZ$8:AZ$107)</f>
        <v>505.8052870295748</v>
      </c>
      <c r="CZ58" s="24">
        <f t="shared" si="1"/>
        <v>3.4106051316484809E-13</v>
      </c>
      <c r="DA58" s="26">
        <f>IFERROR(VLOOKUP(A58,[2]!Rur_HH_Share_Lookup_Range,2,),0)</f>
        <v>0</v>
      </c>
      <c r="DB58" s="26">
        <f>IFERROR(VLOOKUP(A58,[2]!Rur_HH_Share_Lookup_Range,3,),0)</f>
        <v>0</v>
      </c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</row>
    <row r="59" spans="1:262" x14ac:dyDescent="0.25">
      <c r="A59" s="22" t="s">
        <v>155</v>
      </c>
      <c r="B59" s="65">
        <f>'[1]3household manual'!B59</f>
        <v>0</v>
      </c>
      <c r="C59" s="65">
        <f>'[1]3household manual'!C59</f>
        <v>0</v>
      </c>
      <c r="D59" s="65">
        <f>'[1]3household manual'!D59</f>
        <v>0</v>
      </c>
      <c r="E59" s="65">
        <f>'[1]3household manual'!E59</f>
        <v>0</v>
      </c>
      <c r="F59" s="65">
        <f>'[1]3household manual'!F59</f>
        <v>0</v>
      </c>
      <c r="G59" s="65">
        <f>'[1]3household manual'!G59</f>
        <v>0</v>
      </c>
      <c r="H59" s="65">
        <f>'[1]3household manual'!H59</f>
        <v>0</v>
      </c>
      <c r="I59" s="65">
        <f>'[1]3household manual'!I59</f>
        <v>0</v>
      </c>
      <c r="J59" s="65">
        <f>'[1]3household manual'!J59</f>
        <v>0</v>
      </c>
      <c r="K59" s="65">
        <f>'[1]3household manual'!K59</f>
        <v>0</v>
      </c>
      <c r="L59" s="65">
        <f>'[1]3household manual'!L59</f>
        <v>0</v>
      </c>
      <c r="M59" s="65">
        <f>'[1]3household manual'!M59</f>
        <v>0</v>
      </c>
      <c r="N59" s="65">
        <f>'[1]3household manual'!N59</f>
        <v>0</v>
      </c>
      <c r="O59" s="65">
        <f>'[1]3household manual'!O59</f>
        <v>0</v>
      </c>
      <c r="P59" s="65">
        <f>'[1]3household manual'!P59</f>
        <v>0</v>
      </c>
      <c r="Q59" s="65">
        <f>'[1]3household manual'!Q59</f>
        <v>0</v>
      </c>
      <c r="R59" s="65">
        <f>'[1]3household manual'!R59</f>
        <v>0</v>
      </c>
      <c r="S59" s="65">
        <f>'[1]3household manual'!S59</f>
        <v>0</v>
      </c>
      <c r="T59" s="65">
        <f>'[1]3household manual'!T59</f>
        <v>0</v>
      </c>
      <c r="U59" s="65">
        <f>'[1]3household manual'!U59</f>
        <v>0</v>
      </c>
      <c r="V59" s="65">
        <f>'[1]3household manual'!V59</f>
        <v>0</v>
      </c>
      <c r="W59" s="65">
        <f>'[1]3household manual'!W59</f>
        <v>0</v>
      </c>
      <c r="X59" s="65">
        <f>'[1]3household manual'!X59</f>
        <v>0</v>
      </c>
      <c r="Y59" s="65">
        <f>'[1]3household manual'!Y59</f>
        <v>0</v>
      </c>
      <c r="Z59" s="65">
        <f>'[1]3household manual'!Z59</f>
        <v>82.906860778162326</v>
      </c>
      <c r="AA59" s="65">
        <f>'[1]3household manual'!AA59</f>
        <v>0</v>
      </c>
      <c r="AB59" s="65">
        <f>'[1]3household manual'!AB59</f>
        <v>0</v>
      </c>
      <c r="AC59" s="65">
        <f>'[1]3household manual'!AC59</f>
        <v>0</v>
      </c>
      <c r="AD59" s="65">
        <f>'[1]3household manual'!AD59</f>
        <v>0</v>
      </c>
      <c r="AE59" s="65">
        <f>'[1]3household manual'!AE59</f>
        <v>0</v>
      </c>
      <c r="AF59" s="65">
        <f>'[1]3household manual'!AF59</f>
        <v>0</v>
      </c>
      <c r="AG59" s="65">
        <f>'[1]3household manual'!AG59</f>
        <v>0</v>
      </c>
      <c r="AH59" s="65">
        <f>'[1]3household manual'!AH59</f>
        <v>0</v>
      </c>
      <c r="AI59" s="65">
        <f>'[1]3household manual'!AI59</f>
        <v>0</v>
      </c>
      <c r="AJ59" s="65">
        <f>'[1]3household manual'!AJ59</f>
        <v>0</v>
      </c>
      <c r="AK59" s="65">
        <f>'[1]3household manual'!AK59</f>
        <v>0</v>
      </c>
      <c r="AL59" s="65">
        <f>'[1]3household manual'!AL59</f>
        <v>0</v>
      </c>
      <c r="AM59" s="65">
        <f>'[1]3household manual'!AM59</f>
        <v>0</v>
      </c>
      <c r="AN59" s="65">
        <f>'[1]3household manual'!AN59</f>
        <v>0</v>
      </c>
      <c r="AO59" s="65">
        <f>'[1]3household manual'!AO59</f>
        <v>0</v>
      </c>
      <c r="AP59" s="65">
        <f>'[1]3household manual'!AP59</f>
        <v>0</v>
      </c>
      <c r="AQ59" s="65">
        <f>'[1]3household manual'!AQ59</f>
        <v>0</v>
      </c>
      <c r="AR59" s="65">
        <f>'[1]3household manual'!AR59</f>
        <v>0</v>
      </c>
      <c r="AS59" s="65">
        <f>'[1]3household manual'!AS59</f>
        <v>0</v>
      </c>
      <c r="AT59" s="65">
        <f>'[1]3household manual'!AT59</f>
        <v>0</v>
      </c>
      <c r="AU59" s="65">
        <f>'[1]3household manual'!AU59</f>
        <v>0</v>
      </c>
      <c r="AV59" s="65">
        <f>'[1]3household manual'!AV59</f>
        <v>0</v>
      </c>
      <c r="AW59" s="65">
        <f>'[1]3household manual'!AW59</f>
        <v>0</v>
      </c>
      <c r="AX59" s="65">
        <f>'[1]3household manual'!AX59</f>
        <v>0</v>
      </c>
      <c r="AY59" s="65">
        <f>'[1]3household manual'!AY59</f>
        <v>0</v>
      </c>
      <c r="AZ59" s="65">
        <f>'[1]3household manual'!AZ59</f>
        <v>0</v>
      </c>
      <c r="BA59" s="65">
        <f>'[1]3household manual'!BA59</f>
        <v>0</v>
      </c>
      <c r="BB59" s="65">
        <f>'[1]3household manual'!BB59</f>
        <v>0</v>
      </c>
      <c r="BC59" s="65">
        <f>'[1]3household manual'!BC59</f>
        <v>0</v>
      </c>
      <c r="BD59" s="65">
        <f>'[1]3household manual'!BD59</f>
        <v>0</v>
      </c>
      <c r="BE59" s="65">
        <f>'[1]3household manual'!BE59</f>
        <v>0</v>
      </c>
      <c r="BF59" s="65">
        <f>'[1]3household manual'!BF59</f>
        <v>0</v>
      </c>
      <c r="BG59" s="65">
        <f>'[1]3household manual'!BG59</f>
        <v>0</v>
      </c>
      <c r="BH59" s="65">
        <f>'[1]3household manual'!BH59</f>
        <v>0</v>
      </c>
      <c r="BI59" s="65">
        <f>'[1]3household manual'!BI59</f>
        <v>0</v>
      </c>
      <c r="BJ59" s="65">
        <f>'[1]3household manual'!BJ59</f>
        <v>0</v>
      </c>
      <c r="BK59" s="65">
        <f>'[1]3household manual'!BK59</f>
        <v>0</v>
      </c>
      <c r="BL59" s="65">
        <f>'[1]3household manual'!BL59</f>
        <v>0</v>
      </c>
      <c r="BM59" s="65">
        <f>'[1]3household manual'!BM59</f>
        <v>0</v>
      </c>
      <c r="BN59" s="65">
        <f>'[1]3household manual'!BN59</f>
        <v>0</v>
      </c>
      <c r="BO59" s="65">
        <f>'[1]3household manual'!BO59</f>
        <v>0</v>
      </c>
      <c r="BP59" s="65">
        <f>'[1]3household manual'!BP59</f>
        <v>0</v>
      </c>
      <c r="BQ59" s="65">
        <f>'[1]3household manual'!BQ59</f>
        <v>0</v>
      </c>
      <c r="BR59" s="65">
        <f>'[1]3household manual'!BR59</f>
        <v>0</v>
      </c>
      <c r="BS59" s="65">
        <f>'[1]3household manual'!BS59</f>
        <v>0</v>
      </c>
      <c r="BT59" s="65">
        <f>'[1]3household manual'!BT59</f>
        <v>0</v>
      </c>
      <c r="BU59" s="65">
        <f>'[1]3household manual'!BU59</f>
        <v>0</v>
      </c>
      <c r="BV59" s="65">
        <f>'[1]3household manual'!BV59</f>
        <v>0</v>
      </c>
      <c r="BW59" s="65">
        <f>'[1]3household manual'!BW59</f>
        <v>0</v>
      </c>
      <c r="BX59" s="65">
        <f>'[1]3household manual'!BX59</f>
        <v>0</v>
      </c>
      <c r="BY59" s="65">
        <f>'[1]3household manual'!BY59</f>
        <v>0</v>
      </c>
      <c r="BZ59" s="65">
        <f>'[1]3household manual'!BZ59</f>
        <v>0</v>
      </c>
      <c r="CA59" s="65">
        <f>'[1]3household manual'!CA59</f>
        <v>0</v>
      </c>
      <c r="CB59" s="65">
        <f>'[1]3household manual'!CB59</f>
        <v>0</v>
      </c>
      <c r="CC59" s="65">
        <f>'[1]3household manual'!CC59</f>
        <v>0</v>
      </c>
      <c r="CD59" s="65">
        <f>'[1]3household manual'!CD59</f>
        <v>0</v>
      </c>
      <c r="CE59" s="65">
        <f>'[1]3household manual'!CE59</f>
        <v>0</v>
      </c>
      <c r="CF59" s="65">
        <f>'[1]3household manual'!CF59</f>
        <v>0</v>
      </c>
      <c r="CG59" s="65">
        <f>'[1]3household manual'!CG59</f>
        <v>0</v>
      </c>
      <c r="CH59" s="65">
        <f>'[1]3household manual'!CH59</f>
        <v>0</v>
      </c>
      <c r="CI59" s="65">
        <f>'[1]3household manual'!CI59</f>
        <v>0</v>
      </c>
      <c r="CJ59" s="65">
        <f>'[1]3household manual'!CJ59</f>
        <v>0</v>
      </c>
      <c r="CK59" s="65">
        <f>'[1]3household manual'!CK59</f>
        <v>0</v>
      </c>
      <c r="CL59" s="65">
        <f>'[1]3household manual'!CL59</f>
        <v>0</v>
      </c>
      <c r="CM59" s="65">
        <f>'[1]3household manual'!CM59</f>
        <v>0</v>
      </c>
      <c r="CN59" s="65">
        <f>'[1]3household manual'!CN59</f>
        <v>0</v>
      </c>
      <c r="CO59" s="65">
        <f>'[1]3household manual'!CO59</f>
        <v>0</v>
      </c>
      <c r="CP59" s="65">
        <f>'[1]3household manual'!CP59</f>
        <v>0</v>
      </c>
      <c r="CQ59" s="65">
        <f>'[1]3household manual'!CQ59</f>
        <v>0</v>
      </c>
      <c r="CR59" s="65">
        <f>'[1]3household manual'!CR59</f>
        <v>0</v>
      </c>
      <c r="CS59" s="65">
        <f>'[1]3household manual'!CS59</f>
        <v>0</v>
      </c>
      <c r="CT59" s="65">
        <f>'[1]3household manual'!CT59</f>
        <v>0</v>
      </c>
      <c r="CU59" s="65">
        <f>'[1]3household manual'!CU59</f>
        <v>0</v>
      </c>
      <c r="CV59" s="65">
        <f>'[1]3household manual'!CV59</f>
        <v>93.810070980972327</v>
      </c>
      <c r="CW59" s="65">
        <f>'[1]3household manual'!CW59</f>
        <v>610.56390528452107</v>
      </c>
      <c r="CX59" s="23">
        <f t="shared" si="2"/>
        <v>787.28083704365577</v>
      </c>
      <c r="CY59" s="23">
        <f>SUM(BA$8:BA$107)</f>
        <v>787.28083704365599</v>
      </c>
      <c r="CZ59" s="24">
        <f t="shared" si="1"/>
        <v>2.2737367544323206E-13</v>
      </c>
      <c r="DA59" s="26">
        <f>IFERROR(VLOOKUP(A59,[2]!Rur_HH_Share_Lookup_Range,2,),0)</f>
        <v>0</v>
      </c>
      <c r="DB59" s="26">
        <f>IFERROR(VLOOKUP(A59,[2]!Rur_HH_Share_Lookup_Range,3,),0)</f>
        <v>0</v>
      </c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  <c r="IW59" s="18"/>
      <c r="IX59" s="18"/>
      <c r="IY59" s="18"/>
      <c r="IZ59" s="18"/>
      <c r="JA59" s="18"/>
      <c r="JB59" s="18"/>
    </row>
    <row r="60" spans="1:262" x14ac:dyDescent="0.25">
      <c r="A60" s="22" t="s">
        <v>156</v>
      </c>
      <c r="B60" s="65">
        <f>'[1]3household manual'!B60</f>
        <v>0</v>
      </c>
      <c r="C60" s="65">
        <f>'[1]3household manual'!C60</f>
        <v>0</v>
      </c>
      <c r="D60" s="65">
        <f>'[1]3household manual'!D60</f>
        <v>0</v>
      </c>
      <c r="E60" s="65">
        <f>'[1]3household manual'!E60</f>
        <v>0</v>
      </c>
      <c r="F60" s="65">
        <f>'[1]3household manual'!F60</f>
        <v>0</v>
      </c>
      <c r="G60" s="65">
        <f>'[1]3household manual'!G60</f>
        <v>0</v>
      </c>
      <c r="H60" s="65">
        <f>'[1]3household manual'!H60</f>
        <v>0</v>
      </c>
      <c r="I60" s="65">
        <f>'[1]3household manual'!I60</f>
        <v>0</v>
      </c>
      <c r="J60" s="65">
        <f>'[1]3household manual'!J60</f>
        <v>0</v>
      </c>
      <c r="K60" s="65">
        <f>'[1]3household manual'!K60</f>
        <v>0</v>
      </c>
      <c r="L60" s="65">
        <f>'[1]3household manual'!L60</f>
        <v>0</v>
      </c>
      <c r="M60" s="65">
        <f>'[1]3household manual'!M60</f>
        <v>0</v>
      </c>
      <c r="N60" s="65">
        <f>'[1]3household manual'!N60</f>
        <v>0</v>
      </c>
      <c r="O60" s="65">
        <f>'[1]3household manual'!O60</f>
        <v>0</v>
      </c>
      <c r="P60" s="65">
        <f>'[1]3household manual'!P60</f>
        <v>0</v>
      </c>
      <c r="Q60" s="65">
        <f>'[1]3household manual'!Q60</f>
        <v>0</v>
      </c>
      <c r="R60" s="65">
        <f>'[1]3household manual'!R60</f>
        <v>0</v>
      </c>
      <c r="S60" s="65">
        <f>'[1]3household manual'!S60</f>
        <v>0</v>
      </c>
      <c r="T60" s="65">
        <f>'[1]3household manual'!T60</f>
        <v>0</v>
      </c>
      <c r="U60" s="65">
        <f>'[1]3household manual'!U60</f>
        <v>0</v>
      </c>
      <c r="V60" s="65">
        <f>'[1]3household manual'!V60</f>
        <v>0</v>
      </c>
      <c r="W60" s="65">
        <f>'[1]3household manual'!W60</f>
        <v>0</v>
      </c>
      <c r="X60" s="65">
        <f>'[1]3household manual'!X60</f>
        <v>0</v>
      </c>
      <c r="Y60" s="65">
        <f>'[1]3household manual'!Y60</f>
        <v>0</v>
      </c>
      <c r="Z60" s="65">
        <f>'[1]3household manual'!Z60</f>
        <v>0</v>
      </c>
      <c r="AA60" s="65">
        <f>'[1]3household manual'!AA60</f>
        <v>0</v>
      </c>
      <c r="AB60" s="65">
        <f>'[1]3household manual'!AB60</f>
        <v>0</v>
      </c>
      <c r="AC60" s="65">
        <f>'[1]3household manual'!AC60</f>
        <v>0</v>
      </c>
      <c r="AD60" s="65">
        <f>'[1]3household manual'!AD60</f>
        <v>0</v>
      </c>
      <c r="AE60" s="65">
        <f>'[1]3household manual'!AE60</f>
        <v>0</v>
      </c>
      <c r="AF60" s="65">
        <f>'[1]3household manual'!AF60</f>
        <v>0</v>
      </c>
      <c r="AG60" s="65">
        <f>'[1]3household manual'!AG60</f>
        <v>0</v>
      </c>
      <c r="AH60" s="65">
        <f>'[1]3household manual'!AH60</f>
        <v>0</v>
      </c>
      <c r="AI60" s="65">
        <f>'[1]3household manual'!AI60</f>
        <v>0</v>
      </c>
      <c r="AJ60" s="65">
        <f>'[1]3household manual'!AJ60</f>
        <v>0</v>
      </c>
      <c r="AK60" s="65">
        <f>'[1]3household manual'!AK60</f>
        <v>0</v>
      </c>
      <c r="AL60" s="65">
        <f>'[1]3household manual'!AL60</f>
        <v>0</v>
      </c>
      <c r="AM60" s="65">
        <f>'[1]3household manual'!AM60</f>
        <v>0</v>
      </c>
      <c r="AN60" s="65">
        <f>'[1]3household manual'!AN60</f>
        <v>0</v>
      </c>
      <c r="AO60" s="65">
        <f>'[1]3household manual'!AO60</f>
        <v>0</v>
      </c>
      <c r="AP60" s="65">
        <f>'[1]3household manual'!AP60</f>
        <v>0</v>
      </c>
      <c r="AQ60" s="65">
        <f>'[1]3household manual'!AQ60</f>
        <v>0</v>
      </c>
      <c r="AR60" s="65">
        <f>'[1]3household manual'!AR60</f>
        <v>0</v>
      </c>
      <c r="AS60" s="65">
        <f>'[1]3household manual'!AS60</f>
        <v>0</v>
      </c>
      <c r="AT60" s="65">
        <f>'[1]3household manual'!AT60</f>
        <v>0</v>
      </c>
      <c r="AU60" s="65">
        <f>'[1]3household manual'!AU60</f>
        <v>0</v>
      </c>
      <c r="AV60" s="65">
        <f>'[1]3household manual'!AV60</f>
        <v>0</v>
      </c>
      <c r="AW60" s="65">
        <f>'[1]3household manual'!AW60</f>
        <v>0</v>
      </c>
      <c r="AX60" s="65">
        <f>'[1]3household manual'!AX60</f>
        <v>0</v>
      </c>
      <c r="AY60" s="65">
        <f>'[1]3household manual'!AY60</f>
        <v>0</v>
      </c>
      <c r="AZ60" s="65">
        <f>'[1]3household manual'!AZ60</f>
        <v>0</v>
      </c>
      <c r="BA60" s="65">
        <f>'[1]3household manual'!BA60</f>
        <v>0</v>
      </c>
      <c r="BB60" s="65">
        <f>'[1]3household manual'!BB60</f>
        <v>0</v>
      </c>
      <c r="BC60" s="65">
        <f>'[1]3household manual'!BC60</f>
        <v>0</v>
      </c>
      <c r="BD60" s="65">
        <f>'[1]3household manual'!BD60</f>
        <v>0</v>
      </c>
      <c r="BE60" s="65">
        <f>'[1]3household manual'!BE60</f>
        <v>0</v>
      </c>
      <c r="BF60" s="65">
        <f>'[1]3household manual'!BF60</f>
        <v>0</v>
      </c>
      <c r="BG60" s="65">
        <f>'[1]3household manual'!BG60</f>
        <v>0</v>
      </c>
      <c r="BH60" s="65">
        <f>'[1]3household manual'!BH60</f>
        <v>0</v>
      </c>
      <c r="BI60" s="65">
        <f>'[1]3household manual'!BI60</f>
        <v>0</v>
      </c>
      <c r="BJ60" s="65">
        <f>'[1]3household manual'!BJ60</f>
        <v>0</v>
      </c>
      <c r="BK60" s="65">
        <f>'[1]3household manual'!BK60</f>
        <v>0</v>
      </c>
      <c r="BL60" s="65">
        <f>'[1]3household manual'!BL60</f>
        <v>0</v>
      </c>
      <c r="BM60" s="65">
        <f>'[1]3household manual'!BM60</f>
        <v>0</v>
      </c>
      <c r="BN60" s="65">
        <f>'[1]3household manual'!BN60</f>
        <v>0</v>
      </c>
      <c r="BO60" s="65">
        <f>'[1]3household manual'!BO60</f>
        <v>0</v>
      </c>
      <c r="BP60" s="65">
        <f>'[1]3household manual'!BP60</f>
        <v>0</v>
      </c>
      <c r="BQ60" s="65">
        <f>'[1]3household manual'!BQ60</f>
        <v>0</v>
      </c>
      <c r="BR60" s="65">
        <f>'[1]3household manual'!BR60</f>
        <v>0</v>
      </c>
      <c r="BS60" s="65">
        <f>'[1]3household manual'!BS60</f>
        <v>0</v>
      </c>
      <c r="BT60" s="65">
        <f>'[1]3household manual'!BT60</f>
        <v>0</v>
      </c>
      <c r="BU60" s="65">
        <f>'[1]3household manual'!BU60</f>
        <v>0</v>
      </c>
      <c r="BV60" s="65">
        <f>'[1]3household manual'!BV60</f>
        <v>0</v>
      </c>
      <c r="BW60" s="65">
        <f>'[1]3household manual'!BW60</f>
        <v>0</v>
      </c>
      <c r="BX60" s="65">
        <f>'[1]3household manual'!BX60</f>
        <v>0</v>
      </c>
      <c r="BY60" s="65">
        <f>'[1]3household manual'!BY60</f>
        <v>0</v>
      </c>
      <c r="BZ60" s="65">
        <f>'[1]3household manual'!BZ60</f>
        <v>0</v>
      </c>
      <c r="CA60" s="65">
        <f>'[1]3household manual'!CA60</f>
        <v>0</v>
      </c>
      <c r="CB60" s="65">
        <f>'[1]3household manual'!CB60</f>
        <v>0</v>
      </c>
      <c r="CC60" s="65">
        <f>'[1]3household manual'!CC60</f>
        <v>0</v>
      </c>
      <c r="CD60" s="65">
        <f>'[1]3household manual'!CD60</f>
        <v>0</v>
      </c>
      <c r="CE60" s="65">
        <f>'[1]3household manual'!CE60</f>
        <v>0</v>
      </c>
      <c r="CF60" s="65">
        <f>'[1]3household manual'!CF60</f>
        <v>0</v>
      </c>
      <c r="CG60" s="65">
        <f>'[1]3household manual'!CG60</f>
        <v>0</v>
      </c>
      <c r="CH60" s="65">
        <f>'[1]3household manual'!CH60</f>
        <v>0</v>
      </c>
      <c r="CI60" s="65">
        <f>'[1]3household manual'!CI60</f>
        <v>0</v>
      </c>
      <c r="CJ60" s="65">
        <f>'[1]3household manual'!CJ60</f>
        <v>0</v>
      </c>
      <c r="CK60" s="65">
        <f>'[1]3household manual'!CK60</f>
        <v>0</v>
      </c>
      <c r="CL60" s="65">
        <f>'[1]3household manual'!CL60</f>
        <v>0</v>
      </c>
      <c r="CM60" s="65">
        <f>'[1]3household manual'!CM60</f>
        <v>0</v>
      </c>
      <c r="CN60" s="65">
        <f>'[1]3household manual'!CN60</f>
        <v>0</v>
      </c>
      <c r="CO60" s="65">
        <f>'[1]3household manual'!CO60</f>
        <v>0</v>
      </c>
      <c r="CP60" s="65">
        <f>'[1]3household manual'!CP60</f>
        <v>0</v>
      </c>
      <c r="CQ60" s="65">
        <f>'[1]3household manual'!CQ60</f>
        <v>0</v>
      </c>
      <c r="CR60" s="65">
        <f>'[1]3household manual'!CR60</f>
        <v>0</v>
      </c>
      <c r="CS60" s="65">
        <f>'[1]3household manual'!CS60</f>
        <v>0</v>
      </c>
      <c r="CT60" s="65">
        <f>'[1]3household manual'!CT60</f>
        <v>0</v>
      </c>
      <c r="CU60" s="65">
        <f>'[1]3household manual'!CU60</f>
        <v>0</v>
      </c>
      <c r="CV60" s="65">
        <f>'[1]3household manual'!CV60</f>
        <v>25.452061249343384</v>
      </c>
      <c r="CW60" s="65">
        <f>'[1]3household manual'!CW60</f>
        <v>165.66318810651435</v>
      </c>
      <c r="CX60" s="23">
        <f t="shared" si="2"/>
        <v>191.11524935585774</v>
      </c>
      <c r="CY60" s="23">
        <f>SUM(BB$8:BB$107)</f>
        <v>191.11524935585763</v>
      </c>
      <c r="CZ60" s="24">
        <f t="shared" si="1"/>
        <v>1.1368683772161603E-13</v>
      </c>
      <c r="DA60" s="26">
        <f>IFERROR(VLOOKUP(A60,[2]!Rur_HH_Share_Lookup_Range,2,),0)</f>
        <v>0</v>
      </c>
      <c r="DB60" s="26">
        <f>IFERROR(VLOOKUP(A60,[2]!Rur_HH_Share_Lookup_Range,3,),0)</f>
        <v>0</v>
      </c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  <c r="IW60" s="18"/>
      <c r="IX60" s="18"/>
      <c r="IY60" s="18"/>
      <c r="IZ60" s="18"/>
      <c r="JA60" s="18"/>
      <c r="JB60" s="18"/>
    </row>
    <row r="61" spans="1:262" x14ac:dyDescent="0.25">
      <c r="A61" s="22" t="s">
        <v>157</v>
      </c>
      <c r="B61" s="65">
        <f>'[1]3household manual'!B61</f>
        <v>0</v>
      </c>
      <c r="C61" s="65">
        <f>'[1]3household manual'!C61</f>
        <v>0</v>
      </c>
      <c r="D61" s="65">
        <f>'[1]3household manual'!D61</f>
        <v>0</v>
      </c>
      <c r="E61" s="65">
        <f>'[1]3household manual'!E61</f>
        <v>0</v>
      </c>
      <c r="F61" s="65">
        <f>'[1]3household manual'!F61</f>
        <v>25.698765863755057</v>
      </c>
      <c r="G61" s="65">
        <f>'[1]3household manual'!G61</f>
        <v>92.074190266215268</v>
      </c>
      <c r="H61" s="65">
        <f>'[1]3household manual'!H61</f>
        <v>0</v>
      </c>
      <c r="I61" s="65">
        <f>'[1]3household manual'!I61</f>
        <v>7.3361809986457213E-4</v>
      </c>
      <c r="J61" s="65">
        <f>'[1]3household manual'!J61</f>
        <v>0</v>
      </c>
      <c r="K61" s="65">
        <f>'[1]3household manual'!K61</f>
        <v>0</v>
      </c>
      <c r="L61" s="65">
        <f>'[1]3household manual'!L61</f>
        <v>0</v>
      </c>
      <c r="M61" s="65">
        <f>'[1]3household manual'!M61</f>
        <v>0</v>
      </c>
      <c r="N61" s="65">
        <f>'[1]3household manual'!N61</f>
        <v>0.18230583082627319</v>
      </c>
      <c r="O61" s="65">
        <f>'[1]3household manual'!O61</f>
        <v>0</v>
      </c>
      <c r="P61" s="65">
        <f>'[1]3household manual'!P61</f>
        <v>3.6471982958842145E-2</v>
      </c>
      <c r="Q61" s="65">
        <f>'[1]3household manual'!Q61</f>
        <v>0.59415138781080279</v>
      </c>
      <c r="R61" s="65">
        <f>'[1]3household manual'!R61</f>
        <v>0</v>
      </c>
      <c r="S61" s="65">
        <f>'[1]3household manual'!S61</f>
        <v>0</v>
      </c>
      <c r="T61" s="65">
        <f>'[1]3household manual'!T61</f>
        <v>3.9206224225505304</v>
      </c>
      <c r="U61" s="65">
        <f>'[1]3household manual'!U61</f>
        <v>2.3965520633844849E-2</v>
      </c>
      <c r="V61" s="65">
        <f>'[1]3household manual'!V61</f>
        <v>0.1678323506198264</v>
      </c>
      <c r="W61" s="65">
        <f>'[1]3household manual'!W61</f>
        <v>0</v>
      </c>
      <c r="X61" s="65">
        <f>'[1]3household manual'!X61</f>
        <v>2.7209652985916386</v>
      </c>
      <c r="Y61" s="65">
        <f>'[1]3household manual'!Y61</f>
        <v>0</v>
      </c>
      <c r="Z61" s="65">
        <f>'[1]3household manual'!Z61</f>
        <v>0.18284357647398131</v>
      </c>
      <c r="AA61" s="65">
        <f>'[1]3household manual'!AA61</f>
        <v>0</v>
      </c>
      <c r="AB61" s="65">
        <f>'[1]3household manual'!AB61</f>
        <v>2.047451480334189</v>
      </c>
      <c r="AC61" s="65">
        <f>'[1]3household manual'!AC61</f>
        <v>0</v>
      </c>
      <c r="AD61" s="65">
        <f>'[1]3household manual'!AD61</f>
        <v>0</v>
      </c>
      <c r="AE61" s="65">
        <f>'[1]3household manual'!AE61</f>
        <v>0</v>
      </c>
      <c r="AF61" s="65">
        <f>'[1]3household manual'!AF61</f>
        <v>0</v>
      </c>
      <c r="AG61" s="65">
        <f>'[1]3household manual'!AG61</f>
        <v>0</v>
      </c>
      <c r="AH61" s="65">
        <f>'[1]3household manual'!AH61</f>
        <v>0</v>
      </c>
      <c r="AI61" s="65">
        <f>'[1]3household manual'!AI61</f>
        <v>0</v>
      </c>
      <c r="AJ61" s="65">
        <f>'[1]3household manual'!AJ61</f>
        <v>0</v>
      </c>
      <c r="AK61" s="65">
        <f>'[1]3household manual'!AK61</f>
        <v>0</v>
      </c>
      <c r="AL61" s="65">
        <f>'[1]3household manual'!AL61</f>
        <v>0</v>
      </c>
      <c r="AM61" s="65">
        <f>'[1]3household manual'!AM61</f>
        <v>0</v>
      </c>
      <c r="AN61" s="65">
        <f>'[1]3household manual'!AN61</f>
        <v>0</v>
      </c>
      <c r="AO61" s="65">
        <f>'[1]3household manual'!AO61</f>
        <v>0</v>
      </c>
      <c r="AP61" s="65">
        <f>'[1]3household manual'!AP61</f>
        <v>0</v>
      </c>
      <c r="AQ61" s="65">
        <f>'[1]3household manual'!AQ61</f>
        <v>0</v>
      </c>
      <c r="AR61" s="65">
        <f>'[1]3household manual'!AR61</f>
        <v>0</v>
      </c>
      <c r="AS61" s="65">
        <f>'[1]3household manual'!AS61</f>
        <v>0</v>
      </c>
      <c r="AT61" s="65">
        <f>'[1]3household manual'!AT61</f>
        <v>0</v>
      </c>
      <c r="AU61" s="65">
        <f>'[1]3household manual'!AU61</f>
        <v>0</v>
      </c>
      <c r="AV61" s="65">
        <f>'[1]3household manual'!AV61</f>
        <v>0</v>
      </c>
      <c r="AW61" s="65">
        <f>'[1]3household manual'!AW61</f>
        <v>0</v>
      </c>
      <c r="AX61" s="65">
        <f>'[1]3household manual'!AX61</f>
        <v>0</v>
      </c>
      <c r="AY61" s="65">
        <f>'[1]3household manual'!AY61</f>
        <v>0</v>
      </c>
      <c r="AZ61" s="65">
        <f>'[1]3household manual'!AZ61</f>
        <v>0</v>
      </c>
      <c r="BA61" s="65">
        <f>'[1]3household manual'!BA61</f>
        <v>0</v>
      </c>
      <c r="BB61" s="65">
        <f>'[1]3household manual'!BB61</f>
        <v>0</v>
      </c>
      <c r="BC61" s="65">
        <f>'[1]3household manual'!BC61</f>
        <v>0</v>
      </c>
      <c r="BD61" s="65">
        <f>'[1]3household manual'!BD61</f>
        <v>0</v>
      </c>
      <c r="BE61" s="65">
        <f>'[1]3household manual'!BE61</f>
        <v>0</v>
      </c>
      <c r="BF61" s="65">
        <f>'[1]3household manual'!BF61</f>
        <v>0</v>
      </c>
      <c r="BG61" s="65">
        <f>'[1]3household manual'!BG61</f>
        <v>0</v>
      </c>
      <c r="BH61" s="65">
        <f>'[1]3household manual'!BH61</f>
        <v>0</v>
      </c>
      <c r="BI61" s="65">
        <f>'[1]3household manual'!BI61</f>
        <v>0</v>
      </c>
      <c r="BJ61" s="65">
        <f>'[1]3household manual'!BJ61</f>
        <v>0</v>
      </c>
      <c r="BK61" s="65">
        <f>'[1]3household manual'!BK61</f>
        <v>0</v>
      </c>
      <c r="BL61" s="65">
        <f>'[1]3household manual'!BL61</f>
        <v>0</v>
      </c>
      <c r="BM61" s="65">
        <f>'[1]3household manual'!BM61</f>
        <v>0</v>
      </c>
      <c r="BN61" s="65">
        <f>'[1]3household manual'!BN61</f>
        <v>0</v>
      </c>
      <c r="BO61" s="65">
        <f>'[1]3household manual'!BO61</f>
        <v>0</v>
      </c>
      <c r="BP61" s="65">
        <f>'[1]3household manual'!BP61</f>
        <v>0</v>
      </c>
      <c r="BQ61" s="65">
        <f>'[1]3household manual'!BQ61</f>
        <v>0</v>
      </c>
      <c r="BR61" s="65">
        <f>'[1]3household manual'!BR61</f>
        <v>0</v>
      </c>
      <c r="BS61" s="65">
        <f>'[1]3household manual'!BS61</f>
        <v>0</v>
      </c>
      <c r="BT61" s="65">
        <f>'[1]3household manual'!BT61</f>
        <v>0</v>
      </c>
      <c r="BU61" s="65">
        <f>'[1]3household manual'!BU61</f>
        <v>0</v>
      </c>
      <c r="BV61" s="65">
        <f>'[1]3household manual'!BV61</f>
        <v>0</v>
      </c>
      <c r="BW61" s="65">
        <f>'[1]3household manual'!BW61</f>
        <v>0</v>
      </c>
      <c r="BX61" s="65">
        <f>'[1]3household manual'!BX61</f>
        <v>0</v>
      </c>
      <c r="BY61" s="65">
        <f>'[1]3household manual'!BY61</f>
        <v>0</v>
      </c>
      <c r="BZ61" s="65">
        <f>'[1]3household manual'!BZ61</f>
        <v>0</v>
      </c>
      <c r="CA61" s="65">
        <f>'[1]3household manual'!CA61</f>
        <v>0</v>
      </c>
      <c r="CB61" s="65">
        <f>'[1]3household manual'!CB61</f>
        <v>0</v>
      </c>
      <c r="CC61" s="65">
        <f>'[1]3household manual'!CC61</f>
        <v>0</v>
      </c>
      <c r="CD61" s="65">
        <f>'[1]3household manual'!CD61</f>
        <v>0</v>
      </c>
      <c r="CE61" s="65">
        <f>'[1]3household manual'!CE61</f>
        <v>0</v>
      </c>
      <c r="CF61" s="65">
        <f>'[1]3household manual'!CF61</f>
        <v>0</v>
      </c>
      <c r="CG61" s="65">
        <f>'[1]3household manual'!CG61</f>
        <v>0</v>
      </c>
      <c r="CH61" s="65">
        <f>'[1]3household manual'!CH61</f>
        <v>0</v>
      </c>
      <c r="CI61" s="65">
        <f>'[1]3household manual'!CI61</f>
        <v>0</v>
      </c>
      <c r="CJ61" s="65">
        <f>'[1]3household manual'!CJ61</f>
        <v>0</v>
      </c>
      <c r="CK61" s="65">
        <f>'[1]3household manual'!CK61</f>
        <v>0</v>
      </c>
      <c r="CL61" s="65">
        <f>'[1]3household manual'!CL61</f>
        <v>0</v>
      </c>
      <c r="CM61" s="65">
        <f>'[1]3household manual'!CM61</f>
        <v>0</v>
      </c>
      <c r="CN61" s="65">
        <f>'[1]3household manual'!CN61</f>
        <v>0</v>
      </c>
      <c r="CO61" s="65">
        <f>'[1]3household manual'!CO61</f>
        <v>0</v>
      </c>
      <c r="CP61" s="65">
        <f>'[1]3household manual'!CP61</f>
        <v>0</v>
      </c>
      <c r="CQ61" s="65">
        <f>'[1]3household manual'!CQ61</f>
        <v>0</v>
      </c>
      <c r="CR61" s="65">
        <f>'[1]3household manual'!CR61</f>
        <v>0</v>
      </c>
      <c r="CS61" s="65">
        <f>'[1]3household manual'!CS61</f>
        <v>0</v>
      </c>
      <c r="CT61" s="65">
        <f>'[1]3household manual'!CT61</f>
        <v>0</v>
      </c>
      <c r="CU61" s="65">
        <f>'[1]3household manual'!CU61</f>
        <v>0</v>
      </c>
      <c r="CV61" s="65">
        <f>'[1]3household manual'!CV61</f>
        <v>0</v>
      </c>
      <c r="CW61" s="65">
        <f>'[1]3household manual'!CW61</f>
        <v>286.09353087120701</v>
      </c>
      <c r="CX61" s="23">
        <f t="shared" si="2"/>
        <v>413.74383047007711</v>
      </c>
      <c r="CY61" s="23">
        <f>SUM(BC$8:BC$107)</f>
        <v>413.74383047007711</v>
      </c>
      <c r="CZ61" s="24">
        <f t="shared" si="1"/>
        <v>0</v>
      </c>
      <c r="DA61" s="26">
        <f>IFERROR(VLOOKUP(A61,[2]!Rur_HH_Share_Lookup_Range,2,),0)</f>
        <v>0</v>
      </c>
      <c r="DB61" s="26">
        <f>IFERROR(VLOOKUP(A61,[2]!Rur_HH_Share_Lookup_Range,3,),0)</f>
        <v>0</v>
      </c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  <c r="IW61" s="18"/>
      <c r="IX61" s="18"/>
      <c r="IY61" s="18"/>
      <c r="IZ61" s="18"/>
      <c r="JA61" s="18"/>
      <c r="JB61" s="18"/>
    </row>
    <row r="62" spans="1:262" x14ac:dyDescent="0.25">
      <c r="A62" s="22" t="s">
        <v>158</v>
      </c>
      <c r="B62" s="65">
        <f>'[1]3household manual'!B62</f>
        <v>62.508296462600882</v>
      </c>
      <c r="C62" s="65">
        <f>'[1]3household manual'!C62</f>
        <v>14.793317283923049</v>
      </c>
      <c r="D62" s="65">
        <f>'[1]3household manual'!D62</f>
        <v>0</v>
      </c>
      <c r="E62" s="65">
        <f>'[1]3household manual'!E62</f>
        <v>0.37219509127383182</v>
      </c>
      <c r="F62" s="65">
        <f>'[1]3household manual'!F62</f>
        <v>0</v>
      </c>
      <c r="G62" s="65">
        <f>'[1]3household manual'!G62</f>
        <v>0</v>
      </c>
      <c r="H62" s="65">
        <f>'[1]3household manual'!H62</f>
        <v>0</v>
      </c>
      <c r="I62" s="65">
        <f>'[1]3household manual'!I62</f>
        <v>10.609808493180454</v>
      </c>
      <c r="J62" s="65">
        <f>'[1]3household manual'!J62</f>
        <v>16.194226187764553</v>
      </c>
      <c r="K62" s="65">
        <f>'[1]3household manual'!K62</f>
        <v>0</v>
      </c>
      <c r="L62" s="65">
        <f>'[1]3household manual'!L62</f>
        <v>1.0483768493569851E-2</v>
      </c>
      <c r="M62" s="65">
        <f>'[1]3household manual'!M62</f>
        <v>0</v>
      </c>
      <c r="N62" s="65">
        <f>'[1]3household manual'!N62</f>
        <v>0</v>
      </c>
      <c r="O62" s="65">
        <f>'[1]3household manual'!O62</f>
        <v>0.11545639881777221</v>
      </c>
      <c r="P62" s="65">
        <f>'[1]3household manual'!P62</f>
        <v>2.9082880857744849E-2</v>
      </c>
      <c r="Q62" s="65">
        <f>'[1]3household manual'!Q62</f>
        <v>0.20557668484069144</v>
      </c>
      <c r="R62" s="65">
        <f>'[1]3household manual'!R62</f>
        <v>0</v>
      </c>
      <c r="S62" s="65">
        <f>'[1]3household manual'!S62</f>
        <v>0</v>
      </c>
      <c r="T62" s="65">
        <f>'[1]3household manual'!T62</f>
        <v>6.8761037238447328E-2</v>
      </c>
      <c r="U62" s="65">
        <f>'[1]3household manual'!U62</f>
        <v>0</v>
      </c>
      <c r="V62" s="65">
        <f>'[1]3household manual'!V62</f>
        <v>0</v>
      </c>
      <c r="W62" s="65">
        <f>'[1]3household manual'!W62</f>
        <v>0</v>
      </c>
      <c r="X62" s="65">
        <f>'[1]3household manual'!X62</f>
        <v>0</v>
      </c>
      <c r="Y62" s="65">
        <f>'[1]3household manual'!Y62</f>
        <v>0</v>
      </c>
      <c r="Z62" s="65">
        <f>'[1]3household manual'!Z62</f>
        <v>0</v>
      </c>
      <c r="AA62" s="65">
        <f>'[1]3household manual'!AA62</f>
        <v>0</v>
      </c>
      <c r="AB62" s="65">
        <f>'[1]3household manual'!AB62</f>
        <v>0</v>
      </c>
      <c r="AC62" s="65">
        <f>'[1]3household manual'!AC62</f>
        <v>5.3282110979195103</v>
      </c>
      <c r="AD62" s="65">
        <f>'[1]3household manual'!AD62</f>
        <v>0</v>
      </c>
      <c r="AE62" s="65">
        <f>'[1]3household manual'!AE62</f>
        <v>0</v>
      </c>
      <c r="AF62" s="65">
        <f>'[1]3household manual'!AF62</f>
        <v>67.535880273557197</v>
      </c>
      <c r="AG62" s="65">
        <f>'[1]3household manual'!AG62</f>
        <v>1.3948573033499949</v>
      </c>
      <c r="AH62" s="65">
        <f>'[1]3household manual'!AH62</f>
        <v>17.188072432690952</v>
      </c>
      <c r="AI62" s="65">
        <f>'[1]3household manual'!AI62</f>
        <v>2.9078230170676096</v>
      </c>
      <c r="AJ62" s="65">
        <f>'[1]3household manual'!AJ62</f>
        <v>0</v>
      </c>
      <c r="AK62" s="65">
        <f>'[1]3household manual'!AK62</f>
        <v>0</v>
      </c>
      <c r="AL62" s="65">
        <f>'[1]3household manual'!AL62</f>
        <v>0</v>
      </c>
      <c r="AM62" s="65">
        <f>'[1]3household manual'!AM62</f>
        <v>0</v>
      </c>
      <c r="AN62" s="65">
        <f>'[1]3household manual'!AN62</f>
        <v>0</v>
      </c>
      <c r="AO62" s="65">
        <f>'[1]3household manual'!AO62</f>
        <v>0</v>
      </c>
      <c r="AP62" s="65">
        <f>'[1]3household manual'!AP62</f>
        <v>0</v>
      </c>
      <c r="AQ62" s="65">
        <f>'[1]3household manual'!AQ62</f>
        <v>0</v>
      </c>
      <c r="AR62" s="65">
        <f>'[1]3household manual'!AR62</f>
        <v>0</v>
      </c>
      <c r="AS62" s="65">
        <f>'[1]3household manual'!AS62</f>
        <v>0</v>
      </c>
      <c r="AT62" s="65">
        <f>'[1]3household manual'!AT62</f>
        <v>0</v>
      </c>
      <c r="AU62" s="65">
        <f>'[1]3household manual'!AU62</f>
        <v>0</v>
      </c>
      <c r="AV62" s="65">
        <f>'[1]3household manual'!AV62</f>
        <v>0</v>
      </c>
      <c r="AW62" s="65">
        <f>'[1]3household manual'!AW62</f>
        <v>0</v>
      </c>
      <c r="AX62" s="65">
        <f>'[1]3household manual'!AX62</f>
        <v>0</v>
      </c>
      <c r="AY62" s="65">
        <f>'[1]3household manual'!AY62</f>
        <v>0</v>
      </c>
      <c r="AZ62" s="65">
        <f>'[1]3household manual'!AZ62</f>
        <v>0</v>
      </c>
      <c r="BA62" s="65">
        <f>'[1]3household manual'!BA62</f>
        <v>0</v>
      </c>
      <c r="BB62" s="65">
        <f>'[1]3household manual'!BB62</f>
        <v>0</v>
      </c>
      <c r="BC62" s="65">
        <f>'[1]3household manual'!BC62</f>
        <v>0</v>
      </c>
      <c r="BD62" s="65">
        <f>'[1]3household manual'!BD62</f>
        <v>0</v>
      </c>
      <c r="BE62" s="65">
        <f>'[1]3household manual'!BE62</f>
        <v>0</v>
      </c>
      <c r="BF62" s="65">
        <f>'[1]3household manual'!BF62</f>
        <v>0</v>
      </c>
      <c r="BG62" s="65">
        <f>'[1]3household manual'!BG62</f>
        <v>0</v>
      </c>
      <c r="BH62" s="65">
        <f>'[1]3household manual'!BH62</f>
        <v>0</v>
      </c>
      <c r="BI62" s="65">
        <f>'[1]3household manual'!BI62</f>
        <v>0</v>
      </c>
      <c r="BJ62" s="65">
        <f>'[1]3household manual'!BJ62</f>
        <v>0</v>
      </c>
      <c r="BK62" s="65">
        <f>'[1]3household manual'!BK62</f>
        <v>0</v>
      </c>
      <c r="BL62" s="65">
        <f>'[1]3household manual'!BL62</f>
        <v>0</v>
      </c>
      <c r="BM62" s="65">
        <f>'[1]3household manual'!BM62</f>
        <v>0</v>
      </c>
      <c r="BN62" s="65">
        <f>'[1]3household manual'!BN62</f>
        <v>0</v>
      </c>
      <c r="BO62" s="65">
        <f>'[1]3household manual'!BO62</f>
        <v>0</v>
      </c>
      <c r="BP62" s="65">
        <f>'[1]3household manual'!BP62</f>
        <v>0</v>
      </c>
      <c r="BQ62" s="65">
        <f>'[1]3household manual'!BQ62</f>
        <v>0</v>
      </c>
      <c r="BR62" s="65">
        <f>'[1]3household manual'!BR62</f>
        <v>0</v>
      </c>
      <c r="BS62" s="65">
        <f>'[1]3household manual'!BS62</f>
        <v>0</v>
      </c>
      <c r="BT62" s="65">
        <f>'[1]3household manual'!BT62</f>
        <v>0</v>
      </c>
      <c r="BU62" s="65">
        <f>'[1]3household manual'!BU62</f>
        <v>0</v>
      </c>
      <c r="BV62" s="65">
        <f>'[1]3household manual'!BV62</f>
        <v>0</v>
      </c>
      <c r="BW62" s="65">
        <f>'[1]3household manual'!BW62</f>
        <v>0</v>
      </c>
      <c r="BX62" s="65">
        <f>'[1]3household manual'!BX62</f>
        <v>0</v>
      </c>
      <c r="BY62" s="65">
        <f>'[1]3household manual'!BY62</f>
        <v>0</v>
      </c>
      <c r="BZ62" s="65">
        <f>'[1]3household manual'!BZ62</f>
        <v>0</v>
      </c>
      <c r="CA62" s="65">
        <f>'[1]3household manual'!CA62</f>
        <v>0</v>
      </c>
      <c r="CB62" s="65">
        <f>'[1]3household manual'!CB62</f>
        <v>0</v>
      </c>
      <c r="CC62" s="65">
        <f>'[1]3household manual'!CC62</f>
        <v>0</v>
      </c>
      <c r="CD62" s="65">
        <f>'[1]3household manual'!CD62</f>
        <v>0</v>
      </c>
      <c r="CE62" s="65">
        <f>'[1]3household manual'!CE62</f>
        <v>0</v>
      </c>
      <c r="CF62" s="65">
        <f>'[1]3household manual'!CF62</f>
        <v>0</v>
      </c>
      <c r="CG62" s="65">
        <f>'[1]3household manual'!CG62</f>
        <v>0</v>
      </c>
      <c r="CH62" s="65">
        <f>'[1]3household manual'!CH62</f>
        <v>0</v>
      </c>
      <c r="CI62" s="65">
        <f>'[1]3household manual'!CI62</f>
        <v>0</v>
      </c>
      <c r="CJ62" s="65">
        <f>'[1]3household manual'!CJ62</f>
        <v>0</v>
      </c>
      <c r="CK62" s="65">
        <f>'[1]3household manual'!CK62</f>
        <v>0</v>
      </c>
      <c r="CL62" s="65">
        <f>'[1]3household manual'!CL62</f>
        <v>0</v>
      </c>
      <c r="CM62" s="65">
        <f>'[1]3household manual'!CM62</f>
        <v>0</v>
      </c>
      <c r="CN62" s="65">
        <f>'[1]3household manual'!CN62</f>
        <v>1190.5823225825461</v>
      </c>
      <c r="CO62" s="65">
        <f>'[1]3household manual'!CO62</f>
        <v>1735.4078210717935</v>
      </c>
      <c r="CP62" s="65">
        <f>'[1]3household manual'!CP62</f>
        <v>0</v>
      </c>
      <c r="CQ62" s="65">
        <f>'[1]3household manual'!CQ62</f>
        <v>0</v>
      </c>
      <c r="CR62" s="65">
        <f>'[1]3household manual'!CR62</f>
        <v>0</v>
      </c>
      <c r="CS62" s="65">
        <f>'[1]3household manual'!CS62</f>
        <v>0</v>
      </c>
      <c r="CT62" s="65">
        <f>'[1]3household manual'!CT62</f>
        <v>0</v>
      </c>
      <c r="CU62" s="65">
        <f>'[1]3household manual'!CU62</f>
        <v>0</v>
      </c>
      <c r="CV62" s="65">
        <f>'[1]3household manual'!CV62</f>
        <v>-330.27634506971566</v>
      </c>
      <c r="CW62" s="65">
        <f>'[1]3household manual'!CW62</f>
        <v>87.089993561920664</v>
      </c>
      <c r="CX62" s="23">
        <f t="shared" si="2"/>
        <v>2882.0658405601207</v>
      </c>
      <c r="CY62" s="23">
        <f>SUM(BD$8:BD$107)</f>
        <v>2882.0658405601189</v>
      </c>
      <c r="CZ62" s="24">
        <f t="shared" si="1"/>
        <v>1.8189894035458565E-12</v>
      </c>
      <c r="DA62" s="26">
        <f>IFERROR(VLOOKUP(A62,[2]!Rur_HH_Share_Lookup_Range,2,),0)</f>
        <v>0.40689895185210678</v>
      </c>
      <c r="DB62" s="26">
        <f>IFERROR(VLOOKUP(A62,[2]!Rur_HH_Share_Lookup_Range,3,),0)</f>
        <v>0.59310104814789322</v>
      </c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</row>
    <row r="63" spans="1:262" x14ac:dyDescent="0.25">
      <c r="A63" s="22" t="s">
        <v>159</v>
      </c>
      <c r="B63" s="65">
        <f>'[1]3household manual'!B63</f>
        <v>10.921538286706047</v>
      </c>
      <c r="C63" s="65">
        <f>'[1]3household manual'!C63</f>
        <v>2.3410800499183244</v>
      </c>
      <c r="D63" s="65">
        <f>'[1]3household manual'!D63</f>
        <v>0</v>
      </c>
      <c r="E63" s="65">
        <f>'[1]3household manual'!E63</f>
        <v>0</v>
      </c>
      <c r="F63" s="65">
        <f>'[1]3household manual'!F63</f>
        <v>0</v>
      </c>
      <c r="G63" s="65">
        <f>'[1]3household manual'!G63</f>
        <v>0</v>
      </c>
      <c r="H63" s="65">
        <f>'[1]3household manual'!H63</f>
        <v>0</v>
      </c>
      <c r="I63" s="65">
        <f>'[1]3household manual'!I63</f>
        <v>0</v>
      </c>
      <c r="J63" s="65">
        <f>'[1]3household manual'!J63</f>
        <v>2.3676816162277778</v>
      </c>
      <c r="K63" s="65">
        <f>'[1]3household manual'!K63</f>
        <v>0</v>
      </c>
      <c r="L63" s="65">
        <f>'[1]3household manual'!L63</f>
        <v>0</v>
      </c>
      <c r="M63" s="65">
        <f>'[1]3household manual'!M63</f>
        <v>0</v>
      </c>
      <c r="N63" s="65">
        <f>'[1]3household manual'!N63</f>
        <v>0</v>
      </c>
      <c r="O63" s="65">
        <f>'[1]3household manual'!O63</f>
        <v>0</v>
      </c>
      <c r="P63" s="65">
        <f>'[1]3household manual'!P63</f>
        <v>0</v>
      </c>
      <c r="Q63" s="65">
        <f>'[1]3household manual'!Q63</f>
        <v>0</v>
      </c>
      <c r="R63" s="65">
        <f>'[1]3household manual'!R63</f>
        <v>0</v>
      </c>
      <c r="S63" s="65">
        <f>'[1]3household manual'!S63</f>
        <v>0</v>
      </c>
      <c r="T63" s="65">
        <f>'[1]3household manual'!T63</f>
        <v>0</v>
      </c>
      <c r="U63" s="65">
        <f>'[1]3household manual'!U63</f>
        <v>0</v>
      </c>
      <c r="V63" s="65">
        <f>'[1]3household manual'!V63</f>
        <v>0</v>
      </c>
      <c r="W63" s="65">
        <f>'[1]3household manual'!W63</f>
        <v>0</v>
      </c>
      <c r="X63" s="65">
        <f>'[1]3household manual'!X63</f>
        <v>0</v>
      </c>
      <c r="Y63" s="65">
        <f>'[1]3household manual'!Y63</f>
        <v>0</v>
      </c>
      <c r="Z63" s="65">
        <f>'[1]3household manual'!Z63</f>
        <v>0</v>
      </c>
      <c r="AA63" s="65">
        <f>'[1]3household manual'!AA63</f>
        <v>0</v>
      </c>
      <c r="AB63" s="65">
        <f>'[1]3household manual'!AB63</f>
        <v>0</v>
      </c>
      <c r="AC63" s="65">
        <f>'[1]3household manual'!AC63</f>
        <v>0</v>
      </c>
      <c r="AD63" s="65">
        <f>'[1]3household manual'!AD63</f>
        <v>0</v>
      </c>
      <c r="AE63" s="65">
        <f>'[1]3household manual'!AE63</f>
        <v>0</v>
      </c>
      <c r="AF63" s="65">
        <f>'[1]3household manual'!AF63</f>
        <v>0.27859375287736454</v>
      </c>
      <c r="AG63" s="65">
        <f>'[1]3household manual'!AG63</f>
        <v>0</v>
      </c>
      <c r="AH63" s="65">
        <f>'[1]3household manual'!AH63</f>
        <v>0</v>
      </c>
      <c r="AI63" s="65">
        <f>'[1]3household manual'!AI63</f>
        <v>0</v>
      </c>
      <c r="AJ63" s="65">
        <f>'[1]3household manual'!AJ63</f>
        <v>0</v>
      </c>
      <c r="AK63" s="65">
        <f>'[1]3household manual'!AK63</f>
        <v>0</v>
      </c>
      <c r="AL63" s="65">
        <f>'[1]3household manual'!AL63</f>
        <v>0</v>
      </c>
      <c r="AM63" s="65">
        <f>'[1]3household manual'!AM63</f>
        <v>0</v>
      </c>
      <c r="AN63" s="65">
        <f>'[1]3household manual'!AN63</f>
        <v>0</v>
      </c>
      <c r="AO63" s="65">
        <f>'[1]3household manual'!AO63</f>
        <v>0</v>
      </c>
      <c r="AP63" s="65">
        <f>'[1]3household manual'!AP63</f>
        <v>0</v>
      </c>
      <c r="AQ63" s="65">
        <f>'[1]3household manual'!AQ63</f>
        <v>0</v>
      </c>
      <c r="AR63" s="65">
        <f>'[1]3household manual'!AR63</f>
        <v>0</v>
      </c>
      <c r="AS63" s="65">
        <f>'[1]3household manual'!AS63</f>
        <v>0</v>
      </c>
      <c r="AT63" s="65">
        <f>'[1]3household manual'!AT63</f>
        <v>0</v>
      </c>
      <c r="AU63" s="65">
        <f>'[1]3household manual'!AU63</f>
        <v>0</v>
      </c>
      <c r="AV63" s="65">
        <f>'[1]3household manual'!AV63</f>
        <v>0</v>
      </c>
      <c r="AW63" s="65">
        <f>'[1]3household manual'!AW63</f>
        <v>0</v>
      </c>
      <c r="AX63" s="65">
        <f>'[1]3household manual'!AX63</f>
        <v>0</v>
      </c>
      <c r="AY63" s="65">
        <f>'[1]3household manual'!AY63</f>
        <v>0</v>
      </c>
      <c r="AZ63" s="65">
        <f>'[1]3household manual'!AZ63</f>
        <v>0</v>
      </c>
      <c r="BA63" s="65">
        <f>'[1]3household manual'!BA63</f>
        <v>0</v>
      </c>
      <c r="BB63" s="65">
        <f>'[1]3household manual'!BB63</f>
        <v>0</v>
      </c>
      <c r="BC63" s="65">
        <f>'[1]3household manual'!BC63</f>
        <v>0</v>
      </c>
      <c r="BD63" s="65">
        <f>'[1]3household manual'!BD63</f>
        <v>0</v>
      </c>
      <c r="BE63" s="65">
        <f>'[1]3household manual'!BE63</f>
        <v>0</v>
      </c>
      <c r="BF63" s="65">
        <f>'[1]3household manual'!BF63</f>
        <v>0</v>
      </c>
      <c r="BG63" s="65">
        <f>'[1]3household manual'!BG63</f>
        <v>0</v>
      </c>
      <c r="BH63" s="65">
        <f>'[1]3household manual'!BH63</f>
        <v>0</v>
      </c>
      <c r="BI63" s="65">
        <f>'[1]3household manual'!BI63</f>
        <v>0</v>
      </c>
      <c r="BJ63" s="65">
        <f>'[1]3household manual'!BJ63</f>
        <v>0</v>
      </c>
      <c r="BK63" s="65">
        <f>'[1]3household manual'!BK63</f>
        <v>0</v>
      </c>
      <c r="BL63" s="65">
        <f>'[1]3household manual'!BL63</f>
        <v>0</v>
      </c>
      <c r="BM63" s="65">
        <f>'[1]3household manual'!BM63</f>
        <v>0</v>
      </c>
      <c r="BN63" s="65">
        <f>'[1]3household manual'!BN63</f>
        <v>0</v>
      </c>
      <c r="BO63" s="65">
        <f>'[1]3household manual'!BO63</f>
        <v>0</v>
      </c>
      <c r="BP63" s="65">
        <f>'[1]3household manual'!BP63</f>
        <v>0</v>
      </c>
      <c r="BQ63" s="65">
        <f>'[1]3household manual'!BQ63</f>
        <v>0</v>
      </c>
      <c r="BR63" s="65">
        <f>'[1]3household manual'!BR63</f>
        <v>0</v>
      </c>
      <c r="BS63" s="65">
        <f>'[1]3household manual'!BS63</f>
        <v>0</v>
      </c>
      <c r="BT63" s="65">
        <f>'[1]3household manual'!BT63</f>
        <v>0</v>
      </c>
      <c r="BU63" s="65">
        <f>'[1]3household manual'!BU63</f>
        <v>0</v>
      </c>
      <c r="BV63" s="65">
        <f>'[1]3household manual'!BV63</f>
        <v>0</v>
      </c>
      <c r="BW63" s="65">
        <f>'[1]3household manual'!BW63</f>
        <v>0</v>
      </c>
      <c r="BX63" s="65">
        <f>'[1]3household manual'!BX63</f>
        <v>0</v>
      </c>
      <c r="BY63" s="65">
        <f>'[1]3household manual'!BY63</f>
        <v>0</v>
      </c>
      <c r="BZ63" s="65">
        <f>'[1]3household manual'!BZ63</f>
        <v>0</v>
      </c>
      <c r="CA63" s="65">
        <f>'[1]3household manual'!CA63</f>
        <v>0</v>
      </c>
      <c r="CB63" s="65">
        <f>'[1]3household manual'!CB63</f>
        <v>0</v>
      </c>
      <c r="CC63" s="65">
        <f>'[1]3household manual'!CC63</f>
        <v>0</v>
      </c>
      <c r="CD63" s="65">
        <f>'[1]3household manual'!CD63</f>
        <v>0</v>
      </c>
      <c r="CE63" s="65">
        <f>'[1]3household manual'!CE63</f>
        <v>0</v>
      </c>
      <c r="CF63" s="65">
        <f>'[1]3household manual'!CF63</f>
        <v>0</v>
      </c>
      <c r="CG63" s="65">
        <f>'[1]3household manual'!CG63</f>
        <v>0</v>
      </c>
      <c r="CH63" s="65">
        <f>'[1]3household manual'!CH63</f>
        <v>0</v>
      </c>
      <c r="CI63" s="65">
        <f>'[1]3household manual'!CI63</f>
        <v>0</v>
      </c>
      <c r="CJ63" s="65">
        <f>'[1]3household manual'!CJ63</f>
        <v>0</v>
      </c>
      <c r="CK63" s="65">
        <f>'[1]3household manual'!CK63</f>
        <v>0</v>
      </c>
      <c r="CL63" s="65">
        <f>'[1]3household manual'!CL63</f>
        <v>0</v>
      </c>
      <c r="CM63" s="65">
        <f>'[1]3household manual'!CM63</f>
        <v>0</v>
      </c>
      <c r="CN63" s="65">
        <f>'[1]3household manual'!CN63</f>
        <v>34.644690641412666</v>
      </c>
      <c r="CO63" s="65">
        <f>'[1]3household manual'!CO63</f>
        <v>57.973738008660369</v>
      </c>
      <c r="CP63" s="65">
        <f>'[1]3household manual'!CP63</f>
        <v>0</v>
      </c>
      <c r="CQ63" s="65">
        <f>'[1]3household manual'!CQ63</f>
        <v>0</v>
      </c>
      <c r="CR63" s="65">
        <f>'[1]3household manual'!CR63</f>
        <v>0</v>
      </c>
      <c r="CS63" s="65">
        <f>'[1]3household manual'!CS63</f>
        <v>0</v>
      </c>
      <c r="CT63" s="65">
        <f>'[1]3household manual'!CT63</f>
        <v>0</v>
      </c>
      <c r="CU63" s="65">
        <f>'[1]3household manual'!CU63</f>
        <v>0</v>
      </c>
      <c r="CV63" s="65">
        <f>'[1]3household manual'!CV63</f>
        <v>0</v>
      </c>
      <c r="CW63" s="65">
        <f>'[1]3household manual'!CW63</f>
        <v>22.34759586970101</v>
      </c>
      <c r="CX63" s="23">
        <f t="shared" si="2"/>
        <v>130.87491822550356</v>
      </c>
      <c r="CY63" s="23">
        <f>SUM(BE$8:BE$107)</f>
        <v>130.87491822550362</v>
      </c>
      <c r="CZ63" s="24">
        <f t="shared" si="1"/>
        <v>5.6843418860808015E-14</v>
      </c>
      <c r="DA63" s="26">
        <f>IFERROR(VLOOKUP(A63,[2]!Rur_HH_Share_Lookup_Range,2,),0)</f>
        <v>0.37405828566046767</v>
      </c>
      <c r="DB63" s="26">
        <f>IFERROR(VLOOKUP(A63,[2]!Rur_HH_Share_Lookup_Range,3,),0)</f>
        <v>0.62594171433953227</v>
      </c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</row>
    <row r="64" spans="1:262" x14ac:dyDescent="0.25">
      <c r="A64" s="22" t="s">
        <v>160</v>
      </c>
      <c r="B64" s="65">
        <f>'[1]3household manual'!B64</f>
        <v>7.409815944036481</v>
      </c>
      <c r="C64" s="65">
        <f>'[1]3household manual'!C64</f>
        <v>1.4991476145295299</v>
      </c>
      <c r="D64" s="65">
        <f>'[1]3household manual'!D64</f>
        <v>0</v>
      </c>
      <c r="E64" s="65">
        <f>'[1]3household manual'!E64</f>
        <v>0</v>
      </c>
      <c r="F64" s="65">
        <f>'[1]3household manual'!F64</f>
        <v>0</v>
      </c>
      <c r="G64" s="65">
        <f>'[1]3household manual'!G64</f>
        <v>0</v>
      </c>
      <c r="H64" s="65">
        <f>'[1]3household manual'!H64</f>
        <v>0</v>
      </c>
      <c r="I64" s="65">
        <f>'[1]3household manual'!I64</f>
        <v>0</v>
      </c>
      <c r="J64" s="65">
        <f>'[1]3household manual'!J64</f>
        <v>0</v>
      </c>
      <c r="K64" s="65">
        <f>'[1]3household manual'!K64</f>
        <v>1.0372257184903309</v>
      </c>
      <c r="L64" s="65">
        <f>'[1]3household manual'!L64</f>
        <v>1.1114297030746734</v>
      </c>
      <c r="M64" s="65">
        <f>'[1]3household manual'!M64</f>
        <v>0.15779661648552284</v>
      </c>
      <c r="N64" s="65">
        <f>'[1]3household manual'!N64</f>
        <v>0</v>
      </c>
      <c r="O64" s="65">
        <f>'[1]3household manual'!O64</f>
        <v>0.23521903594833185</v>
      </c>
      <c r="P64" s="65">
        <f>'[1]3household manual'!P64</f>
        <v>0</v>
      </c>
      <c r="Q64" s="65">
        <f>'[1]3household manual'!Q64</f>
        <v>0</v>
      </c>
      <c r="R64" s="65">
        <f>'[1]3household manual'!R64</f>
        <v>0</v>
      </c>
      <c r="S64" s="65">
        <f>'[1]3household manual'!S64</f>
        <v>0</v>
      </c>
      <c r="T64" s="65">
        <f>'[1]3household manual'!T64</f>
        <v>0</v>
      </c>
      <c r="U64" s="65">
        <f>'[1]3household manual'!U64</f>
        <v>0</v>
      </c>
      <c r="V64" s="65">
        <f>'[1]3household manual'!V64</f>
        <v>0</v>
      </c>
      <c r="W64" s="65">
        <f>'[1]3household manual'!W64</f>
        <v>0</v>
      </c>
      <c r="X64" s="65">
        <f>'[1]3household manual'!X64</f>
        <v>0</v>
      </c>
      <c r="Y64" s="65">
        <f>'[1]3household manual'!Y64</f>
        <v>0</v>
      </c>
      <c r="Z64" s="65">
        <f>'[1]3household manual'!Z64</f>
        <v>4.9205886376063164E-2</v>
      </c>
      <c r="AA64" s="65">
        <f>'[1]3household manual'!AA64</f>
        <v>0</v>
      </c>
      <c r="AB64" s="65">
        <f>'[1]3household manual'!AB64</f>
        <v>0.1018075400535982</v>
      </c>
      <c r="AC64" s="65">
        <f>'[1]3household manual'!AC64</f>
        <v>0</v>
      </c>
      <c r="AD64" s="65">
        <f>'[1]3household manual'!AD64</f>
        <v>0</v>
      </c>
      <c r="AE64" s="65">
        <f>'[1]3household manual'!AE64</f>
        <v>0</v>
      </c>
      <c r="AF64" s="65">
        <f>'[1]3household manual'!AF64</f>
        <v>28.375424921559453</v>
      </c>
      <c r="AG64" s="65">
        <f>'[1]3household manual'!AG64</f>
        <v>0.46831067985714564</v>
      </c>
      <c r="AH64" s="65">
        <f>'[1]3household manual'!AH64</f>
        <v>0</v>
      </c>
      <c r="AI64" s="65">
        <f>'[1]3household manual'!AI64</f>
        <v>0.51493732640524892</v>
      </c>
      <c r="AJ64" s="65">
        <f>'[1]3household manual'!AJ64</f>
        <v>0</v>
      </c>
      <c r="AK64" s="65">
        <f>'[1]3household manual'!AK64</f>
        <v>0</v>
      </c>
      <c r="AL64" s="65">
        <f>'[1]3household manual'!AL64</f>
        <v>0</v>
      </c>
      <c r="AM64" s="65">
        <f>'[1]3household manual'!AM64</f>
        <v>0</v>
      </c>
      <c r="AN64" s="65">
        <f>'[1]3household manual'!AN64</f>
        <v>0</v>
      </c>
      <c r="AO64" s="65">
        <f>'[1]3household manual'!AO64</f>
        <v>0</v>
      </c>
      <c r="AP64" s="65">
        <f>'[1]3household manual'!AP64</f>
        <v>0</v>
      </c>
      <c r="AQ64" s="65">
        <f>'[1]3household manual'!AQ64</f>
        <v>0</v>
      </c>
      <c r="AR64" s="65">
        <f>'[1]3household manual'!AR64</f>
        <v>0</v>
      </c>
      <c r="AS64" s="65">
        <f>'[1]3household manual'!AS64</f>
        <v>0</v>
      </c>
      <c r="AT64" s="65">
        <f>'[1]3household manual'!AT64</f>
        <v>0</v>
      </c>
      <c r="AU64" s="65">
        <f>'[1]3household manual'!AU64</f>
        <v>0</v>
      </c>
      <c r="AV64" s="65">
        <f>'[1]3household manual'!AV64</f>
        <v>0</v>
      </c>
      <c r="AW64" s="65">
        <f>'[1]3household manual'!AW64</f>
        <v>0</v>
      </c>
      <c r="AX64" s="65">
        <f>'[1]3household manual'!AX64</f>
        <v>0</v>
      </c>
      <c r="AY64" s="65">
        <f>'[1]3household manual'!AY64</f>
        <v>0</v>
      </c>
      <c r="AZ64" s="65">
        <f>'[1]3household manual'!AZ64</f>
        <v>0</v>
      </c>
      <c r="BA64" s="65">
        <f>'[1]3household manual'!BA64</f>
        <v>0</v>
      </c>
      <c r="BB64" s="65">
        <f>'[1]3household manual'!BB64</f>
        <v>0</v>
      </c>
      <c r="BC64" s="65">
        <f>'[1]3household manual'!BC64</f>
        <v>0</v>
      </c>
      <c r="BD64" s="65">
        <f>'[1]3household manual'!BD64</f>
        <v>0</v>
      </c>
      <c r="BE64" s="65">
        <f>'[1]3household manual'!BE64</f>
        <v>0</v>
      </c>
      <c r="BF64" s="65">
        <f>'[1]3household manual'!BF64</f>
        <v>0</v>
      </c>
      <c r="BG64" s="65">
        <f>'[1]3household manual'!BG64</f>
        <v>0</v>
      </c>
      <c r="BH64" s="65">
        <f>'[1]3household manual'!BH64</f>
        <v>0</v>
      </c>
      <c r="BI64" s="65">
        <f>'[1]3household manual'!BI64</f>
        <v>0</v>
      </c>
      <c r="BJ64" s="65">
        <f>'[1]3household manual'!BJ64</f>
        <v>0</v>
      </c>
      <c r="BK64" s="65">
        <f>'[1]3household manual'!BK64</f>
        <v>0</v>
      </c>
      <c r="BL64" s="65">
        <f>'[1]3household manual'!BL64</f>
        <v>0</v>
      </c>
      <c r="BM64" s="65">
        <f>'[1]3household manual'!BM64</f>
        <v>0</v>
      </c>
      <c r="BN64" s="65">
        <f>'[1]3household manual'!BN64</f>
        <v>0</v>
      </c>
      <c r="BO64" s="65">
        <f>'[1]3household manual'!BO64</f>
        <v>0</v>
      </c>
      <c r="BP64" s="65">
        <f>'[1]3household manual'!BP64</f>
        <v>0</v>
      </c>
      <c r="BQ64" s="65">
        <f>'[1]3household manual'!BQ64</f>
        <v>0</v>
      </c>
      <c r="BR64" s="65">
        <f>'[1]3household manual'!BR64</f>
        <v>0</v>
      </c>
      <c r="BS64" s="65">
        <f>'[1]3household manual'!BS64</f>
        <v>0</v>
      </c>
      <c r="BT64" s="65">
        <f>'[1]3household manual'!BT64</f>
        <v>0</v>
      </c>
      <c r="BU64" s="65">
        <f>'[1]3household manual'!BU64</f>
        <v>0</v>
      </c>
      <c r="BV64" s="65">
        <f>'[1]3household manual'!BV64</f>
        <v>0</v>
      </c>
      <c r="BW64" s="65">
        <f>'[1]3household manual'!BW64</f>
        <v>0</v>
      </c>
      <c r="BX64" s="65">
        <f>'[1]3household manual'!BX64</f>
        <v>0</v>
      </c>
      <c r="BY64" s="65">
        <f>'[1]3household manual'!BY64</f>
        <v>0</v>
      </c>
      <c r="BZ64" s="65">
        <f>'[1]3household manual'!BZ64</f>
        <v>0</v>
      </c>
      <c r="CA64" s="65">
        <f>'[1]3household manual'!CA64</f>
        <v>0</v>
      </c>
      <c r="CB64" s="65">
        <f>'[1]3household manual'!CB64</f>
        <v>0</v>
      </c>
      <c r="CC64" s="65">
        <f>'[1]3household manual'!CC64</f>
        <v>0</v>
      </c>
      <c r="CD64" s="65">
        <f>'[1]3household manual'!CD64</f>
        <v>0</v>
      </c>
      <c r="CE64" s="65">
        <f>'[1]3household manual'!CE64</f>
        <v>0</v>
      </c>
      <c r="CF64" s="65">
        <f>'[1]3household manual'!CF64</f>
        <v>0</v>
      </c>
      <c r="CG64" s="65">
        <f>'[1]3household manual'!CG64</f>
        <v>0</v>
      </c>
      <c r="CH64" s="65">
        <f>'[1]3household manual'!CH64</f>
        <v>0</v>
      </c>
      <c r="CI64" s="65">
        <f>'[1]3household manual'!CI64</f>
        <v>0</v>
      </c>
      <c r="CJ64" s="65">
        <f>'[1]3household manual'!CJ64</f>
        <v>0</v>
      </c>
      <c r="CK64" s="65">
        <f>'[1]3household manual'!CK64</f>
        <v>0</v>
      </c>
      <c r="CL64" s="65">
        <f>'[1]3household manual'!CL64</f>
        <v>0</v>
      </c>
      <c r="CM64" s="65">
        <f>'[1]3household manual'!CM64</f>
        <v>0</v>
      </c>
      <c r="CN64" s="65">
        <f>'[1]3household manual'!CN64</f>
        <v>36.804946697198048</v>
      </c>
      <c r="CO64" s="65">
        <f>'[1]3household manual'!CO64</f>
        <v>47.410157919438788</v>
      </c>
      <c r="CP64" s="65">
        <f>'[1]3household manual'!CP64</f>
        <v>0</v>
      </c>
      <c r="CQ64" s="65">
        <f>'[1]3household manual'!CQ64</f>
        <v>0</v>
      </c>
      <c r="CR64" s="65">
        <f>'[1]3household manual'!CR64</f>
        <v>0</v>
      </c>
      <c r="CS64" s="65">
        <f>'[1]3household manual'!CS64</f>
        <v>0</v>
      </c>
      <c r="CT64" s="65">
        <f>'[1]3household manual'!CT64</f>
        <v>0</v>
      </c>
      <c r="CU64" s="65">
        <f>'[1]3household manual'!CU64</f>
        <v>0</v>
      </c>
      <c r="CV64" s="65">
        <f>'[1]3household manual'!CV64</f>
        <v>0</v>
      </c>
      <c r="CW64" s="65">
        <f>'[1]3household manual'!CW64</f>
        <v>31.066917184896912</v>
      </c>
      <c r="CX64" s="23">
        <f t="shared" si="2"/>
        <v>156.24234278835013</v>
      </c>
      <c r="CY64" s="23">
        <f>SUM(BF$8:BF$107)</f>
        <v>156.24234278835019</v>
      </c>
      <c r="CZ64" s="24">
        <f t="shared" si="1"/>
        <v>5.6843418860808015E-14</v>
      </c>
      <c r="DA64" s="26">
        <f>IFERROR(VLOOKUP(A64,[2]!Rur_HH_Share_Lookup_Range,2,),0)</f>
        <v>0.43703498160741072</v>
      </c>
      <c r="DB64" s="26">
        <f>IFERROR(VLOOKUP(A64,[2]!Rur_HH_Share_Lookup_Range,3,),0)</f>
        <v>0.56296501839258928</v>
      </c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  <c r="IW64" s="18"/>
      <c r="IX64" s="18"/>
      <c r="IY64" s="18"/>
      <c r="IZ64" s="18"/>
      <c r="JA64" s="18"/>
      <c r="JB64" s="18"/>
    </row>
    <row r="65" spans="1:262" x14ac:dyDescent="0.25">
      <c r="A65" s="22" t="s">
        <v>161</v>
      </c>
      <c r="B65" s="65">
        <f>'[1]3household manual'!B65</f>
        <v>0</v>
      </c>
      <c r="C65" s="65">
        <f>'[1]3household manual'!C65</f>
        <v>0</v>
      </c>
      <c r="D65" s="65">
        <f>'[1]3household manual'!D65</f>
        <v>0</v>
      </c>
      <c r="E65" s="65">
        <f>'[1]3household manual'!E65</f>
        <v>0</v>
      </c>
      <c r="F65" s="65">
        <f>'[1]3household manual'!F65</f>
        <v>0.36530930323028166</v>
      </c>
      <c r="G65" s="65">
        <f>'[1]3household manual'!G65</f>
        <v>0.2001093004191746</v>
      </c>
      <c r="H65" s="65">
        <f>'[1]3household manual'!H65</f>
        <v>0</v>
      </c>
      <c r="I65" s="65">
        <f>'[1]3household manual'!I65</f>
        <v>0</v>
      </c>
      <c r="J65" s="65">
        <f>'[1]3household manual'!J65</f>
        <v>0</v>
      </c>
      <c r="K65" s="65">
        <f>'[1]3household manual'!K65</f>
        <v>1.5476218474389936</v>
      </c>
      <c r="L65" s="65">
        <f>'[1]3household manual'!L65</f>
        <v>0.52698135791019618</v>
      </c>
      <c r="M65" s="65">
        <f>'[1]3household manual'!M65</f>
        <v>1.4185355283357551E-2</v>
      </c>
      <c r="N65" s="65">
        <f>'[1]3household manual'!N65</f>
        <v>0</v>
      </c>
      <c r="O65" s="65">
        <f>'[1]3household manual'!O65</f>
        <v>0</v>
      </c>
      <c r="P65" s="65">
        <f>'[1]3household manual'!P65</f>
        <v>2.6428477541591494E-3</v>
      </c>
      <c r="Q65" s="65">
        <f>'[1]3household manual'!Q65</f>
        <v>1.6554022373941674E-2</v>
      </c>
      <c r="R65" s="65">
        <f>'[1]3household manual'!R65</f>
        <v>0</v>
      </c>
      <c r="S65" s="65">
        <f>'[1]3household manual'!S65</f>
        <v>0</v>
      </c>
      <c r="T65" s="65">
        <f>'[1]3household manual'!T65</f>
        <v>4.4212482673278125E-2</v>
      </c>
      <c r="U65" s="65">
        <f>'[1]3household manual'!U65</f>
        <v>0</v>
      </c>
      <c r="V65" s="65">
        <f>'[1]3household manual'!V65</f>
        <v>1.8942506381589105E-2</v>
      </c>
      <c r="W65" s="65">
        <f>'[1]3household manual'!W65</f>
        <v>0</v>
      </c>
      <c r="X65" s="65">
        <f>'[1]3household manual'!X65</f>
        <v>0</v>
      </c>
      <c r="Y65" s="65">
        <f>'[1]3household manual'!Y65</f>
        <v>0</v>
      </c>
      <c r="Z65" s="65">
        <f>'[1]3household manual'!Z65</f>
        <v>5.6045135093490864E-2</v>
      </c>
      <c r="AA65" s="65">
        <f>'[1]3household manual'!AA65</f>
        <v>6.2734574911089025E-2</v>
      </c>
      <c r="AB65" s="65">
        <f>'[1]3household manual'!AB65</f>
        <v>8.1467948438981766E-2</v>
      </c>
      <c r="AC65" s="65">
        <f>'[1]3household manual'!AC65</f>
        <v>1.4384078785737728</v>
      </c>
      <c r="AD65" s="65">
        <f>'[1]3household manual'!AD65</f>
        <v>0</v>
      </c>
      <c r="AE65" s="65">
        <f>'[1]3household manual'!AE65</f>
        <v>0</v>
      </c>
      <c r="AF65" s="65">
        <f>'[1]3household manual'!AF65</f>
        <v>21.590928169821275</v>
      </c>
      <c r="AG65" s="65">
        <f>'[1]3household manual'!AG65</f>
        <v>0</v>
      </c>
      <c r="AH65" s="65">
        <f>'[1]3household manual'!AH65</f>
        <v>0</v>
      </c>
      <c r="AI65" s="65">
        <f>'[1]3household manual'!AI65</f>
        <v>0.17171152809609458</v>
      </c>
      <c r="AJ65" s="65">
        <f>'[1]3household manual'!AJ65</f>
        <v>0</v>
      </c>
      <c r="AK65" s="65">
        <f>'[1]3household manual'!AK65</f>
        <v>0</v>
      </c>
      <c r="AL65" s="65">
        <f>'[1]3household manual'!AL65</f>
        <v>0</v>
      </c>
      <c r="AM65" s="65">
        <f>'[1]3household manual'!AM65</f>
        <v>0</v>
      </c>
      <c r="AN65" s="65">
        <f>'[1]3household manual'!AN65</f>
        <v>0</v>
      </c>
      <c r="AO65" s="65">
        <f>'[1]3household manual'!AO65</f>
        <v>0</v>
      </c>
      <c r="AP65" s="65">
        <f>'[1]3household manual'!AP65</f>
        <v>0</v>
      </c>
      <c r="AQ65" s="65">
        <f>'[1]3household manual'!AQ65</f>
        <v>0</v>
      </c>
      <c r="AR65" s="65">
        <f>'[1]3household manual'!AR65</f>
        <v>0</v>
      </c>
      <c r="AS65" s="65">
        <f>'[1]3household manual'!AS65</f>
        <v>0</v>
      </c>
      <c r="AT65" s="65">
        <f>'[1]3household manual'!AT65</f>
        <v>0</v>
      </c>
      <c r="AU65" s="65">
        <f>'[1]3household manual'!AU65</f>
        <v>0</v>
      </c>
      <c r="AV65" s="65">
        <f>'[1]3household manual'!AV65</f>
        <v>0</v>
      </c>
      <c r="AW65" s="65">
        <f>'[1]3household manual'!AW65</f>
        <v>0</v>
      </c>
      <c r="AX65" s="65">
        <f>'[1]3household manual'!AX65</f>
        <v>0</v>
      </c>
      <c r="AY65" s="65">
        <f>'[1]3household manual'!AY65</f>
        <v>0</v>
      </c>
      <c r="AZ65" s="65">
        <f>'[1]3household manual'!AZ65</f>
        <v>0</v>
      </c>
      <c r="BA65" s="65">
        <f>'[1]3household manual'!BA65</f>
        <v>0</v>
      </c>
      <c r="BB65" s="65">
        <f>'[1]3household manual'!BB65</f>
        <v>0</v>
      </c>
      <c r="BC65" s="65">
        <f>'[1]3household manual'!BC65</f>
        <v>0</v>
      </c>
      <c r="BD65" s="65">
        <f>'[1]3household manual'!BD65</f>
        <v>0</v>
      </c>
      <c r="BE65" s="65">
        <f>'[1]3household manual'!BE65</f>
        <v>0</v>
      </c>
      <c r="BF65" s="65">
        <f>'[1]3household manual'!BF65</f>
        <v>0</v>
      </c>
      <c r="BG65" s="65">
        <f>'[1]3household manual'!BG65</f>
        <v>0</v>
      </c>
      <c r="BH65" s="65">
        <f>'[1]3household manual'!BH65</f>
        <v>0</v>
      </c>
      <c r="BI65" s="65">
        <f>'[1]3household manual'!BI65</f>
        <v>0</v>
      </c>
      <c r="BJ65" s="65">
        <f>'[1]3household manual'!BJ65</f>
        <v>0</v>
      </c>
      <c r="BK65" s="65">
        <f>'[1]3household manual'!BK65</f>
        <v>0</v>
      </c>
      <c r="BL65" s="65">
        <f>'[1]3household manual'!BL65</f>
        <v>0</v>
      </c>
      <c r="BM65" s="65">
        <f>'[1]3household manual'!BM65</f>
        <v>0</v>
      </c>
      <c r="BN65" s="65">
        <f>'[1]3household manual'!BN65</f>
        <v>0</v>
      </c>
      <c r="BO65" s="65">
        <f>'[1]3household manual'!BO65</f>
        <v>0</v>
      </c>
      <c r="BP65" s="65">
        <f>'[1]3household manual'!BP65</f>
        <v>0</v>
      </c>
      <c r="BQ65" s="65">
        <f>'[1]3household manual'!BQ65</f>
        <v>0</v>
      </c>
      <c r="BR65" s="65">
        <f>'[1]3household manual'!BR65</f>
        <v>0</v>
      </c>
      <c r="BS65" s="65">
        <f>'[1]3household manual'!BS65</f>
        <v>0</v>
      </c>
      <c r="BT65" s="65">
        <f>'[1]3household manual'!BT65</f>
        <v>0</v>
      </c>
      <c r="BU65" s="65">
        <f>'[1]3household manual'!BU65</f>
        <v>0</v>
      </c>
      <c r="BV65" s="65">
        <f>'[1]3household manual'!BV65</f>
        <v>0</v>
      </c>
      <c r="BW65" s="65">
        <f>'[1]3household manual'!BW65</f>
        <v>0</v>
      </c>
      <c r="BX65" s="65">
        <f>'[1]3household manual'!BX65</f>
        <v>0</v>
      </c>
      <c r="BY65" s="65">
        <f>'[1]3household manual'!BY65</f>
        <v>0</v>
      </c>
      <c r="BZ65" s="65">
        <f>'[1]3household manual'!BZ65</f>
        <v>0</v>
      </c>
      <c r="CA65" s="65">
        <f>'[1]3household manual'!CA65</f>
        <v>0</v>
      </c>
      <c r="CB65" s="65">
        <f>'[1]3household manual'!CB65</f>
        <v>0</v>
      </c>
      <c r="CC65" s="65">
        <f>'[1]3household manual'!CC65</f>
        <v>0</v>
      </c>
      <c r="CD65" s="65">
        <f>'[1]3household manual'!CD65</f>
        <v>0</v>
      </c>
      <c r="CE65" s="65">
        <f>'[1]3household manual'!CE65</f>
        <v>0</v>
      </c>
      <c r="CF65" s="65">
        <f>'[1]3household manual'!CF65</f>
        <v>0</v>
      </c>
      <c r="CG65" s="65">
        <f>'[1]3household manual'!CG65</f>
        <v>0</v>
      </c>
      <c r="CH65" s="65">
        <f>'[1]3household manual'!CH65</f>
        <v>0</v>
      </c>
      <c r="CI65" s="65">
        <f>'[1]3household manual'!CI65</f>
        <v>0</v>
      </c>
      <c r="CJ65" s="65">
        <f>'[1]3household manual'!CJ65</f>
        <v>0</v>
      </c>
      <c r="CK65" s="65">
        <f>'[1]3household manual'!CK65</f>
        <v>0</v>
      </c>
      <c r="CL65" s="65">
        <f>'[1]3household manual'!CL65</f>
        <v>0</v>
      </c>
      <c r="CM65" s="65">
        <f>'[1]3household manual'!CM65</f>
        <v>0</v>
      </c>
      <c r="CN65" s="65">
        <f>'[1]3household manual'!CN65</f>
        <v>81.115720115116375</v>
      </c>
      <c r="CO65" s="65">
        <f>'[1]3household manual'!CO65</f>
        <v>120.40870114483728</v>
      </c>
      <c r="CP65" s="65">
        <f>'[1]3household manual'!CP65</f>
        <v>0</v>
      </c>
      <c r="CQ65" s="65">
        <f>'[1]3household manual'!CQ65</f>
        <v>0</v>
      </c>
      <c r="CR65" s="65">
        <f>'[1]3household manual'!CR65</f>
        <v>0</v>
      </c>
      <c r="CS65" s="65">
        <f>'[1]3household manual'!CS65</f>
        <v>0</v>
      </c>
      <c r="CT65" s="65">
        <f>'[1]3household manual'!CT65</f>
        <v>0</v>
      </c>
      <c r="CU65" s="65">
        <f>'[1]3household manual'!CU65</f>
        <v>0</v>
      </c>
      <c r="CV65" s="65">
        <f>'[1]3household manual'!CV65</f>
        <v>0</v>
      </c>
      <c r="CW65" s="65">
        <f>'[1]3household manual'!CW65</f>
        <v>6.2993435533598428</v>
      </c>
      <c r="CX65" s="23">
        <f t="shared" si="2"/>
        <v>233.96161907171319</v>
      </c>
      <c r="CY65" s="23">
        <f>SUM(BG$8:BG$107)</f>
        <v>233.96161907171324</v>
      </c>
      <c r="CZ65" s="24">
        <f t="shared" si="1"/>
        <v>5.6843418860808015E-14</v>
      </c>
      <c r="DA65" s="26">
        <f>IFERROR(VLOOKUP(A65,[2]!Rur_HH_Share_Lookup_Range,2,),0)</f>
        <v>0.40251062182921377</v>
      </c>
      <c r="DB65" s="26">
        <f>IFERROR(VLOOKUP(A65,[2]!Rur_HH_Share_Lookup_Range,3,),0)</f>
        <v>0.59748937817078618</v>
      </c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  <c r="IW65" s="18"/>
      <c r="IX65" s="18"/>
      <c r="IY65" s="18"/>
      <c r="IZ65" s="18"/>
      <c r="JA65" s="18"/>
      <c r="JB65" s="18"/>
    </row>
    <row r="66" spans="1:262" x14ac:dyDescent="0.25">
      <c r="A66" s="22" t="s">
        <v>162</v>
      </c>
      <c r="B66" s="65">
        <f>'[1]3household manual'!B66</f>
        <v>0</v>
      </c>
      <c r="C66" s="65">
        <f>'[1]3household manual'!C66</f>
        <v>0</v>
      </c>
      <c r="D66" s="65">
        <f>'[1]3household manual'!D66</f>
        <v>0</v>
      </c>
      <c r="E66" s="65">
        <f>'[1]3household manual'!E66</f>
        <v>0</v>
      </c>
      <c r="F66" s="65">
        <f>'[1]3household manual'!F66</f>
        <v>0</v>
      </c>
      <c r="G66" s="65">
        <f>'[1]3household manual'!G66</f>
        <v>0</v>
      </c>
      <c r="H66" s="65">
        <f>'[1]3household manual'!H66</f>
        <v>0</v>
      </c>
      <c r="I66" s="65">
        <f>'[1]3household manual'!I66</f>
        <v>5.2042375125605856E-3</v>
      </c>
      <c r="J66" s="65">
        <f>'[1]3household manual'!J66</f>
        <v>0</v>
      </c>
      <c r="K66" s="65">
        <f>'[1]3household manual'!K66</f>
        <v>0</v>
      </c>
      <c r="L66" s="65">
        <f>'[1]3household manual'!L66</f>
        <v>0</v>
      </c>
      <c r="M66" s="65">
        <f>'[1]3household manual'!M66</f>
        <v>0.3505649681057571</v>
      </c>
      <c r="N66" s="65">
        <f>'[1]3household manual'!N66</f>
        <v>2.3539584143630905E-3</v>
      </c>
      <c r="O66" s="65">
        <f>'[1]3household manual'!O66</f>
        <v>0</v>
      </c>
      <c r="P66" s="65">
        <f>'[1]3household manual'!P66</f>
        <v>0</v>
      </c>
      <c r="Q66" s="65">
        <f>'[1]3household manual'!Q66</f>
        <v>0</v>
      </c>
      <c r="R66" s="65">
        <f>'[1]3household manual'!R66</f>
        <v>0</v>
      </c>
      <c r="S66" s="65">
        <f>'[1]3household manual'!S66</f>
        <v>0</v>
      </c>
      <c r="T66" s="65">
        <f>'[1]3household manual'!T66</f>
        <v>0</v>
      </c>
      <c r="U66" s="65">
        <f>'[1]3household manual'!U66</f>
        <v>0</v>
      </c>
      <c r="V66" s="65">
        <f>'[1]3household manual'!V66</f>
        <v>0</v>
      </c>
      <c r="W66" s="65">
        <f>'[1]3household manual'!W66</f>
        <v>0</v>
      </c>
      <c r="X66" s="65">
        <f>'[1]3household manual'!X66</f>
        <v>0</v>
      </c>
      <c r="Y66" s="65">
        <f>'[1]3household manual'!Y66</f>
        <v>0</v>
      </c>
      <c r="Z66" s="65">
        <f>'[1]3household manual'!Z66</f>
        <v>1.0645501952438241</v>
      </c>
      <c r="AA66" s="65">
        <f>'[1]3household manual'!AA66</f>
        <v>0</v>
      </c>
      <c r="AB66" s="65">
        <f>'[1]3household manual'!AB66</f>
        <v>1.1614227225528132E-2</v>
      </c>
      <c r="AC66" s="65">
        <f>'[1]3household manual'!AC66</f>
        <v>0</v>
      </c>
      <c r="AD66" s="65">
        <f>'[1]3household manual'!AD66</f>
        <v>0</v>
      </c>
      <c r="AE66" s="65">
        <f>'[1]3household manual'!AE66</f>
        <v>0</v>
      </c>
      <c r="AF66" s="65">
        <f>'[1]3household manual'!AF66</f>
        <v>1.7563208308061056</v>
      </c>
      <c r="AG66" s="65">
        <f>'[1]3household manual'!AG66</f>
        <v>0</v>
      </c>
      <c r="AH66" s="65">
        <f>'[1]3household manual'!AH66</f>
        <v>0</v>
      </c>
      <c r="AI66" s="65">
        <f>'[1]3household manual'!AI66</f>
        <v>0</v>
      </c>
      <c r="AJ66" s="65">
        <f>'[1]3household manual'!AJ66</f>
        <v>0</v>
      </c>
      <c r="AK66" s="65">
        <f>'[1]3household manual'!AK66</f>
        <v>0</v>
      </c>
      <c r="AL66" s="65">
        <f>'[1]3household manual'!AL66</f>
        <v>0</v>
      </c>
      <c r="AM66" s="65">
        <f>'[1]3household manual'!AM66</f>
        <v>0</v>
      </c>
      <c r="AN66" s="65">
        <f>'[1]3household manual'!AN66</f>
        <v>0</v>
      </c>
      <c r="AO66" s="65">
        <f>'[1]3household manual'!AO66</f>
        <v>0</v>
      </c>
      <c r="AP66" s="65">
        <f>'[1]3household manual'!AP66</f>
        <v>0</v>
      </c>
      <c r="AQ66" s="65">
        <f>'[1]3household manual'!AQ66</f>
        <v>0</v>
      </c>
      <c r="AR66" s="65">
        <f>'[1]3household manual'!AR66</f>
        <v>0</v>
      </c>
      <c r="AS66" s="65">
        <f>'[1]3household manual'!AS66</f>
        <v>0</v>
      </c>
      <c r="AT66" s="65">
        <f>'[1]3household manual'!AT66</f>
        <v>0</v>
      </c>
      <c r="AU66" s="65">
        <f>'[1]3household manual'!AU66</f>
        <v>0</v>
      </c>
      <c r="AV66" s="65">
        <f>'[1]3household manual'!AV66</f>
        <v>0</v>
      </c>
      <c r="AW66" s="65">
        <f>'[1]3household manual'!AW66</f>
        <v>0</v>
      </c>
      <c r="AX66" s="65">
        <f>'[1]3household manual'!AX66</f>
        <v>0</v>
      </c>
      <c r="AY66" s="65">
        <f>'[1]3household manual'!AY66</f>
        <v>0</v>
      </c>
      <c r="AZ66" s="65">
        <f>'[1]3household manual'!AZ66</f>
        <v>0</v>
      </c>
      <c r="BA66" s="65">
        <f>'[1]3household manual'!BA66</f>
        <v>0</v>
      </c>
      <c r="BB66" s="65">
        <f>'[1]3household manual'!BB66</f>
        <v>0</v>
      </c>
      <c r="BC66" s="65">
        <f>'[1]3household manual'!BC66</f>
        <v>0</v>
      </c>
      <c r="BD66" s="65">
        <f>'[1]3household manual'!BD66</f>
        <v>0</v>
      </c>
      <c r="BE66" s="65">
        <f>'[1]3household manual'!BE66</f>
        <v>0</v>
      </c>
      <c r="BF66" s="65">
        <f>'[1]3household manual'!BF66</f>
        <v>0</v>
      </c>
      <c r="BG66" s="65">
        <f>'[1]3household manual'!BG66</f>
        <v>0</v>
      </c>
      <c r="BH66" s="65">
        <f>'[1]3household manual'!BH66</f>
        <v>0</v>
      </c>
      <c r="BI66" s="65">
        <f>'[1]3household manual'!BI66</f>
        <v>0</v>
      </c>
      <c r="BJ66" s="65">
        <f>'[1]3household manual'!BJ66</f>
        <v>0</v>
      </c>
      <c r="BK66" s="65">
        <f>'[1]3household manual'!BK66</f>
        <v>0</v>
      </c>
      <c r="BL66" s="65">
        <f>'[1]3household manual'!BL66</f>
        <v>0</v>
      </c>
      <c r="BM66" s="65">
        <f>'[1]3household manual'!BM66</f>
        <v>0</v>
      </c>
      <c r="BN66" s="65">
        <f>'[1]3household manual'!BN66</f>
        <v>0</v>
      </c>
      <c r="BO66" s="65">
        <f>'[1]3household manual'!BO66</f>
        <v>0</v>
      </c>
      <c r="BP66" s="65">
        <f>'[1]3household manual'!BP66</f>
        <v>0</v>
      </c>
      <c r="BQ66" s="65">
        <f>'[1]3household manual'!BQ66</f>
        <v>0</v>
      </c>
      <c r="BR66" s="65">
        <f>'[1]3household manual'!BR66</f>
        <v>0</v>
      </c>
      <c r="BS66" s="65">
        <f>'[1]3household manual'!BS66</f>
        <v>0</v>
      </c>
      <c r="BT66" s="65">
        <f>'[1]3household manual'!BT66</f>
        <v>0</v>
      </c>
      <c r="BU66" s="65">
        <f>'[1]3household manual'!BU66</f>
        <v>0</v>
      </c>
      <c r="BV66" s="65">
        <f>'[1]3household manual'!BV66</f>
        <v>0</v>
      </c>
      <c r="BW66" s="65">
        <f>'[1]3household manual'!BW66</f>
        <v>0</v>
      </c>
      <c r="BX66" s="65">
        <f>'[1]3household manual'!BX66</f>
        <v>0</v>
      </c>
      <c r="BY66" s="65">
        <f>'[1]3household manual'!BY66</f>
        <v>0</v>
      </c>
      <c r="BZ66" s="65">
        <f>'[1]3household manual'!BZ66</f>
        <v>0</v>
      </c>
      <c r="CA66" s="65">
        <f>'[1]3household manual'!CA66</f>
        <v>0</v>
      </c>
      <c r="CB66" s="65">
        <f>'[1]3household manual'!CB66</f>
        <v>0</v>
      </c>
      <c r="CC66" s="65">
        <f>'[1]3household manual'!CC66</f>
        <v>0</v>
      </c>
      <c r="CD66" s="65">
        <f>'[1]3household manual'!CD66</f>
        <v>0</v>
      </c>
      <c r="CE66" s="65">
        <f>'[1]3household manual'!CE66</f>
        <v>0</v>
      </c>
      <c r="CF66" s="65">
        <f>'[1]3household manual'!CF66</f>
        <v>0</v>
      </c>
      <c r="CG66" s="65">
        <f>'[1]3household manual'!CG66</f>
        <v>0</v>
      </c>
      <c r="CH66" s="65">
        <f>'[1]3household manual'!CH66</f>
        <v>0</v>
      </c>
      <c r="CI66" s="65">
        <f>'[1]3household manual'!CI66</f>
        <v>0</v>
      </c>
      <c r="CJ66" s="65">
        <f>'[1]3household manual'!CJ66</f>
        <v>0</v>
      </c>
      <c r="CK66" s="65">
        <f>'[1]3household manual'!CK66</f>
        <v>0</v>
      </c>
      <c r="CL66" s="65">
        <f>'[1]3household manual'!CL66</f>
        <v>0</v>
      </c>
      <c r="CM66" s="65">
        <f>'[1]3household manual'!CM66</f>
        <v>0</v>
      </c>
      <c r="CN66" s="65">
        <f>'[1]3household manual'!CN66</f>
        <v>35.999918618669376</v>
      </c>
      <c r="CO66" s="65">
        <f>'[1]3household manual'!CO66</f>
        <v>43.673283495824471</v>
      </c>
      <c r="CP66" s="65">
        <f>'[1]3household manual'!CP66</f>
        <v>0</v>
      </c>
      <c r="CQ66" s="65">
        <f>'[1]3household manual'!CQ66</f>
        <v>0</v>
      </c>
      <c r="CR66" s="65">
        <f>'[1]3household manual'!CR66</f>
        <v>0</v>
      </c>
      <c r="CS66" s="65">
        <f>'[1]3household manual'!CS66</f>
        <v>0</v>
      </c>
      <c r="CT66" s="65">
        <f>'[1]3household manual'!CT66</f>
        <v>0</v>
      </c>
      <c r="CU66" s="65">
        <f>'[1]3household manual'!CU66</f>
        <v>0</v>
      </c>
      <c r="CV66" s="65">
        <f>'[1]3household manual'!CV66</f>
        <v>0</v>
      </c>
      <c r="CW66" s="65">
        <f>'[1]3household manual'!CW66</f>
        <v>10.69819407858455</v>
      </c>
      <c r="CX66" s="23">
        <f t="shared" si="2"/>
        <v>93.562004610386538</v>
      </c>
      <c r="CY66" s="23">
        <f>SUM(BH$8:BH$107)</f>
        <v>93.562004610386538</v>
      </c>
      <c r="CZ66" s="24">
        <f t="shared" si="1"/>
        <v>0</v>
      </c>
      <c r="DA66" s="26">
        <f>IFERROR(VLOOKUP(A66,[2]!Rur_HH_Share_Lookup_Range,2,),0)</f>
        <v>0.45184475662137857</v>
      </c>
      <c r="DB66" s="26">
        <f>IFERROR(VLOOKUP(A66,[2]!Rur_HH_Share_Lookup_Range,3,),0)</f>
        <v>0.54815524337862143</v>
      </c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  <c r="IW66" s="18"/>
      <c r="IX66" s="18"/>
      <c r="IY66" s="18"/>
      <c r="IZ66" s="18"/>
      <c r="JA66" s="18"/>
      <c r="JB66" s="18"/>
    </row>
    <row r="67" spans="1:262" x14ac:dyDescent="0.25">
      <c r="A67" s="22" t="s">
        <v>163</v>
      </c>
      <c r="B67" s="65">
        <f>'[1]3household manual'!B67</f>
        <v>0</v>
      </c>
      <c r="C67" s="65">
        <f>'[1]3household manual'!C67</f>
        <v>0</v>
      </c>
      <c r="D67" s="65">
        <f>'[1]3household manual'!D67</f>
        <v>0</v>
      </c>
      <c r="E67" s="65">
        <f>'[1]3household manual'!E67</f>
        <v>0</v>
      </c>
      <c r="F67" s="65">
        <f>'[1]3household manual'!F67</f>
        <v>0</v>
      </c>
      <c r="G67" s="65">
        <f>'[1]3household manual'!G67</f>
        <v>0.5863547963016934</v>
      </c>
      <c r="H67" s="65">
        <f>'[1]3household manual'!H67</f>
        <v>0</v>
      </c>
      <c r="I67" s="65">
        <f>'[1]3household manual'!I67</f>
        <v>3.5266898425156028E-3</v>
      </c>
      <c r="J67" s="65">
        <f>'[1]3household manual'!J67</f>
        <v>0.36096404038131297</v>
      </c>
      <c r="K67" s="65">
        <f>'[1]3household manual'!K67</f>
        <v>5.9236269737815817E-2</v>
      </c>
      <c r="L67" s="65">
        <f>'[1]3household manual'!L67</f>
        <v>8.9975822361451456E-4</v>
      </c>
      <c r="M67" s="65">
        <f>'[1]3household manual'!M67</f>
        <v>0</v>
      </c>
      <c r="N67" s="65">
        <f>'[1]3household manual'!N67</f>
        <v>3.8511283577281001</v>
      </c>
      <c r="O67" s="65">
        <f>'[1]3household manual'!O67</f>
        <v>0</v>
      </c>
      <c r="P67" s="65">
        <f>'[1]3household manual'!P67</f>
        <v>0</v>
      </c>
      <c r="Q67" s="65">
        <f>'[1]3household manual'!Q67</f>
        <v>3.7021598137469591E-3</v>
      </c>
      <c r="R67" s="65">
        <f>'[1]3household manual'!R67</f>
        <v>0</v>
      </c>
      <c r="S67" s="65">
        <f>'[1]3household manual'!S67</f>
        <v>3.8373104346307363E-2</v>
      </c>
      <c r="T67" s="65">
        <f>'[1]3household manual'!T67</f>
        <v>0</v>
      </c>
      <c r="U67" s="65">
        <f>'[1]3household manual'!U67</f>
        <v>0</v>
      </c>
      <c r="V67" s="65">
        <f>'[1]3household manual'!V67</f>
        <v>2.3065665599110791E-2</v>
      </c>
      <c r="W67" s="65">
        <f>'[1]3household manual'!W67</f>
        <v>0</v>
      </c>
      <c r="X67" s="65">
        <f>'[1]3household manual'!X67</f>
        <v>0</v>
      </c>
      <c r="Y67" s="65">
        <f>'[1]3household manual'!Y67</f>
        <v>0</v>
      </c>
      <c r="Z67" s="65">
        <f>'[1]3household manual'!Z67</f>
        <v>2.6205472474834672</v>
      </c>
      <c r="AA67" s="65">
        <f>'[1]3household manual'!AA67</f>
        <v>0</v>
      </c>
      <c r="AB67" s="65">
        <f>'[1]3household manual'!AB67</f>
        <v>4.2129543607685012</v>
      </c>
      <c r="AC67" s="65">
        <f>'[1]3household manual'!AC67</f>
        <v>0</v>
      </c>
      <c r="AD67" s="65">
        <f>'[1]3household manual'!AD67</f>
        <v>0</v>
      </c>
      <c r="AE67" s="65">
        <f>'[1]3household manual'!AE67</f>
        <v>0</v>
      </c>
      <c r="AF67" s="65">
        <f>'[1]3household manual'!AF67</f>
        <v>109.43856141708655</v>
      </c>
      <c r="AG67" s="65">
        <f>'[1]3household manual'!AG67</f>
        <v>0</v>
      </c>
      <c r="AH67" s="65">
        <f>'[1]3household manual'!AH67</f>
        <v>0</v>
      </c>
      <c r="AI67" s="65">
        <f>'[1]3household manual'!AI67</f>
        <v>0</v>
      </c>
      <c r="AJ67" s="65">
        <f>'[1]3household manual'!AJ67</f>
        <v>0</v>
      </c>
      <c r="AK67" s="65">
        <f>'[1]3household manual'!AK67</f>
        <v>0</v>
      </c>
      <c r="AL67" s="65">
        <f>'[1]3household manual'!AL67</f>
        <v>0</v>
      </c>
      <c r="AM67" s="65">
        <f>'[1]3household manual'!AM67</f>
        <v>0</v>
      </c>
      <c r="AN67" s="65">
        <f>'[1]3household manual'!AN67</f>
        <v>0</v>
      </c>
      <c r="AO67" s="65">
        <f>'[1]3household manual'!AO67</f>
        <v>0</v>
      </c>
      <c r="AP67" s="65">
        <f>'[1]3household manual'!AP67</f>
        <v>0</v>
      </c>
      <c r="AQ67" s="65">
        <f>'[1]3household manual'!AQ67</f>
        <v>0</v>
      </c>
      <c r="AR67" s="65">
        <f>'[1]3household manual'!AR67</f>
        <v>0</v>
      </c>
      <c r="AS67" s="65">
        <f>'[1]3household manual'!AS67</f>
        <v>0</v>
      </c>
      <c r="AT67" s="65">
        <f>'[1]3household manual'!AT67</f>
        <v>0</v>
      </c>
      <c r="AU67" s="65">
        <f>'[1]3household manual'!AU67</f>
        <v>0</v>
      </c>
      <c r="AV67" s="65">
        <f>'[1]3household manual'!AV67</f>
        <v>0</v>
      </c>
      <c r="AW67" s="65">
        <f>'[1]3household manual'!AW67</f>
        <v>0</v>
      </c>
      <c r="AX67" s="65">
        <f>'[1]3household manual'!AX67</f>
        <v>0</v>
      </c>
      <c r="AY67" s="65">
        <f>'[1]3household manual'!AY67</f>
        <v>0</v>
      </c>
      <c r="AZ67" s="65">
        <f>'[1]3household manual'!AZ67</f>
        <v>0</v>
      </c>
      <c r="BA67" s="65">
        <f>'[1]3household manual'!BA67</f>
        <v>0</v>
      </c>
      <c r="BB67" s="65">
        <f>'[1]3household manual'!BB67</f>
        <v>0</v>
      </c>
      <c r="BC67" s="65">
        <f>'[1]3household manual'!BC67</f>
        <v>0</v>
      </c>
      <c r="BD67" s="65">
        <f>'[1]3household manual'!BD67</f>
        <v>0</v>
      </c>
      <c r="BE67" s="65">
        <f>'[1]3household manual'!BE67</f>
        <v>0</v>
      </c>
      <c r="BF67" s="65">
        <f>'[1]3household manual'!BF67</f>
        <v>0</v>
      </c>
      <c r="BG67" s="65">
        <f>'[1]3household manual'!BG67</f>
        <v>0</v>
      </c>
      <c r="BH67" s="65">
        <f>'[1]3household manual'!BH67</f>
        <v>0</v>
      </c>
      <c r="BI67" s="65">
        <f>'[1]3household manual'!BI67</f>
        <v>0</v>
      </c>
      <c r="BJ67" s="65">
        <f>'[1]3household manual'!BJ67</f>
        <v>0</v>
      </c>
      <c r="BK67" s="65">
        <f>'[1]3household manual'!BK67</f>
        <v>0</v>
      </c>
      <c r="BL67" s="65">
        <f>'[1]3household manual'!BL67</f>
        <v>0</v>
      </c>
      <c r="BM67" s="65">
        <f>'[1]3household manual'!BM67</f>
        <v>0</v>
      </c>
      <c r="BN67" s="65">
        <f>'[1]3household manual'!BN67</f>
        <v>0</v>
      </c>
      <c r="BO67" s="65">
        <f>'[1]3household manual'!BO67</f>
        <v>0</v>
      </c>
      <c r="BP67" s="65">
        <f>'[1]3household manual'!BP67</f>
        <v>0</v>
      </c>
      <c r="BQ67" s="65">
        <f>'[1]3household manual'!BQ67</f>
        <v>0</v>
      </c>
      <c r="BR67" s="65">
        <f>'[1]3household manual'!BR67</f>
        <v>0</v>
      </c>
      <c r="BS67" s="65">
        <f>'[1]3household manual'!BS67</f>
        <v>0</v>
      </c>
      <c r="BT67" s="65">
        <f>'[1]3household manual'!BT67</f>
        <v>0</v>
      </c>
      <c r="BU67" s="65">
        <f>'[1]3household manual'!BU67</f>
        <v>0</v>
      </c>
      <c r="BV67" s="65">
        <f>'[1]3household manual'!BV67</f>
        <v>0</v>
      </c>
      <c r="BW67" s="65">
        <f>'[1]3household manual'!BW67</f>
        <v>0</v>
      </c>
      <c r="BX67" s="65">
        <f>'[1]3household manual'!BX67</f>
        <v>0</v>
      </c>
      <c r="BY67" s="65">
        <f>'[1]3household manual'!BY67</f>
        <v>0</v>
      </c>
      <c r="BZ67" s="65">
        <f>'[1]3household manual'!BZ67</f>
        <v>0</v>
      </c>
      <c r="CA67" s="65">
        <f>'[1]3household manual'!CA67</f>
        <v>0</v>
      </c>
      <c r="CB67" s="65">
        <f>'[1]3household manual'!CB67</f>
        <v>0</v>
      </c>
      <c r="CC67" s="65">
        <f>'[1]3household manual'!CC67</f>
        <v>0</v>
      </c>
      <c r="CD67" s="65">
        <f>'[1]3household manual'!CD67</f>
        <v>0</v>
      </c>
      <c r="CE67" s="65">
        <f>'[1]3household manual'!CE67</f>
        <v>0</v>
      </c>
      <c r="CF67" s="65">
        <f>'[1]3household manual'!CF67</f>
        <v>0</v>
      </c>
      <c r="CG67" s="65">
        <f>'[1]3household manual'!CG67</f>
        <v>0</v>
      </c>
      <c r="CH67" s="65">
        <f>'[1]3household manual'!CH67</f>
        <v>0</v>
      </c>
      <c r="CI67" s="65">
        <f>'[1]3household manual'!CI67</f>
        <v>0</v>
      </c>
      <c r="CJ67" s="65">
        <f>'[1]3household manual'!CJ67</f>
        <v>0</v>
      </c>
      <c r="CK67" s="65">
        <f>'[1]3household manual'!CK67</f>
        <v>0</v>
      </c>
      <c r="CL67" s="65">
        <f>'[1]3household manual'!CL67</f>
        <v>0</v>
      </c>
      <c r="CM67" s="65">
        <f>'[1]3household manual'!CM67</f>
        <v>0</v>
      </c>
      <c r="CN67" s="65">
        <f>'[1]3household manual'!CN67</f>
        <v>0</v>
      </c>
      <c r="CO67" s="65">
        <f>'[1]3household manual'!CO67</f>
        <v>0</v>
      </c>
      <c r="CP67" s="65">
        <f>'[1]3household manual'!CP67</f>
        <v>0</v>
      </c>
      <c r="CQ67" s="65">
        <f>'[1]3household manual'!CQ67</f>
        <v>0</v>
      </c>
      <c r="CR67" s="65">
        <f>'[1]3household manual'!CR67</f>
        <v>0</v>
      </c>
      <c r="CS67" s="65">
        <f>'[1]3household manual'!CS67</f>
        <v>0</v>
      </c>
      <c r="CT67" s="65">
        <f>'[1]3household manual'!CT67</f>
        <v>0</v>
      </c>
      <c r="CU67" s="65">
        <f>'[1]3household manual'!CU67</f>
        <v>0</v>
      </c>
      <c r="CV67" s="65">
        <f>'[1]3household manual'!CV67</f>
        <v>0</v>
      </c>
      <c r="CW67" s="65">
        <f>'[1]3household manual'!CW67</f>
        <v>36.418614530651283</v>
      </c>
      <c r="CX67" s="23">
        <f t="shared" si="2"/>
        <v>157.61792839796402</v>
      </c>
      <c r="CY67" s="23">
        <f>SUM(BI$8:BI$107)</f>
        <v>157.61792839796396</v>
      </c>
      <c r="CZ67" s="24">
        <f t="shared" si="1"/>
        <v>5.6843418860808015E-14</v>
      </c>
      <c r="DA67" s="26">
        <f>IFERROR(VLOOKUP(A67,[2]!Rur_HH_Share_Lookup_Range,2,),0)</f>
        <v>0</v>
      </c>
      <c r="DB67" s="26">
        <f>IFERROR(VLOOKUP(A67,[2]!Rur_HH_Share_Lookup_Range,3,),0)</f>
        <v>0</v>
      </c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</row>
    <row r="68" spans="1:262" x14ac:dyDescent="0.25">
      <c r="A68" s="22" t="s">
        <v>164</v>
      </c>
      <c r="B68" s="65">
        <f>'[1]3household manual'!B68</f>
        <v>0</v>
      </c>
      <c r="C68" s="65">
        <f>'[1]3household manual'!C68</f>
        <v>0</v>
      </c>
      <c r="D68" s="65">
        <f>'[1]3household manual'!D68</f>
        <v>0</v>
      </c>
      <c r="E68" s="65">
        <f>'[1]3household manual'!E68</f>
        <v>0</v>
      </c>
      <c r="F68" s="65">
        <f>'[1]3household manual'!F68</f>
        <v>0</v>
      </c>
      <c r="G68" s="65">
        <f>'[1]3household manual'!G68</f>
        <v>0</v>
      </c>
      <c r="H68" s="65">
        <f>'[1]3household manual'!H68</f>
        <v>0</v>
      </c>
      <c r="I68" s="65">
        <f>'[1]3household manual'!I68</f>
        <v>1.8339467189524181</v>
      </c>
      <c r="J68" s="65">
        <f>'[1]3household manual'!J68</f>
        <v>4.097284138763774</v>
      </c>
      <c r="K68" s="65">
        <f>'[1]3household manual'!K68</f>
        <v>0</v>
      </c>
      <c r="L68" s="65">
        <f>'[1]3household manual'!L68</f>
        <v>1.5849689668009089E-2</v>
      </c>
      <c r="M68" s="65">
        <f>'[1]3household manual'!M68</f>
        <v>0.50046132886573924</v>
      </c>
      <c r="N68" s="65">
        <f>'[1]3household manual'!N68</f>
        <v>0.89452020580319014</v>
      </c>
      <c r="O68" s="65">
        <f>'[1]3household manual'!O68</f>
        <v>54.254048761721457</v>
      </c>
      <c r="P68" s="65">
        <f>'[1]3household manual'!P68</f>
        <v>8.8267428822814402</v>
      </c>
      <c r="Q68" s="65">
        <f>'[1]3household manual'!Q68</f>
        <v>1.694987501388616</v>
      </c>
      <c r="R68" s="65">
        <f>'[1]3household manual'!R68</f>
        <v>0</v>
      </c>
      <c r="S68" s="65">
        <f>'[1]3household manual'!S68</f>
        <v>0</v>
      </c>
      <c r="T68" s="65">
        <f>'[1]3household manual'!T68</f>
        <v>5.1938360530990604E-4</v>
      </c>
      <c r="U68" s="65">
        <f>'[1]3household manual'!U68</f>
        <v>0</v>
      </c>
      <c r="V68" s="65">
        <f>'[1]3household manual'!V68</f>
        <v>0.24231875462911748</v>
      </c>
      <c r="W68" s="65">
        <f>'[1]3household manual'!W68</f>
        <v>0</v>
      </c>
      <c r="X68" s="65">
        <f>'[1]3household manual'!X68</f>
        <v>7.4067493828927397E-2</v>
      </c>
      <c r="Y68" s="65">
        <f>'[1]3household manual'!Y68</f>
        <v>1.3399350127724549E-2</v>
      </c>
      <c r="Z68" s="65">
        <f>'[1]3household manual'!Z68</f>
        <v>4.9551382065642446</v>
      </c>
      <c r="AA68" s="65">
        <f>'[1]3household manual'!AA68</f>
        <v>0</v>
      </c>
      <c r="AB68" s="65">
        <f>'[1]3household manual'!AB68</f>
        <v>0.14179589682258081</v>
      </c>
      <c r="AC68" s="65">
        <f>'[1]3household manual'!AC68</f>
        <v>0</v>
      </c>
      <c r="AD68" s="65">
        <f>'[1]3household manual'!AD68</f>
        <v>0</v>
      </c>
      <c r="AE68" s="65">
        <f>'[1]3household manual'!AE68</f>
        <v>0</v>
      </c>
      <c r="AF68" s="65">
        <f>'[1]3household manual'!AF68</f>
        <v>0</v>
      </c>
      <c r="AG68" s="65">
        <f>'[1]3household manual'!AG68</f>
        <v>3.5919755358756862</v>
      </c>
      <c r="AH68" s="65">
        <f>'[1]3household manual'!AH68</f>
        <v>0</v>
      </c>
      <c r="AI68" s="65">
        <f>'[1]3household manual'!AI68</f>
        <v>0</v>
      </c>
      <c r="AJ68" s="65">
        <f>'[1]3household manual'!AJ68</f>
        <v>0</v>
      </c>
      <c r="AK68" s="65">
        <f>'[1]3household manual'!AK68</f>
        <v>0</v>
      </c>
      <c r="AL68" s="65">
        <f>'[1]3household manual'!AL68</f>
        <v>0</v>
      </c>
      <c r="AM68" s="65">
        <f>'[1]3household manual'!AM68</f>
        <v>0</v>
      </c>
      <c r="AN68" s="65">
        <f>'[1]3household manual'!AN68</f>
        <v>0</v>
      </c>
      <c r="AO68" s="65">
        <f>'[1]3household manual'!AO68</f>
        <v>0</v>
      </c>
      <c r="AP68" s="65">
        <f>'[1]3household manual'!AP68</f>
        <v>0</v>
      </c>
      <c r="AQ68" s="65">
        <f>'[1]3household manual'!AQ68</f>
        <v>0</v>
      </c>
      <c r="AR68" s="65">
        <f>'[1]3household manual'!AR68</f>
        <v>0</v>
      </c>
      <c r="AS68" s="65">
        <f>'[1]3household manual'!AS68</f>
        <v>0</v>
      </c>
      <c r="AT68" s="65">
        <f>'[1]3household manual'!AT68</f>
        <v>0</v>
      </c>
      <c r="AU68" s="65">
        <f>'[1]3household manual'!AU68</f>
        <v>0</v>
      </c>
      <c r="AV68" s="65">
        <f>'[1]3household manual'!AV68</f>
        <v>0</v>
      </c>
      <c r="AW68" s="65">
        <f>'[1]3household manual'!AW68</f>
        <v>0</v>
      </c>
      <c r="AX68" s="65">
        <f>'[1]3household manual'!AX68</f>
        <v>0</v>
      </c>
      <c r="AY68" s="65">
        <f>'[1]3household manual'!AY68</f>
        <v>0</v>
      </c>
      <c r="AZ68" s="65">
        <f>'[1]3household manual'!AZ68</f>
        <v>0</v>
      </c>
      <c r="BA68" s="65">
        <f>'[1]3household manual'!BA68</f>
        <v>0</v>
      </c>
      <c r="BB68" s="65">
        <f>'[1]3household manual'!BB68</f>
        <v>0</v>
      </c>
      <c r="BC68" s="65">
        <f>'[1]3household manual'!BC68</f>
        <v>0</v>
      </c>
      <c r="BD68" s="65">
        <f>'[1]3household manual'!BD68</f>
        <v>0</v>
      </c>
      <c r="BE68" s="65">
        <f>'[1]3household manual'!BE68</f>
        <v>0</v>
      </c>
      <c r="BF68" s="65">
        <f>'[1]3household manual'!BF68</f>
        <v>0</v>
      </c>
      <c r="BG68" s="65">
        <f>'[1]3household manual'!BG68</f>
        <v>0</v>
      </c>
      <c r="BH68" s="65">
        <f>'[1]3household manual'!BH68</f>
        <v>0</v>
      </c>
      <c r="BI68" s="65">
        <f>'[1]3household manual'!BI68</f>
        <v>0</v>
      </c>
      <c r="BJ68" s="65">
        <f>'[1]3household manual'!BJ68</f>
        <v>0</v>
      </c>
      <c r="BK68" s="65">
        <f>'[1]3household manual'!BK68</f>
        <v>0</v>
      </c>
      <c r="BL68" s="65">
        <f>'[1]3household manual'!BL68</f>
        <v>0</v>
      </c>
      <c r="BM68" s="65">
        <f>'[1]3household manual'!BM68</f>
        <v>0</v>
      </c>
      <c r="BN68" s="65">
        <f>'[1]3household manual'!BN68</f>
        <v>0</v>
      </c>
      <c r="BO68" s="65">
        <f>'[1]3household manual'!BO68</f>
        <v>0</v>
      </c>
      <c r="BP68" s="65">
        <f>'[1]3household manual'!BP68</f>
        <v>0</v>
      </c>
      <c r="BQ68" s="65">
        <f>'[1]3household manual'!BQ68</f>
        <v>0</v>
      </c>
      <c r="BR68" s="65">
        <f>'[1]3household manual'!BR68</f>
        <v>0</v>
      </c>
      <c r="BS68" s="65">
        <f>'[1]3household manual'!BS68</f>
        <v>0</v>
      </c>
      <c r="BT68" s="65">
        <f>'[1]3household manual'!BT68</f>
        <v>0</v>
      </c>
      <c r="BU68" s="65">
        <f>'[1]3household manual'!BU68</f>
        <v>0</v>
      </c>
      <c r="BV68" s="65">
        <f>'[1]3household manual'!BV68</f>
        <v>0</v>
      </c>
      <c r="BW68" s="65">
        <f>'[1]3household manual'!BW68</f>
        <v>0</v>
      </c>
      <c r="BX68" s="65">
        <f>'[1]3household manual'!BX68</f>
        <v>0</v>
      </c>
      <c r="BY68" s="65">
        <f>'[1]3household manual'!BY68</f>
        <v>0</v>
      </c>
      <c r="BZ68" s="65">
        <f>'[1]3household manual'!BZ68</f>
        <v>0</v>
      </c>
      <c r="CA68" s="65">
        <f>'[1]3household manual'!CA68</f>
        <v>0</v>
      </c>
      <c r="CB68" s="65">
        <f>'[1]3household manual'!CB68</f>
        <v>0</v>
      </c>
      <c r="CC68" s="65">
        <f>'[1]3household manual'!CC68</f>
        <v>0</v>
      </c>
      <c r="CD68" s="65">
        <f>'[1]3household manual'!CD68</f>
        <v>0</v>
      </c>
      <c r="CE68" s="65">
        <f>'[1]3household manual'!CE68</f>
        <v>0</v>
      </c>
      <c r="CF68" s="65">
        <f>'[1]3household manual'!CF68</f>
        <v>0</v>
      </c>
      <c r="CG68" s="65">
        <f>'[1]3household manual'!CG68</f>
        <v>0</v>
      </c>
      <c r="CH68" s="65">
        <f>'[1]3household manual'!CH68</f>
        <v>0</v>
      </c>
      <c r="CI68" s="65">
        <f>'[1]3household manual'!CI68</f>
        <v>0</v>
      </c>
      <c r="CJ68" s="65">
        <f>'[1]3household manual'!CJ68</f>
        <v>0</v>
      </c>
      <c r="CK68" s="65">
        <f>'[1]3household manual'!CK68</f>
        <v>0</v>
      </c>
      <c r="CL68" s="65">
        <f>'[1]3household manual'!CL68</f>
        <v>0</v>
      </c>
      <c r="CM68" s="65">
        <f>'[1]3household manual'!CM68</f>
        <v>0</v>
      </c>
      <c r="CN68" s="65">
        <f>'[1]3household manual'!CN68</f>
        <v>0.72317773325021317</v>
      </c>
      <c r="CO68" s="65">
        <f>'[1]3household manual'!CO68</f>
        <v>9.7640220984919909E-2</v>
      </c>
      <c r="CP68" s="65">
        <f>'[1]3household manual'!CP68</f>
        <v>0</v>
      </c>
      <c r="CQ68" s="65">
        <f>'[1]3household manual'!CQ68</f>
        <v>0</v>
      </c>
      <c r="CR68" s="65">
        <f>'[1]3household manual'!CR68</f>
        <v>0</v>
      </c>
      <c r="CS68" s="65">
        <f>'[1]3household manual'!CS68</f>
        <v>0</v>
      </c>
      <c r="CT68" s="65">
        <f>'[1]3household manual'!CT68</f>
        <v>0</v>
      </c>
      <c r="CU68" s="65">
        <f>'[1]3household manual'!CU68</f>
        <v>0</v>
      </c>
      <c r="CV68" s="65">
        <f>'[1]3household manual'!CV68</f>
        <v>0</v>
      </c>
      <c r="CW68" s="65">
        <f>'[1]3household manual'!CW68</f>
        <v>17.757739788092714</v>
      </c>
      <c r="CX68" s="23">
        <f t="shared" si="2"/>
        <v>99.715613591226088</v>
      </c>
      <c r="CY68" s="23">
        <f>SUM(BJ$8:BJ$107)</f>
        <v>99.715613591226116</v>
      </c>
      <c r="CZ68" s="24">
        <f t="shared" si="1"/>
        <v>2.8421709430404007E-14</v>
      </c>
      <c r="DA68" s="26">
        <f>IFERROR(VLOOKUP(A68,[2]!Rur_HH_Share_Lookup_Range,2,),0)</f>
        <v>0.88104521778412548</v>
      </c>
      <c r="DB68" s="26">
        <f>IFERROR(VLOOKUP(A68,[2]!Rur_HH_Share_Lookup_Range,3,),0)</f>
        <v>0.11895478221587452</v>
      </c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</row>
    <row r="69" spans="1:262" x14ac:dyDescent="0.25">
      <c r="A69" s="22" t="s">
        <v>165</v>
      </c>
      <c r="B69" s="65">
        <f>'[1]3household manual'!B69</f>
        <v>0</v>
      </c>
      <c r="C69" s="65">
        <f>'[1]3household manual'!C69</f>
        <v>0</v>
      </c>
      <c r="D69" s="65">
        <f>'[1]3household manual'!D69</f>
        <v>0</v>
      </c>
      <c r="E69" s="65">
        <f>'[1]3household manual'!E69</f>
        <v>0</v>
      </c>
      <c r="F69" s="65">
        <f>'[1]3household manual'!F69</f>
        <v>0</v>
      </c>
      <c r="G69" s="65">
        <f>'[1]3household manual'!G69</f>
        <v>0</v>
      </c>
      <c r="H69" s="65">
        <f>'[1]3household manual'!H69</f>
        <v>0</v>
      </c>
      <c r="I69" s="65">
        <f>'[1]3household manual'!I69</f>
        <v>0.36107567248263106</v>
      </c>
      <c r="J69" s="65">
        <f>'[1]3household manual'!J69</f>
        <v>0.22163835330733292</v>
      </c>
      <c r="K69" s="65">
        <f>'[1]3household manual'!K69</f>
        <v>0</v>
      </c>
      <c r="L69" s="65">
        <f>'[1]3household manual'!L69</f>
        <v>0</v>
      </c>
      <c r="M69" s="65">
        <f>'[1]3household manual'!M69</f>
        <v>0</v>
      </c>
      <c r="N69" s="65">
        <f>'[1]3household manual'!N69</f>
        <v>1.8047587401934285E-3</v>
      </c>
      <c r="O69" s="65">
        <f>'[1]3household manual'!O69</f>
        <v>0</v>
      </c>
      <c r="P69" s="65">
        <f>'[1]3household manual'!P69</f>
        <v>0.73457079486893828</v>
      </c>
      <c r="Q69" s="65">
        <f>'[1]3household manual'!Q69</f>
        <v>4.8313790274219157E-4</v>
      </c>
      <c r="R69" s="65">
        <f>'[1]3household manual'!R69</f>
        <v>0.12409272503728788</v>
      </c>
      <c r="S69" s="65">
        <f>'[1]3household manual'!S69</f>
        <v>0</v>
      </c>
      <c r="T69" s="65">
        <f>'[1]3household manual'!T69</f>
        <v>0</v>
      </c>
      <c r="U69" s="65">
        <f>'[1]3household manual'!U69</f>
        <v>0</v>
      </c>
      <c r="V69" s="65">
        <f>'[1]3household manual'!V69</f>
        <v>1.6380190382733729E-3</v>
      </c>
      <c r="W69" s="65">
        <f>'[1]3household manual'!W69</f>
        <v>0</v>
      </c>
      <c r="X69" s="65">
        <f>'[1]3household manual'!X69</f>
        <v>0</v>
      </c>
      <c r="Y69" s="65">
        <f>'[1]3household manual'!Y69</f>
        <v>0</v>
      </c>
      <c r="Z69" s="65">
        <f>'[1]3household manual'!Z69</f>
        <v>8.3218457936439408E-2</v>
      </c>
      <c r="AA69" s="65">
        <f>'[1]3household manual'!AA69</f>
        <v>0</v>
      </c>
      <c r="AB69" s="65">
        <f>'[1]3household manual'!AB69</f>
        <v>3.6720789679970597E-3</v>
      </c>
      <c r="AC69" s="65">
        <f>'[1]3household manual'!AC69</f>
        <v>26.580575380854896</v>
      </c>
      <c r="AD69" s="65">
        <f>'[1]3household manual'!AD69</f>
        <v>0.12867108860157964</v>
      </c>
      <c r="AE69" s="65">
        <f>'[1]3household manual'!AE69</f>
        <v>0</v>
      </c>
      <c r="AF69" s="65">
        <f>'[1]3household manual'!AF69</f>
        <v>20.932660840136084</v>
      </c>
      <c r="AG69" s="65">
        <f>'[1]3household manual'!AG69</f>
        <v>0</v>
      </c>
      <c r="AH69" s="65">
        <f>'[1]3household manual'!AH69</f>
        <v>6.4188532828381852</v>
      </c>
      <c r="AI69" s="65">
        <f>'[1]3household manual'!AI69</f>
        <v>0.41227313202803118</v>
      </c>
      <c r="AJ69" s="65">
        <f>'[1]3household manual'!AJ69</f>
        <v>0</v>
      </c>
      <c r="AK69" s="65">
        <f>'[1]3household manual'!AK69</f>
        <v>0</v>
      </c>
      <c r="AL69" s="65">
        <f>'[1]3household manual'!AL69</f>
        <v>0</v>
      </c>
      <c r="AM69" s="65">
        <f>'[1]3household manual'!AM69</f>
        <v>0</v>
      </c>
      <c r="AN69" s="65">
        <f>'[1]3household manual'!AN69</f>
        <v>0</v>
      </c>
      <c r="AO69" s="65">
        <f>'[1]3household manual'!AO69</f>
        <v>0</v>
      </c>
      <c r="AP69" s="65">
        <f>'[1]3household manual'!AP69</f>
        <v>0</v>
      </c>
      <c r="AQ69" s="65">
        <f>'[1]3household manual'!AQ69</f>
        <v>0</v>
      </c>
      <c r="AR69" s="65">
        <f>'[1]3household manual'!AR69</f>
        <v>0</v>
      </c>
      <c r="AS69" s="65">
        <f>'[1]3household manual'!AS69</f>
        <v>0</v>
      </c>
      <c r="AT69" s="65">
        <f>'[1]3household manual'!AT69</f>
        <v>0</v>
      </c>
      <c r="AU69" s="65">
        <f>'[1]3household manual'!AU69</f>
        <v>0</v>
      </c>
      <c r="AV69" s="65">
        <f>'[1]3household manual'!AV69</f>
        <v>0</v>
      </c>
      <c r="AW69" s="65">
        <f>'[1]3household manual'!AW69</f>
        <v>0</v>
      </c>
      <c r="AX69" s="65">
        <f>'[1]3household manual'!AX69</f>
        <v>0</v>
      </c>
      <c r="AY69" s="65">
        <f>'[1]3household manual'!AY69</f>
        <v>0</v>
      </c>
      <c r="AZ69" s="65">
        <f>'[1]3household manual'!AZ69</f>
        <v>0</v>
      </c>
      <c r="BA69" s="65">
        <f>'[1]3household manual'!BA69</f>
        <v>0</v>
      </c>
      <c r="BB69" s="65">
        <f>'[1]3household manual'!BB69</f>
        <v>0</v>
      </c>
      <c r="BC69" s="65">
        <f>'[1]3household manual'!BC69</f>
        <v>0</v>
      </c>
      <c r="BD69" s="65">
        <f>'[1]3household manual'!BD69</f>
        <v>0</v>
      </c>
      <c r="BE69" s="65">
        <f>'[1]3household manual'!BE69</f>
        <v>0</v>
      </c>
      <c r="BF69" s="65">
        <f>'[1]3household manual'!BF69</f>
        <v>0</v>
      </c>
      <c r="BG69" s="65">
        <f>'[1]3household manual'!BG69</f>
        <v>0</v>
      </c>
      <c r="BH69" s="65">
        <f>'[1]3household manual'!BH69</f>
        <v>0</v>
      </c>
      <c r="BI69" s="65">
        <f>'[1]3household manual'!BI69</f>
        <v>0</v>
      </c>
      <c r="BJ69" s="65">
        <f>'[1]3household manual'!BJ69</f>
        <v>0</v>
      </c>
      <c r="BK69" s="65">
        <f>'[1]3household manual'!BK69</f>
        <v>0</v>
      </c>
      <c r="BL69" s="65">
        <f>'[1]3household manual'!BL69</f>
        <v>0</v>
      </c>
      <c r="BM69" s="65">
        <f>'[1]3household manual'!BM69</f>
        <v>0</v>
      </c>
      <c r="BN69" s="65">
        <f>'[1]3household manual'!BN69</f>
        <v>0</v>
      </c>
      <c r="BO69" s="65">
        <f>'[1]3household manual'!BO69</f>
        <v>0</v>
      </c>
      <c r="BP69" s="65">
        <f>'[1]3household manual'!BP69</f>
        <v>0</v>
      </c>
      <c r="BQ69" s="65">
        <f>'[1]3household manual'!BQ69</f>
        <v>0</v>
      </c>
      <c r="BR69" s="65">
        <f>'[1]3household manual'!BR69</f>
        <v>0</v>
      </c>
      <c r="BS69" s="65">
        <f>'[1]3household manual'!BS69</f>
        <v>0</v>
      </c>
      <c r="BT69" s="65">
        <f>'[1]3household manual'!BT69</f>
        <v>0</v>
      </c>
      <c r="BU69" s="65">
        <f>'[1]3household manual'!BU69</f>
        <v>0</v>
      </c>
      <c r="BV69" s="65">
        <f>'[1]3household manual'!BV69</f>
        <v>0</v>
      </c>
      <c r="BW69" s="65">
        <f>'[1]3household manual'!BW69</f>
        <v>0</v>
      </c>
      <c r="BX69" s="65">
        <f>'[1]3household manual'!BX69</f>
        <v>0</v>
      </c>
      <c r="BY69" s="65">
        <f>'[1]3household manual'!BY69</f>
        <v>0</v>
      </c>
      <c r="BZ69" s="65">
        <f>'[1]3household manual'!BZ69</f>
        <v>0</v>
      </c>
      <c r="CA69" s="65">
        <f>'[1]3household manual'!CA69</f>
        <v>0</v>
      </c>
      <c r="CB69" s="65">
        <f>'[1]3household manual'!CB69</f>
        <v>0</v>
      </c>
      <c r="CC69" s="65">
        <f>'[1]3household manual'!CC69</f>
        <v>0</v>
      </c>
      <c r="CD69" s="65">
        <f>'[1]3household manual'!CD69</f>
        <v>0</v>
      </c>
      <c r="CE69" s="65">
        <f>'[1]3household manual'!CE69</f>
        <v>0</v>
      </c>
      <c r="CF69" s="65">
        <f>'[1]3household manual'!CF69</f>
        <v>0</v>
      </c>
      <c r="CG69" s="65">
        <f>'[1]3household manual'!CG69</f>
        <v>0</v>
      </c>
      <c r="CH69" s="65">
        <f>'[1]3household manual'!CH69</f>
        <v>0</v>
      </c>
      <c r="CI69" s="65">
        <f>'[1]3household manual'!CI69</f>
        <v>0</v>
      </c>
      <c r="CJ69" s="65">
        <f>'[1]3household manual'!CJ69</f>
        <v>0</v>
      </c>
      <c r="CK69" s="65">
        <f>'[1]3household manual'!CK69</f>
        <v>0</v>
      </c>
      <c r="CL69" s="65">
        <f>'[1]3household manual'!CL69</f>
        <v>0</v>
      </c>
      <c r="CM69" s="65">
        <f>'[1]3household manual'!CM69</f>
        <v>0</v>
      </c>
      <c r="CN69" s="65">
        <f>'[1]3household manual'!CN69</f>
        <v>30.857998695999434</v>
      </c>
      <c r="CO69" s="65">
        <f>'[1]3household manual'!CO69</f>
        <v>52.619937188112409</v>
      </c>
      <c r="CP69" s="65">
        <f>'[1]3household manual'!CP69</f>
        <v>0</v>
      </c>
      <c r="CQ69" s="65">
        <f>'[1]3household manual'!CQ69</f>
        <v>0</v>
      </c>
      <c r="CR69" s="65">
        <f>'[1]3household manual'!CR69</f>
        <v>0</v>
      </c>
      <c r="CS69" s="65">
        <f>'[1]3household manual'!CS69</f>
        <v>0</v>
      </c>
      <c r="CT69" s="65">
        <f>'[1]3household manual'!CT69</f>
        <v>0</v>
      </c>
      <c r="CU69" s="65">
        <f>'[1]3household manual'!CU69</f>
        <v>0</v>
      </c>
      <c r="CV69" s="65">
        <f>'[1]3household manual'!CV69</f>
        <v>0</v>
      </c>
      <c r="CW69" s="65">
        <f>'[1]3household manual'!CW69</f>
        <v>0.21051857743678101</v>
      </c>
      <c r="CX69" s="23">
        <f t="shared" si="2"/>
        <v>139.69368218428923</v>
      </c>
      <c r="CY69" s="23">
        <f>SUM(BK$8:BK$107)</f>
        <v>139.69368218428926</v>
      </c>
      <c r="CZ69" s="24">
        <f t="shared" si="1"/>
        <v>2.8421709430404007E-14</v>
      </c>
      <c r="DA69" s="26">
        <f>IFERROR(VLOOKUP(A69,[2]!Rur_HH_Share_Lookup_Range,2,),0)</f>
        <v>0.36965454846461487</v>
      </c>
      <c r="DB69" s="26">
        <f>IFERROR(VLOOKUP(A69,[2]!Rur_HH_Share_Lookup_Range,3,),0)</f>
        <v>0.63034545153538513</v>
      </c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  <c r="IW69" s="18"/>
      <c r="IX69" s="18"/>
      <c r="IY69" s="18"/>
      <c r="IZ69" s="18"/>
      <c r="JA69" s="18"/>
      <c r="JB69" s="18"/>
    </row>
    <row r="70" spans="1:262" x14ac:dyDescent="0.25">
      <c r="A70" s="22" t="s">
        <v>166</v>
      </c>
      <c r="B70" s="65">
        <f>'[1]3household manual'!B70</f>
        <v>357.37253994370161</v>
      </c>
      <c r="C70" s="65">
        <f>'[1]3household manual'!C70</f>
        <v>66.292257116963441</v>
      </c>
      <c r="D70" s="65">
        <f>'[1]3household manual'!D70</f>
        <v>0</v>
      </c>
      <c r="E70" s="65">
        <f>'[1]3household manual'!E70</f>
        <v>0</v>
      </c>
      <c r="F70" s="65">
        <f>'[1]3household manual'!F70</f>
        <v>95.523170776733096</v>
      </c>
      <c r="G70" s="65">
        <f>'[1]3household manual'!G70</f>
        <v>27.376407250652473</v>
      </c>
      <c r="H70" s="65">
        <f>'[1]3household manual'!H70</f>
        <v>9.7213216228084125</v>
      </c>
      <c r="I70" s="65">
        <f>'[1]3household manual'!I70</f>
        <v>1.1529787951326087</v>
      </c>
      <c r="J70" s="65">
        <f>'[1]3household manual'!J70</f>
        <v>1.2428237967202589</v>
      </c>
      <c r="K70" s="65">
        <f>'[1]3household manual'!K70</f>
        <v>8.1397283365056736E-2</v>
      </c>
      <c r="L70" s="65">
        <f>'[1]3household manual'!L70</f>
        <v>0.25670547466369259</v>
      </c>
      <c r="M70" s="65">
        <f>'[1]3household manual'!M70</f>
        <v>1.9759460849036394</v>
      </c>
      <c r="N70" s="65">
        <f>'[1]3household manual'!N70</f>
        <v>2.6048927234351611</v>
      </c>
      <c r="O70" s="65">
        <f>'[1]3household manual'!O70</f>
        <v>0.71273989350043743</v>
      </c>
      <c r="P70" s="65">
        <f>'[1]3household manual'!P70</f>
        <v>0.75351233923931227</v>
      </c>
      <c r="Q70" s="65">
        <f>'[1]3household manual'!Q70</f>
        <v>25.413177555544834</v>
      </c>
      <c r="R70" s="65">
        <f>'[1]3household manual'!R70</f>
        <v>3.3720923960478686</v>
      </c>
      <c r="S70" s="65">
        <f>'[1]3household manual'!S70</f>
        <v>0</v>
      </c>
      <c r="T70" s="65">
        <f>'[1]3household manual'!T70</f>
        <v>0.23346336333609444</v>
      </c>
      <c r="U70" s="65">
        <f>'[1]3household manual'!U70</f>
        <v>8.7863264309714889E-2</v>
      </c>
      <c r="V70" s="65">
        <f>'[1]3household manual'!V70</f>
        <v>0.38048263592453235</v>
      </c>
      <c r="W70" s="65">
        <f>'[1]3household manual'!W70</f>
        <v>0.48079087378736923</v>
      </c>
      <c r="X70" s="65">
        <f>'[1]3household manual'!X70</f>
        <v>0.33102639658167932</v>
      </c>
      <c r="Y70" s="65">
        <f>'[1]3household manual'!Y70</f>
        <v>3.21042921232026E-2</v>
      </c>
      <c r="Z70" s="65">
        <f>'[1]3household manual'!Z70</f>
        <v>0.98233498057161062</v>
      </c>
      <c r="AA70" s="65">
        <f>'[1]3household manual'!AA70</f>
        <v>41.330148765253604</v>
      </c>
      <c r="AB70" s="65">
        <f>'[1]3household manual'!AB70</f>
        <v>9.3889908270349824</v>
      </c>
      <c r="AC70" s="65">
        <f>'[1]3household manual'!AC70</f>
        <v>34.382218812891431</v>
      </c>
      <c r="AD70" s="65">
        <f>'[1]3household manual'!AD70</f>
        <v>0</v>
      </c>
      <c r="AE70" s="65">
        <f>'[1]3household manual'!AE70</f>
        <v>0</v>
      </c>
      <c r="AF70" s="65">
        <f>'[1]3household manual'!AF70</f>
        <v>817.05882403594774</v>
      </c>
      <c r="AG70" s="65">
        <f>'[1]3household manual'!AG70</f>
        <v>3.6203804713428407</v>
      </c>
      <c r="AH70" s="65">
        <f>'[1]3household manual'!AH70</f>
        <v>0.52563550916019552</v>
      </c>
      <c r="AI70" s="65">
        <f>'[1]3household manual'!AI70</f>
        <v>28.636363974884222</v>
      </c>
      <c r="AJ70" s="65">
        <f>'[1]3household manual'!AJ70</f>
        <v>0</v>
      </c>
      <c r="AK70" s="65">
        <f>'[1]3household manual'!AK70</f>
        <v>0</v>
      </c>
      <c r="AL70" s="65">
        <f>'[1]3household manual'!AL70</f>
        <v>0</v>
      </c>
      <c r="AM70" s="65">
        <f>'[1]3household manual'!AM70</f>
        <v>0</v>
      </c>
      <c r="AN70" s="65">
        <f>'[1]3household manual'!AN70</f>
        <v>0</v>
      </c>
      <c r="AO70" s="65">
        <f>'[1]3household manual'!AO70</f>
        <v>0</v>
      </c>
      <c r="AP70" s="65">
        <f>'[1]3household manual'!AP70</f>
        <v>0</v>
      </c>
      <c r="AQ70" s="65">
        <f>'[1]3household manual'!AQ70</f>
        <v>0</v>
      </c>
      <c r="AR70" s="65">
        <f>'[1]3household manual'!AR70</f>
        <v>0</v>
      </c>
      <c r="AS70" s="65">
        <f>'[1]3household manual'!AS70</f>
        <v>0</v>
      </c>
      <c r="AT70" s="65">
        <f>'[1]3household manual'!AT70</f>
        <v>0</v>
      </c>
      <c r="AU70" s="65">
        <f>'[1]3household manual'!AU70</f>
        <v>0</v>
      </c>
      <c r="AV70" s="65">
        <f>'[1]3household manual'!AV70</f>
        <v>0</v>
      </c>
      <c r="AW70" s="65">
        <f>'[1]3household manual'!AW70</f>
        <v>0</v>
      </c>
      <c r="AX70" s="65">
        <f>'[1]3household manual'!AX70</f>
        <v>0</v>
      </c>
      <c r="AY70" s="65">
        <f>'[1]3household manual'!AY70</f>
        <v>0</v>
      </c>
      <c r="AZ70" s="65">
        <f>'[1]3household manual'!AZ70</f>
        <v>0</v>
      </c>
      <c r="BA70" s="65">
        <f>'[1]3household manual'!BA70</f>
        <v>0</v>
      </c>
      <c r="BB70" s="65">
        <f>'[1]3household manual'!BB70</f>
        <v>0</v>
      </c>
      <c r="BC70" s="65">
        <f>'[1]3household manual'!BC70</f>
        <v>0</v>
      </c>
      <c r="BD70" s="65">
        <f>'[1]3household manual'!BD70</f>
        <v>0</v>
      </c>
      <c r="BE70" s="65">
        <f>'[1]3household manual'!BE70</f>
        <v>0</v>
      </c>
      <c r="BF70" s="65">
        <f>'[1]3household manual'!BF70</f>
        <v>0</v>
      </c>
      <c r="BG70" s="65">
        <f>'[1]3household manual'!BG70</f>
        <v>0</v>
      </c>
      <c r="BH70" s="65">
        <f>'[1]3household manual'!BH70</f>
        <v>0</v>
      </c>
      <c r="BI70" s="65">
        <f>'[1]3household manual'!BI70</f>
        <v>0</v>
      </c>
      <c r="BJ70" s="65">
        <f>'[1]3household manual'!BJ70</f>
        <v>0</v>
      </c>
      <c r="BK70" s="65">
        <f>'[1]3household manual'!BK70</f>
        <v>0</v>
      </c>
      <c r="BL70" s="65">
        <f>'[1]3household manual'!BL70</f>
        <v>0</v>
      </c>
      <c r="BM70" s="65">
        <f>'[1]3household manual'!BM70</f>
        <v>0</v>
      </c>
      <c r="BN70" s="65">
        <f>'[1]3household manual'!BN70</f>
        <v>0</v>
      </c>
      <c r="BO70" s="65">
        <f>'[1]3household manual'!BO70</f>
        <v>0</v>
      </c>
      <c r="BP70" s="65">
        <f>'[1]3household manual'!BP70</f>
        <v>0</v>
      </c>
      <c r="BQ70" s="65">
        <f>'[1]3household manual'!BQ70</f>
        <v>0</v>
      </c>
      <c r="BR70" s="65">
        <f>'[1]3household manual'!BR70</f>
        <v>0</v>
      </c>
      <c r="BS70" s="65">
        <f>'[1]3household manual'!BS70</f>
        <v>0</v>
      </c>
      <c r="BT70" s="65">
        <f>'[1]3household manual'!BT70</f>
        <v>0</v>
      </c>
      <c r="BU70" s="65">
        <f>'[1]3household manual'!BU70</f>
        <v>0</v>
      </c>
      <c r="BV70" s="65">
        <f>'[1]3household manual'!BV70</f>
        <v>0</v>
      </c>
      <c r="BW70" s="65">
        <f>'[1]3household manual'!BW70</f>
        <v>0</v>
      </c>
      <c r="BX70" s="65">
        <f>'[1]3household manual'!BX70</f>
        <v>0</v>
      </c>
      <c r="BY70" s="65">
        <f>'[1]3household manual'!BY70</f>
        <v>0</v>
      </c>
      <c r="BZ70" s="65">
        <f>'[1]3household manual'!BZ70</f>
        <v>0</v>
      </c>
      <c r="CA70" s="65">
        <f>'[1]3household manual'!CA70</f>
        <v>0</v>
      </c>
      <c r="CB70" s="65">
        <f>'[1]3household manual'!CB70</f>
        <v>0</v>
      </c>
      <c r="CC70" s="65">
        <f>'[1]3household manual'!CC70</f>
        <v>0</v>
      </c>
      <c r="CD70" s="65">
        <f>'[1]3household manual'!CD70</f>
        <v>0</v>
      </c>
      <c r="CE70" s="65">
        <f>'[1]3household manual'!CE70</f>
        <v>0</v>
      </c>
      <c r="CF70" s="65">
        <f>'[1]3household manual'!CF70</f>
        <v>0</v>
      </c>
      <c r="CG70" s="65">
        <f>'[1]3household manual'!CG70</f>
        <v>0</v>
      </c>
      <c r="CH70" s="65">
        <f>'[1]3household manual'!CH70</f>
        <v>0</v>
      </c>
      <c r="CI70" s="65">
        <f>'[1]3household manual'!CI70</f>
        <v>0</v>
      </c>
      <c r="CJ70" s="65">
        <f>'[1]3household manual'!CJ70</f>
        <v>0</v>
      </c>
      <c r="CK70" s="65">
        <f>'[1]3household manual'!CK70</f>
        <v>0</v>
      </c>
      <c r="CL70" s="65">
        <f>'[1]3household manual'!CL70</f>
        <v>0</v>
      </c>
      <c r="CM70" s="65">
        <f>'[1]3household manual'!CM70</f>
        <v>0</v>
      </c>
      <c r="CN70" s="65">
        <f>'[1]3household manual'!CN70</f>
        <v>684.66075656020485</v>
      </c>
      <c r="CO70" s="65">
        <f>'[1]3household manual'!CO70</f>
        <v>1173.5440124927507</v>
      </c>
      <c r="CP70" s="65">
        <f>'[1]3household manual'!CP70</f>
        <v>0</v>
      </c>
      <c r="CQ70" s="65">
        <f>'[1]3household manual'!CQ70</f>
        <v>0</v>
      </c>
      <c r="CR70" s="65">
        <f>'[1]3household manual'!CR70</f>
        <v>0</v>
      </c>
      <c r="CS70" s="65">
        <f>'[1]3household manual'!CS70</f>
        <v>0</v>
      </c>
      <c r="CT70" s="65">
        <f>'[1]3household manual'!CT70</f>
        <v>0</v>
      </c>
      <c r="CU70" s="65">
        <f>'[1]3household manual'!CU70</f>
        <v>0</v>
      </c>
      <c r="CV70" s="65">
        <f>'[1]3household manual'!CV70</f>
        <v>0</v>
      </c>
      <c r="CW70" s="65">
        <f>'[1]3household manual'!CW70</f>
        <v>25.485682817269577</v>
      </c>
      <c r="CX70" s="23">
        <f t="shared" si="2"/>
        <v>3415.0130431267862</v>
      </c>
      <c r="CY70" s="23">
        <f>SUM(BL$8:BL$107)</f>
        <v>3415.0130431267871</v>
      </c>
      <c r="CZ70" s="24">
        <f t="shared" si="1"/>
        <v>9.0949470177292824E-13</v>
      </c>
      <c r="DA70" s="26">
        <f>IFERROR(VLOOKUP(A70,[2]!Rur_HH_Share_Lookup_Range,2,),0)</f>
        <v>0.36845280345994702</v>
      </c>
      <c r="DB70" s="26">
        <f>IFERROR(VLOOKUP(A70,[2]!Rur_HH_Share_Lookup_Range,3,),0)</f>
        <v>0.63154719654005298</v>
      </c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  <c r="IG70" s="18"/>
      <c r="IH70" s="18"/>
      <c r="II70" s="18"/>
      <c r="IJ70" s="18"/>
      <c r="IK70" s="18"/>
      <c r="IL70" s="18"/>
      <c r="IM70" s="18"/>
      <c r="IN70" s="18"/>
      <c r="IO70" s="18"/>
      <c r="IP70" s="18"/>
      <c r="IQ70" s="18"/>
      <c r="IR70" s="18"/>
      <c r="IS70" s="18"/>
      <c r="IT70" s="18"/>
      <c r="IU70" s="18"/>
      <c r="IV70" s="18"/>
      <c r="IW70" s="18"/>
      <c r="IX70" s="18"/>
      <c r="IY70" s="18"/>
      <c r="IZ70" s="18"/>
      <c r="JA70" s="18"/>
      <c r="JB70" s="18"/>
    </row>
    <row r="71" spans="1:262" x14ac:dyDescent="0.25">
      <c r="A71" s="22" t="s">
        <v>167</v>
      </c>
      <c r="B71" s="65">
        <f>'[1]3household manual'!B71</f>
        <v>0</v>
      </c>
      <c r="C71" s="65">
        <f>'[1]3household manual'!C71</f>
        <v>0</v>
      </c>
      <c r="D71" s="65">
        <f>'[1]3household manual'!D71</f>
        <v>0</v>
      </c>
      <c r="E71" s="65">
        <f>'[1]3household manual'!E71</f>
        <v>0</v>
      </c>
      <c r="F71" s="65">
        <f>'[1]3household manual'!F71</f>
        <v>1.3895540158570088</v>
      </c>
      <c r="G71" s="65">
        <f>'[1]3household manual'!G71</f>
        <v>0</v>
      </c>
      <c r="H71" s="65">
        <f>'[1]3household manual'!H71</f>
        <v>4.9477655367423008</v>
      </c>
      <c r="I71" s="65">
        <f>'[1]3household manual'!I71</f>
        <v>3.762130079660162</v>
      </c>
      <c r="J71" s="65">
        <f>'[1]3household manual'!J71</f>
        <v>2.4261950343929031</v>
      </c>
      <c r="K71" s="65">
        <f>'[1]3household manual'!K71</f>
        <v>0.28347099104421253</v>
      </c>
      <c r="L71" s="65">
        <f>'[1]3household manual'!L71</f>
        <v>4.4378310535682494E-3</v>
      </c>
      <c r="M71" s="65">
        <f>'[1]3household manual'!M71</f>
        <v>0.30385307666442807</v>
      </c>
      <c r="N71" s="65">
        <f>'[1]3household manual'!N71</f>
        <v>5.9348829657621574E-2</v>
      </c>
      <c r="O71" s="65">
        <f>'[1]3household manual'!O71</f>
        <v>0.41633329604164171</v>
      </c>
      <c r="P71" s="65">
        <f>'[1]3household manual'!P71</f>
        <v>3.9005082958653869E-3</v>
      </c>
      <c r="Q71" s="65">
        <f>'[1]3household manual'!Q71</f>
        <v>0.29296158354128488</v>
      </c>
      <c r="R71" s="65">
        <f>'[1]3household manual'!R71</f>
        <v>5.540289826841029</v>
      </c>
      <c r="S71" s="65">
        <f>'[1]3household manual'!S71</f>
        <v>3.8001086089165484E-2</v>
      </c>
      <c r="T71" s="65">
        <f>'[1]3household manual'!T71</f>
        <v>0.24445732476075696</v>
      </c>
      <c r="U71" s="65">
        <f>'[1]3household manual'!U71</f>
        <v>0</v>
      </c>
      <c r="V71" s="65">
        <f>'[1]3household manual'!V71</f>
        <v>2.0210961038401525E-2</v>
      </c>
      <c r="W71" s="65">
        <f>'[1]3household manual'!W71</f>
        <v>3.9761640084927212E-2</v>
      </c>
      <c r="X71" s="65">
        <f>'[1]3household manual'!X71</f>
        <v>0.65715257142540262</v>
      </c>
      <c r="Y71" s="65">
        <f>'[1]3household manual'!Y71</f>
        <v>8.4049877312494207E-4</v>
      </c>
      <c r="Z71" s="65">
        <f>'[1]3household manual'!Z71</f>
        <v>8.0756092042300262E-2</v>
      </c>
      <c r="AA71" s="65">
        <f>'[1]3household manual'!AA71</f>
        <v>0.48525426331876964</v>
      </c>
      <c r="AB71" s="65">
        <f>'[1]3household manual'!AB71</f>
        <v>1.2265930594390135</v>
      </c>
      <c r="AC71" s="65">
        <f>'[1]3household manual'!AC71</f>
        <v>0</v>
      </c>
      <c r="AD71" s="65">
        <f>'[1]3household manual'!AD71</f>
        <v>0</v>
      </c>
      <c r="AE71" s="65">
        <f>'[1]3household manual'!AE71</f>
        <v>0</v>
      </c>
      <c r="AF71" s="65">
        <f>'[1]3household manual'!AF71</f>
        <v>160.60632569509718</v>
      </c>
      <c r="AG71" s="65">
        <f>'[1]3household manual'!AG71</f>
        <v>0</v>
      </c>
      <c r="AH71" s="65">
        <f>'[1]3household manual'!AH71</f>
        <v>0</v>
      </c>
      <c r="AI71" s="65">
        <f>'[1]3household manual'!AI71</f>
        <v>0</v>
      </c>
      <c r="AJ71" s="65">
        <f>'[1]3household manual'!AJ71</f>
        <v>0</v>
      </c>
      <c r="AK71" s="65">
        <f>'[1]3household manual'!AK71</f>
        <v>0</v>
      </c>
      <c r="AL71" s="65">
        <f>'[1]3household manual'!AL71</f>
        <v>0</v>
      </c>
      <c r="AM71" s="65">
        <f>'[1]3household manual'!AM71</f>
        <v>0</v>
      </c>
      <c r="AN71" s="65">
        <f>'[1]3household manual'!AN71</f>
        <v>0</v>
      </c>
      <c r="AO71" s="65">
        <f>'[1]3household manual'!AO71</f>
        <v>0</v>
      </c>
      <c r="AP71" s="65">
        <f>'[1]3household manual'!AP71</f>
        <v>0</v>
      </c>
      <c r="AQ71" s="65">
        <f>'[1]3household manual'!AQ71</f>
        <v>0</v>
      </c>
      <c r="AR71" s="65">
        <f>'[1]3household manual'!AR71</f>
        <v>0</v>
      </c>
      <c r="AS71" s="65">
        <f>'[1]3household manual'!AS71</f>
        <v>0</v>
      </c>
      <c r="AT71" s="65">
        <f>'[1]3household manual'!AT71</f>
        <v>0</v>
      </c>
      <c r="AU71" s="65">
        <f>'[1]3household manual'!AU71</f>
        <v>0</v>
      </c>
      <c r="AV71" s="65">
        <f>'[1]3household manual'!AV71</f>
        <v>0</v>
      </c>
      <c r="AW71" s="65">
        <f>'[1]3household manual'!AW71</f>
        <v>0</v>
      </c>
      <c r="AX71" s="65">
        <f>'[1]3household manual'!AX71</f>
        <v>0</v>
      </c>
      <c r="AY71" s="65">
        <f>'[1]3household manual'!AY71</f>
        <v>0</v>
      </c>
      <c r="AZ71" s="65">
        <f>'[1]3household manual'!AZ71</f>
        <v>0</v>
      </c>
      <c r="BA71" s="65">
        <f>'[1]3household manual'!BA71</f>
        <v>0</v>
      </c>
      <c r="BB71" s="65">
        <f>'[1]3household manual'!BB71</f>
        <v>0</v>
      </c>
      <c r="BC71" s="65">
        <f>'[1]3household manual'!BC71</f>
        <v>0</v>
      </c>
      <c r="BD71" s="65">
        <f>'[1]3household manual'!BD71</f>
        <v>0</v>
      </c>
      <c r="BE71" s="65">
        <f>'[1]3household manual'!BE71</f>
        <v>0</v>
      </c>
      <c r="BF71" s="65">
        <f>'[1]3household manual'!BF71</f>
        <v>0</v>
      </c>
      <c r="BG71" s="65">
        <f>'[1]3household manual'!BG71</f>
        <v>0</v>
      </c>
      <c r="BH71" s="65">
        <f>'[1]3household manual'!BH71</f>
        <v>0</v>
      </c>
      <c r="BI71" s="65">
        <f>'[1]3household manual'!BI71</f>
        <v>0</v>
      </c>
      <c r="BJ71" s="65">
        <f>'[1]3household manual'!BJ71</f>
        <v>0</v>
      </c>
      <c r="BK71" s="65">
        <f>'[1]3household manual'!BK71</f>
        <v>0</v>
      </c>
      <c r="BL71" s="65">
        <f>'[1]3household manual'!BL71</f>
        <v>0</v>
      </c>
      <c r="BM71" s="65">
        <f>'[1]3household manual'!BM71</f>
        <v>0</v>
      </c>
      <c r="BN71" s="65">
        <f>'[1]3household manual'!BN71</f>
        <v>0</v>
      </c>
      <c r="BO71" s="65">
        <f>'[1]3household manual'!BO71</f>
        <v>0</v>
      </c>
      <c r="BP71" s="65">
        <f>'[1]3household manual'!BP71</f>
        <v>0</v>
      </c>
      <c r="BQ71" s="65">
        <f>'[1]3household manual'!BQ71</f>
        <v>0</v>
      </c>
      <c r="BR71" s="65">
        <f>'[1]3household manual'!BR71</f>
        <v>0</v>
      </c>
      <c r="BS71" s="65">
        <f>'[1]3household manual'!BS71</f>
        <v>0</v>
      </c>
      <c r="BT71" s="65">
        <f>'[1]3household manual'!BT71</f>
        <v>0</v>
      </c>
      <c r="BU71" s="65">
        <f>'[1]3household manual'!BU71</f>
        <v>0</v>
      </c>
      <c r="BV71" s="65">
        <f>'[1]3household manual'!BV71</f>
        <v>0</v>
      </c>
      <c r="BW71" s="65">
        <f>'[1]3household manual'!BW71</f>
        <v>0</v>
      </c>
      <c r="BX71" s="65">
        <f>'[1]3household manual'!BX71</f>
        <v>0</v>
      </c>
      <c r="BY71" s="65">
        <f>'[1]3household manual'!BY71</f>
        <v>0</v>
      </c>
      <c r="BZ71" s="65">
        <f>'[1]3household manual'!BZ71</f>
        <v>0</v>
      </c>
      <c r="CA71" s="65">
        <f>'[1]3household manual'!CA71</f>
        <v>0</v>
      </c>
      <c r="CB71" s="65">
        <f>'[1]3household manual'!CB71</f>
        <v>0</v>
      </c>
      <c r="CC71" s="65">
        <f>'[1]3household manual'!CC71</f>
        <v>0</v>
      </c>
      <c r="CD71" s="65">
        <f>'[1]3household manual'!CD71</f>
        <v>0</v>
      </c>
      <c r="CE71" s="65">
        <f>'[1]3household manual'!CE71</f>
        <v>0</v>
      </c>
      <c r="CF71" s="65">
        <f>'[1]3household manual'!CF71</f>
        <v>0</v>
      </c>
      <c r="CG71" s="65">
        <f>'[1]3household manual'!CG71</f>
        <v>0</v>
      </c>
      <c r="CH71" s="65">
        <f>'[1]3household manual'!CH71</f>
        <v>0</v>
      </c>
      <c r="CI71" s="65">
        <f>'[1]3household manual'!CI71</f>
        <v>0</v>
      </c>
      <c r="CJ71" s="65">
        <f>'[1]3household manual'!CJ71</f>
        <v>0</v>
      </c>
      <c r="CK71" s="65">
        <f>'[1]3household manual'!CK71</f>
        <v>0</v>
      </c>
      <c r="CL71" s="65">
        <f>'[1]3household manual'!CL71</f>
        <v>0</v>
      </c>
      <c r="CM71" s="65">
        <f>'[1]3household manual'!CM71</f>
        <v>0</v>
      </c>
      <c r="CN71" s="65">
        <f>'[1]3household manual'!CN71</f>
        <v>21.297722875616074</v>
      </c>
      <c r="CO71" s="65">
        <f>'[1]3household manual'!CO71</f>
        <v>21.718537834959331</v>
      </c>
      <c r="CP71" s="65">
        <f>'[1]3household manual'!CP71</f>
        <v>0</v>
      </c>
      <c r="CQ71" s="65">
        <f>'[1]3household manual'!CQ71</f>
        <v>0</v>
      </c>
      <c r="CR71" s="65">
        <f>'[1]3household manual'!CR71</f>
        <v>0</v>
      </c>
      <c r="CS71" s="65">
        <f>'[1]3household manual'!CS71</f>
        <v>0</v>
      </c>
      <c r="CT71" s="65">
        <f>'[1]3household manual'!CT71</f>
        <v>0</v>
      </c>
      <c r="CU71" s="65">
        <f>'[1]3household manual'!CU71</f>
        <v>0</v>
      </c>
      <c r="CV71" s="65">
        <f>'[1]3household manual'!CV71</f>
        <v>0</v>
      </c>
      <c r="CW71" s="65">
        <f>'[1]3household manual'!CW71</f>
        <v>17.980267919462246</v>
      </c>
      <c r="CX71" s="23">
        <f t="shared" si="2"/>
        <v>243.82612243189871</v>
      </c>
      <c r="CY71" s="23">
        <f>SUM(BM$8:BM$107)</f>
        <v>243.8261224318988</v>
      </c>
      <c r="CZ71" s="24">
        <f t="shared" si="1"/>
        <v>8.5265128291212022E-14</v>
      </c>
      <c r="DA71" s="26">
        <f>IFERROR(VLOOKUP(A71,[2]!Rur_HH_Share_Lookup_Range,2,),0)</f>
        <v>0.49510865249103581</v>
      </c>
      <c r="DB71" s="26">
        <f>IFERROR(VLOOKUP(A71,[2]!Rur_HH_Share_Lookup_Range,3,),0)</f>
        <v>0.50489134750896425</v>
      </c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  <c r="IS71" s="18"/>
      <c r="IT71" s="18"/>
      <c r="IU71" s="18"/>
      <c r="IV71" s="18"/>
      <c r="IW71" s="18"/>
      <c r="IX71" s="18"/>
      <c r="IY71" s="18"/>
      <c r="IZ71" s="18"/>
      <c r="JA71" s="18"/>
      <c r="JB71" s="18"/>
    </row>
    <row r="72" spans="1:262" x14ac:dyDescent="0.25">
      <c r="A72" s="22" t="s">
        <v>168</v>
      </c>
      <c r="B72" s="65">
        <f>'[1]3household manual'!B72</f>
        <v>0</v>
      </c>
      <c r="C72" s="65">
        <f>'[1]3household manual'!C72</f>
        <v>0</v>
      </c>
      <c r="D72" s="65">
        <f>'[1]3household manual'!D72</f>
        <v>0</v>
      </c>
      <c r="E72" s="65">
        <f>'[1]3household manual'!E72</f>
        <v>0</v>
      </c>
      <c r="F72" s="65">
        <f>'[1]3household manual'!F72</f>
        <v>0</v>
      </c>
      <c r="G72" s="65">
        <f>'[1]3household manual'!G72</f>
        <v>0</v>
      </c>
      <c r="H72" s="65">
        <f>'[1]3household manual'!H72</f>
        <v>0</v>
      </c>
      <c r="I72" s="65">
        <f>'[1]3household manual'!I72</f>
        <v>0</v>
      </c>
      <c r="J72" s="65">
        <f>'[1]3household manual'!J72</f>
        <v>0</v>
      </c>
      <c r="K72" s="65">
        <f>'[1]3household manual'!K72</f>
        <v>0</v>
      </c>
      <c r="L72" s="65">
        <f>'[1]3household manual'!L72</f>
        <v>0</v>
      </c>
      <c r="M72" s="65">
        <f>'[1]3household manual'!M72</f>
        <v>0</v>
      </c>
      <c r="N72" s="65">
        <f>'[1]3household manual'!N72</f>
        <v>0</v>
      </c>
      <c r="O72" s="65">
        <f>'[1]3household manual'!O72</f>
        <v>0</v>
      </c>
      <c r="P72" s="65">
        <f>'[1]3household manual'!P72</f>
        <v>0</v>
      </c>
      <c r="Q72" s="65">
        <f>'[1]3household manual'!Q72</f>
        <v>0</v>
      </c>
      <c r="R72" s="65">
        <f>'[1]3household manual'!R72</f>
        <v>0</v>
      </c>
      <c r="S72" s="65">
        <f>'[1]3household manual'!S72</f>
        <v>0</v>
      </c>
      <c r="T72" s="65">
        <f>'[1]3household manual'!T72</f>
        <v>0</v>
      </c>
      <c r="U72" s="65">
        <f>'[1]3household manual'!U72</f>
        <v>0</v>
      </c>
      <c r="V72" s="65">
        <f>'[1]3household manual'!V72</f>
        <v>0</v>
      </c>
      <c r="W72" s="65">
        <f>'[1]3household manual'!W72</f>
        <v>0</v>
      </c>
      <c r="X72" s="65">
        <f>'[1]3household manual'!X72</f>
        <v>0</v>
      </c>
      <c r="Y72" s="65">
        <f>'[1]3household manual'!Y72</f>
        <v>0</v>
      </c>
      <c r="Z72" s="65">
        <f>'[1]3household manual'!Z72</f>
        <v>0</v>
      </c>
      <c r="AA72" s="65">
        <f>'[1]3household manual'!AA72</f>
        <v>0</v>
      </c>
      <c r="AB72" s="65">
        <f>'[1]3household manual'!AB72</f>
        <v>10.048787323262923</v>
      </c>
      <c r="AC72" s="65">
        <f>'[1]3household manual'!AC72</f>
        <v>0</v>
      </c>
      <c r="AD72" s="65">
        <f>'[1]3household manual'!AD72</f>
        <v>0</v>
      </c>
      <c r="AE72" s="65">
        <f>'[1]3household manual'!AE72</f>
        <v>0</v>
      </c>
      <c r="AF72" s="65">
        <f>'[1]3household manual'!AF72</f>
        <v>0</v>
      </c>
      <c r="AG72" s="65">
        <f>'[1]3household manual'!AG72</f>
        <v>0</v>
      </c>
      <c r="AH72" s="65">
        <f>'[1]3household manual'!AH72</f>
        <v>0</v>
      </c>
      <c r="AI72" s="65">
        <f>'[1]3household manual'!AI72</f>
        <v>0</v>
      </c>
      <c r="AJ72" s="65">
        <f>'[1]3household manual'!AJ72</f>
        <v>0</v>
      </c>
      <c r="AK72" s="65">
        <f>'[1]3household manual'!AK72</f>
        <v>0</v>
      </c>
      <c r="AL72" s="65">
        <f>'[1]3household manual'!AL72</f>
        <v>0</v>
      </c>
      <c r="AM72" s="65">
        <f>'[1]3household manual'!AM72</f>
        <v>0</v>
      </c>
      <c r="AN72" s="65">
        <f>'[1]3household manual'!AN72</f>
        <v>0</v>
      </c>
      <c r="AO72" s="65">
        <f>'[1]3household manual'!AO72</f>
        <v>0</v>
      </c>
      <c r="AP72" s="65">
        <f>'[1]3household manual'!AP72</f>
        <v>0</v>
      </c>
      <c r="AQ72" s="65">
        <f>'[1]3household manual'!AQ72</f>
        <v>0</v>
      </c>
      <c r="AR72" s="65">
        <f>'[1]3household manual'!AR72</f>
        <v>0</v>
      </c>
      <c r="AS72" s="65">
        <f>'[1]3household manual'!AS72</f>
        <v>0</v>
      </c>
      <c r="AT72" s="65">
        <f>'[1]3household manual'!AT72</f>
        <v>0</v>
      </c>
      <c r="AU72" s="65">
        <f>'[1]3household manual'!AU72</f>
        <v>0</v>
      </c>
      <c r="AV72" s="65">
        <f>'[1]3household manual'!AV72</f>
        <v>0</v>
      </c>
      <c r="AW72" s="65">
        <f>'[1]3household manual'!AW72</f>
        <v>0</v>
      </c>
      <c r="AX72" s="65">
        <f>'[1]3household manual'!AX72</f>
        <v>0</v>
      </c>
      <c r="AY72" s="65">
        <f>'[1]3household manual'!AY72</f>
        <v>0</v>
      </c>
      <c r="AZ72" s="65">
        <f>'[1]3household manual'!AZ72</f>
        <v>0</v>
      </c>
      <c r="BA72" s="65">
        <f>'[1]3household manual'!BA72</f>
        <v>0</v>
      </c>
      <c r="BB72" s="65">
        <f>'[1]3household manual'!BB72</f>
        <v>0</v>
      </c>
      <c r="BC72" s="65">
        <f>'[1]3household manual'!BC72</f>
        <v>0</v>
      </c>
      <c r="BD72" s="65">
        <f>'[1]3household manual'!BD72</f>
        <v>0</v>
      </c>
      <c r="BE72" s="65">
        <f>'[1]3household manual'!BE72</f>
        <v>0</v>
      </c>
      <c r="BF72" s="65">
        <f>'[1]3household manual'!BF72</f>
        <v>0</v>
      </c>
      <c r="BG72" s="65">
        <f>'[1]3household manual'!BG72</f>
        <v>0</v>
      </c>
      <c r="BH72" s="65">
        <f>'[1]3household manual'!BH72</f>
        <v>0</v>
      </c>
      <c r="BI72" s="65">
        <f>'[1]3household manual'!BI72</f>
        <v>0</v>
      </c>
      <c r="BJ72" s="65">
        <f>'[1]3household manual'!BJ72</f>
        <v>0</v>
      </c>
      <c r="BK72" s="65">
        <f>'[1]3household manual'!BK72</f>
        <v>0</v>
      </c>
      <c r="BL72" s="65">
        <f>'[1]3household manual'!BL72</f>
        <v>0</v>
      </c>
      <c r="BM72" s="65">
        <f>'[1]3household manual'!BM72</f>
        <v>0</v>
      </c>
      <c r="BN72" s="65">
        <f>'[1]3household manual'!BN72</f>
        <v>0</v>
      </c>
      <c r="BO72" s="65">
        <f>'[1]3household manual'!BO72</f>
        <v>0</v>
      </c>
      <c r="BP72" s="65">
        <f>'[1]3household manual'!BP72</f>
        <v>0</v>
      </c>
      <c r="BQ72" s="65">
        <f>'[1]3household manual'!BQ72</f>
        <v>0</v>
      </c>
      <c r="BR72" s="65">
        <f>'[1]3household manual'!BR72</f>
        <v>0</v>
      </c>
      <c r="BS72" s="65">
        <f>'[1]3household manual'!BS72</f>
        <v>0</v>
      </c>
      <c r="BT72" s="65">
        <f>'[1]3household manual'!BT72</f>
        <v>0</v>
      </c>
      <c r="BU72" s="65">
        <f>'[1]3household manual'!BU72</f>
        <v>0</v>
      </c>
      <c r="BV72" s="65">
        <f>'[1]3household manual'!BV72</f>
        <v>0</v>
      </c>
      <c r="BW72" s="65">
        <f>'[1]3household manual'!BW72</f>
        <v>0</v>
      </c>
      <c r="BX72" s="65">
        <f>'[1]3household manual'!BX72</f>
        <v>0</v>
      </c>
      <c r="BY72" s="65">
        <f>'[1]3household manual'!BY72</f>
        <v>0</v>
      </c>
      <c r="BZ72" s="65">
        <f>'[1]3household manual'!BZ72</f>
        <v>0</v>
      </c>
      <c r="CA72" s="65">
        <f>'[1]3household manual'!CA72</f>
        <v>0</v>
      </c>
      <c r="CB72" s="65">
        <f>'[1]3household manual'!CB72</f>
        <v>0</v>
      </c>
      <c r="CC72" s="65">
        <f>'[1]3household manual'!CC72</f>
        <v>0</v>
      </c>
      <c r="CD72" s="65">
        <f>'[1]3household manual'!CD72</f>
        <v>0</v>
      </c>
      <c r="CE72" s="65">
        <f>'[1]3household manual'!CE72</f>
        <v>0</v>
      </c>
      <c r="CF72" s="65">
        <f>'[1]3household manual'!CF72</f>
        <v>0</v>
      </c>
      <c r="CG72" s="65">
        <f>'[1]3household manual'!CG72</f>
        <v>0</v>
      </c>
      <c r="CH72" s="65">
        <f>'[1]3household manual'!CH72</f>
        <v>0</v>
      </c>
      <c r="CI72" s="65">
        <f>'[1]3household manual'!CI72</f>
        <v>0</v>
      </c>
      <c r="CJ72" s="65">
        <f>'[1]3household manual'!CJ72</f>
        <v>0</v>
      </c>
      <c r="CK72" s="65">
        <f>'[1]3household manual'!CK72</f>
        <v>0</v>
      </c>
      <c r="CL72" s="65">
        <f>'[1]3household manual'!CL72</f>
        <v>0</v>
      </c>
      <c r="CM72" s="65">
        <f>'[1]3household manual'!CM72</f>
        <v>0</v>
      </c>
      <c r="CN72" s="65">
        <f>'[1]3household manual'!CN72</f>
        <v>4.7095755394200607</v>
      </c>
      <c r="CO72" s="65">
        <f>'[1]3household manual'!CO72</f>
        <v>8.8040858239897375</v>
      </c>
      <c r="CP72" s="65">
        <f>'[1]3household manual'!CP72</f>
        <v>0</v>
      </c>
      <c r="CQ72" s="65">
        <f>'[1]3household manual'!CQ72</f>
        <v>0</v>
      </c>
      <c r="CR72" s="65">
        <f>'[1]3household manual'!CR72</f>
        <v>0</v>
      </c>
      <c r="CS72" s="65">
        <f>'[1]3household manual'!CS72</f>
        <v>0</v>
      </c>
      <c r="CT72" s="65">
        <f>'[1]3household manual'!CT72</f>
        <v>0</v>
      </c>
      <c r="CU72" s="65">
        <f>'[1]3household manual'!CU72</f>
        <v>0</v>
      </c>
      <c r="CV72" s="65">
        <f>'[1]3household manual'!CV72</f>
        <v>0</v>
      </c>
      <c r="CW72" s="65">
        <f>'[1]3household manual'!CW72</f>
        <v>0.70964357766474828</v>
      </c>
      <c r="CX72" s="23">
        <f t="shared" ref="CX72:CX103" si="3">SUM(B72:CW72)</f>
        <v>24.27209226433747</v>
      </c>
      <c r="CY72" s="23">
        <f>SUM(BN$8:BN$107)</f>
        <v>24.272092264337459</v>
      </c>
      <c r="CZ72" s="24">
        <f t="shared" si="1"/>
        <v>1.0658141036401503E-14</v>
      </c>
      <c r="DA72" s="26">
        <f>IFERROR(VLOOKUP(A72,[2]!Rur_HH_Share_Lookup_Range,2,),0)</f>
        <v>0.34850477696384496</v>
      </c>
      <c r="DB72" s="26">
        <f>IFERROR(VLOOKUP(A72,[2]!Rur_HH_Share_Lookup_Range,3,),0)</f>
        <v>0.65149522303615504</v>
      </c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</row>
    <row r="73" spans="1:262" x14ac:dyDescent="0.25">
      <c r="A73" s="22" t="s">
        <v>169</v>
      </c>
      <c r="B73" s="65">
        <f>'[1]3household manual'!B73</f>
        <v>58.268529312893989</v>
      </c>
      <c r="C73" s="65">
        <f>'[1]3household manual'!C73</f>
        <v>8.7964203760934438</v>
      </c>
      <c r="D73" s="65">
        <f>'[1]3household manual'!D73</f>
        <v>0</v>
      </c>
      <c r="E73" s="65">
        <f>'[1]3household manual'!E73</f>
        <v>0</v>
      </c>
      <c r="F73" s="65">
        <f>'[1]3household manual'!F73</f>
        <v>0.35645891699505716</v>
      </c>
      <c r="G73" s="65">
        <f>'[1]3household manual'!G73</f>
        <v>0.83353429013161107</v>
      </c>
      <c r="H73" s="65">
        <f>'[1]3household manual'!H73</f>
        <v>5.2267442929589514</v>
      </c>
      <c r="I73" s="65">
        <f>'[1]3household manual'!I73</f>
        <v>0</v>
      </c>
      <c r="J73" s="65">
        <f>'[1]3household manual'!J73</f>
        <v>0</v>
      </c>
      <c r="K73" s="65">
        <f>'[1]3household manual'!K73</f>
        <v>0</v>
      </c>
      <c r="L73" s="65">
        <f>'[1]3household manual'!L73</f>
        <v>0</v>
      </c>
      <c r="M73" s="65">
        <f>'[1]3household manual'!M73</f>
        <v>0</v>
      </c>
      <c r="N73" s="65">
        <f>'[1]3household manual'!N73</f>
        <v>0</v>
      </c>
      <c r="O73" s="65">
        <f>'[1]3household manual'!O73</f>
        <v>0</v>
      </c>
      <c r="P73" s="65">
        <f>'[1]3household manual'!P73</f>
        <v>0</v>
      </c>
      <c r="Q73" s="65">
        <f>'[1]3household manual'!Q73</f>
        <v>3.3716457254703543E-3</v>
      </c>
      <c r="R73" s="65">
        <f>'[1]3household manual'!R73</f>
        <v>0</v>
      </c>
      <c r="S73" s="65">
        <f>'[1]3household manual'!S73</f>
        <v>0</v>
      </c>
      <c r="T73" s="65">
        <f>'[1]3household manual'!T73</f>
        <v>6.0852771094909244</v>
      </c>
      <c r="U73" s="65">
        <f>'[1]3household manual'!U73</f>
        <v>0</v>
      </c>
      <c r="V73" s="65">
        <f>'[1]3household manual'!V73</f>
        <v>0.10772772724048352</v>
      </c>
      <c r="W73" s="65">
        <f>'[1]3household manual'!W73</f>
        <v>0.10895060810900663</v>
      </c>
      <c r="X73" s="65">
        <f>'[1]3household manual'!X73</f>
        <v>0</v>
      </c>
      <c r="Y73" s="65">
        <f>'[1]3household manual'!Y73</f>
        <v>2.1018718013653147E-2</v>
      </c>
      <c r="Z73" s="65">
        <f>'[1]3household manual'!Z73</f>
        <v>1.1474545725170699E-2</v>
      </c>
      <c r="AA73" s="65">
        <f>'[1]3household manual'!AA73</f>
        <v>3.7884464715392858</v>
      </c>
      <c r="AB73" s="65">
        <f>'[1]3household manual'!AB73</f>
        <v>23.873869143085852</v>
      </c>
      <c r="AC73" s="65">
        <f>'[1]3household manual'!AC73</f>
        <v>0</v>
      </c>
      <c r="AD73" s="65">
        <f>'[1]3household manual'!AD73</f>
        <v>0</v>
      </c>
      <c r="AE73" s="65">
        <f>'[1]3household manual'!AE73</f>
        <v>0</v>
      </c>
      <c r="AF73" s="65">
        <f>'[1]3household manual'!AF73</f>
        <v>0</v>
      </c>
      <c r="AG73" s="65">
        <f>'[1]3household manual'!AG73</f>
        <v>0</v>
      </c>
      <c r="AH73" s="65">
        <f>'[1]3household manual'!AH73</f>
        <v>0</v>
      </c>
      <c r="AI73" s="65">
        <f>'[1]3household manual'!AI73</f>
        <v>0</v>
      </c>
      <c r="AJ73" s="65">
        <f>'[1]3household manual'!AJ73</f>
        <v>0</v>
      </c>
      <c r="AK73" s="65">
        <f>'[1]3household manual'!AK73</f>
        <v>0</v>
      </c>
      <c r="AL73" s="65">
        <f>'[1]3household manual'!AL73</f>
        <v>0</v>
      </c>
      <c r="AM73" s="65">
        <f>'[1]3household manual'!AM73</f>
        <v>0</v>
      </c>
      <c r="AN73" s="65">
        <f>'[1]3household manual'!AN73</f>
        <v>0</v>
      </c>
      <c r="AO73" s="65">
        <f>'[1]3household manual'!AO73</f>
        <v>0</v>
      </c>
      <c r="AP73" s="65">
        <f>'[1]3household manual'!AP73</f>
        <v>0</v>
      </c>
      <c r="AQ73" s="65">
        <f>'[1]3household manual'!AQ73</f>
        <v>0</v>
      </c>
      <c r="AR73" s="65">
        <f>'[1]3household manual'!AR73</f>
        <v>0</v>
      </c>
      <c r="AS73" s="65">
        <f>'[1]3household manual'!AS73</f>
        <v>0</v>
      </c>
      <c r="AT73" s="65">
        <f>'[1]3household manual'!AT73</f>
        <v>0</v>
      </c>
      <c r="AU73" s="65">
        <f>'[1]3household manual'!AU73</f>
        <v>0</v>
      </c>
      <c r="AV73" s="65">
        <f>'[1]3household manual'!AV73</f>
        <v>0</v>
      </c>
      <c r="AW73" s="65">
        <f>'[1]3household manual'!AW73</f>
        <v>0</v>
      </c>
      <c r="AX73" s="65">
        <f>'[1]3household manual'!AX73</f>
        <v>0</v>
      </c>
      <c r="AY73" s="65">
        <f>'[1]3household manual'!AY73</f>
        <v>0</v>
      </c>
      <c r="AZ73" s="65">
        <f>'[1]3household manual'!AZ73</f>
        <v>0</v>
      </c>
      <c r="BA73" s="65">
        <f>'[1]3household manual'!BA73</f>
        <v>0</v>
      </c>
      <c r="BB73" s="65">
        <f>'[1]3household manual'!BB73</f>
        <v>0</v>
      </c>
      <c r="BC73" s="65">
        <f>'[1]3household manual'!BC73</f>
        <v>0</v>
      </c>
      <c r="BD73" s="65">
        <f>'[1]3household manual'!BD73</f>
        <v>0</v>
      </c>
      <c r="BE73" s="65">
        <f>'[1]3household manual'!BE73</f>
        <v>0</v>
      </c>
      <c r="BF73" s="65">
        <f>'[1]3household manual'!BF73</f>
        <v>0</v>
      </c>
      <c r="BG73" s="65">
        <f>'[1]3household manual'!BG73</f>
        <v>0</v>
      </c>
      <c r="BH73" s="65">
        <f>'[1]3household manual'!BH73</f>
        <v>0</v>
      </c>
      <c r="BI73" s="65">
        <f>'[1]3household manual'!BI73</f>
        <v>0</v>
      </c>
      <c r="BJ73" s="65">
        <f>'[1]3household manual'!BJ73</f>
        <v>0</v>
      </c>
      <c r="BK73" s="65">
        <f>'[1]3household manual'!BK73</f>
        <v>0</v>
      </c>
      <c r="BL73" s="65">
        <f>'[1]3household manual'!BL73</f>
        <v>0</v>
      </c>
      <c r="BM73" s="65">
        <f>'[1]3household manual'!BM73</f>
        <v>0</v>
      </c>
      <c r="BN73" s="65">
        <f>'[1]3household manual'!BN73</f>
        <v>0</v>
      </c>
      <c r="BO73" s="65">
        <f>'[1]3household manual'!BO73</f>
        <v>0</v>
      </c>
      <c r="BP73" s="65">
        <f>'[1]3household manual'!BP73</f>
        <v>0</v>
      </c>
      <c r="BQ73" s="65">
        <f>'[1]3household manual'!BQ73</f>
        <v>0</v>
      </c>
      <c r="BR73" s="65">
        <f>'[1]3household manual'!BR73</f>
        <v>0</v>
      </c>
      <c r="BS73" s="65">
        <f>'[1]3household manual'!BS73</f>
        <v>0</v>
      </c>
      <c r="BT73" s="65">
        <f>'[1]3household manual'!BT73</f>
        <v>0</v>
      </c>
      <c r="BU73" s="65">
        <f>'[1]3household manual'!BU73</f>
        <v>0</v>
      </c>
      <c r="BV73" s="65">
        <f>'[1]3household manual'!BV73</f>
        <v>0</v>
      </c>
      <c r="BW73" s="65">
        <f>'[1]3household manual'!BW73</f>
        <v>0</v>
      </c>
      <c r="BX73" s="65">
        <f>'[1]3household manual'!BX73</f>
        <v>0</v>
      </c>
      <c r="BY73" s="65">
        <f>'[1]3household manual'!BY73</f>
        <v>0</v>
      </c>
      <c r="BZ73" s="65">
        <f>'[1]3household manual'!BZ73</f>
        <v>0</v>
      </c>
      <c r="CA73" s="65">
        <f>'[1]3household manual'!CA73</f>
        <v>0</v>
      </c>
      <c r="CB73" s="65">
        <f>'[1]3household manual'!CB73</f>
        <v>0</v>
      </c>
      <c r="CC73" s="65">
        <f>'[1]3household manual'!CC73</f>
        <v>0</v>
      </c>
      <c r="CD73" s="65">
        <f>'[1]3household manual'!CD73</f>
        <v>0</v>
      </c>
      <c r="CE73" s="65">
        <f>'[1]3household manual'!CE73</f>
        <v>0</v>
      </c>
      <c r="CF73" s="65">
        <f>'[1]3household manual'!CF73</f>
        <v>0</v>
      </c>
      <c r="CG73" s="65">
        <f>'[1]3household manual'!CG73</f>
        <v>0</v>
      </c>
      <c r="CH73" s="65">
        <f>'[1]3household manual'!CH73</f>
        <v>0</v>
      </c>
      <c r="CI73" s="65">
        <f>'[1]3household manual'!CI73</f>
        <v>0</v>
      </c>
      <c r="CJ73" s="65">
        <f>'[1]3household manual'!CJ73</f>
        <v>0</v>
      </c>
      <c r="CK73" s="65">
        <f>'[1]3household manual'!CK73</f>
        <v>0</v>
      </c>
      <c r="CL73" s="65">
        <f>'[1]3household manual'!CL73</f>
        <v>0</v>
      </c>
      <c r="CM73" s="65">
        <f>'[1]3household manual'!CM73</f>
        <v>0</v>
      </c>
      <c r="CN73" s="65">
        <f>'[1]3household manual'!CN73</f>
        <v>0</v>
      </c>
      <c r="CO73" s="65">
        <f>'[1]3household manual'!CO73</f>
        <v>0</v>
      </c>
      <c r="CP73" s="65">
        <f>'[1]3household manual'!CP73</f>
        <v>0</v>
      </c>
      <c r="CQ73" s="65">
        <f>'[1]3household manual'!CQ73</f>
        <v>0</v>
      </c>
      <c r="CR73" s="65">
        <f>'[1]3household manual'!CR73</f>
        <v>0</v>
      </c>
      <c r="CS73" s="65">
        <f>'[1]3household manual'!CS73</f>
        <v>0</v>
      </c>
      <c r="CT73" s="65">
        <f>'[1]3household manual'!CT73</f>
        <v>0</v>
      </c>
      <c r="CU73" s="65">
        <f>'[1]3household manual'!CU73</f>
        <v>0</v>
      </c>
      <c r="CV73" s="65">
        <f>'[1]3household manual'!CV73</f>
        <v>0</v>
      </c>
      <c r="CW73" s="65">
        <f>'[1]3household manual'!CW73</f>
        <v>33.686864213588962</v>
      </c>
      <c r="CX73" s="23">
        <f t="shared" si="3"/>
        <v>141.16868737159186</v>
      </c>
      <c r="CY73" s="23">
        <f>SUM(BO$8:BO$107)</f>
        <v>141.16868737159189</v>
      </c>
      <c r="CZ73" s="24">
        <f t="shared" ref="CZ73:CZ107" si="4">ABS(CX73-CY73)</f>
        <v>2.8421709430404007E-14</v>
      </c>
      <c r="DA73" s="26">
        <f>IFERROR(VLOOKUP(A73,[2]!Rur_HH_Share_Lookup_Range,2,),0)</f>
        <v>0</v>
      </c>
      <c r="DB73" s="26">
        <f>IFERROR(VLOOKUP(A73,[2]!Rur_HH_Share_Lookup_Range,3,),0)</f>
        <v>0</v>
      </c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</row>
    <row r="74" spans="1:262" x14ac:dyDescent="0.25">
      <c r="A74" s="22" t="s">
        <v>170</v>
      </c>
      <c r="B74" s="65">
        <f>'[1]3household manual'!B74</f>
        <v>0</v>
      </c>
      <c r="C74" s="65">
        <f>'[1]3household manual'!C74</f>
        <v>0</v>
      </c>
      <c r="D74" s="65">
        <f>'[1]3household manual'!D74</f>
        <v>0</v>
      </c>
      <c r="E74" s="65">
        <f>'[1]3household manual'!E74</f>
        <v>0</v>
      </c>
      <c r="F74" s="65">
        <f>'[1]3household manual'!F74</f>
        <v>0.49674830681288729</v>
      </c>
      <c r="G74" s="65">
        <f>'[1]3household manual'!G74</f>
        <v>0.35633675591983716</v>
      </c>
      <c r="H74" s="65">
        <f>'[1]3household manual'!H74</f>
        <v>0</v>
      </c>
      <c r="I74" s="65">
        <f>'[1]3household manual'!I74</f>
        <v>0</v>
      </c>
      <c r="J74" s="65">
        <f>'[1]3household manual'!J74</f>
        <v>0</v>
      </c>
      <c r="K74" s="65">
        <f>'[1]3household manual'!K74</f>
        <v>0</v>
      </c>
      <c r="L74" s="65">
        <f>'[1]3household manual'!L74</f>
        <v>0</v>
      </c>
      <c r="M74" s="65">
        <f>'[1]3household manual'!M74</f>
        <v>1.0919683999370756E-2</v>
      </c>
      <c r="N74" s="65">
        <f>'[1]3household manual'!N74</f>
        <v>1.2883592652053339E-2</v>
      </c>
      <c r="O74" s="65">
        <f>'[1]3household manual'!O74</f>
        <v>0</v>
      </c>
      <c r="P74" s="65">
        <f>'[1]3household manual'!P74</f>
        <v>0</v>
      </c>
      <c r="Q74" s="65">
        <f>'[1]3household manual'!Q74</f>
        <v>0</v>
      </c>
      <c r="R74" s="65">
        <f>'[1]3household manual'!R74</f>
        <v>0</v>
      </c>
      <c r="S74" s="65">
        <f>'[1]3household manual'!S74</f>
        <v>7.8397908874493272E-2</v>
      </c>
      <c r="T74" s="65">
        <f>'[1]3household manual'!T74</f>
        <v>4.4746120483629493E-3</v>
      </c>
      <c r="U74" s="65">
        <f>'[1]3household manual'!U74</f>
        <v>5.17418645622742</v>
      </c>
      <c r="V74" s="65">
        <f>'[1]3household manual'!V74</f>
        <v>0.69944744951049276</v>
      </c>
      <c r="W74" s="65">
        <f>'[1]3household manual'!W74</f>
        <v>2.1161038816764441</v>
      </c>
      <c r="X74" s="65">
        <f>'[1]3household manual'!X74</f>
        <v>0.20899474551216679</v>
      </c>
      <c r="Y74" s="65">
        <f>'[1]3household manual'!Y74</f>
        <v>0.49443693485249257</v>
      </c>
      <c r="Z74" s="65">
        <f>'[1]3household manual'!Z74</f>
        <v>0.15530768380543702</v>
      </c>
      <c r="AA74" s="65">
        <f>'[1]3household manual'!AA74</f>
        <v>0</v>
      </c>
      <c r="AB74" s="65">
        <f>'[1]3household manual'!AB74</f>
        <v>3.700422058365711</v>
      </c>
      <c r="AC74" s="65">
        <f>'[1]3household manual'!AC74</f>
        <v>0</v>
      </c>
      <c r="AD74" s="65">
        <f>'[1]3household manual'!AD74</f>
        <v>0</v>
      </c>
      <c r="AE74" s="65">
        <f>'[1]3household manual'!AE74</f>
        <v>0</v>
      </c>
      <c r="AF74" s="65">
        <f>'[1]3household manual'!AF74</f>
        <v>0</v>
      </c>
      <c r="AG74" s="65">
        <f>'[1]3household manual'!AG74</f>
        <v>0.28641055448086461</v>
      </c>
      <c r="AH74" s="65">
        <f>'[1]3household manual'!AH74</f>
        <v>0</v>
      </c>
      <c r="AI74" s="65">
        <f>'[1]3household manual'!AI74</f>
        <v>0</v>
      </c>
      <c r="AJ74" s="65">
        <f>'[1]3household manual'!AJ74</f>
        <v>0</v>
      </c>
      <c r="AK74" s="65">
        <f>'[1]3household manual'!AK74</f>
        <v>0</v>
      </c>
      <c r="AL74" s="65">
        <f>'[1]3household manual'!AL74</f>
        <v>0</v>
      </c>
      <c r="AM74" s="65">
        <f>'[1]3household manual'!AM74</f>
        <v>0</v>
      </c>
      <c r="AN74" s="65">
        <f>'[1]3household manual'!AN74</f>
        <v>0</v>
      </c>
      <c r="AO74" s="65">
        <f>'[1]3household manual'!AO74</f>
        <v>0</v>
      </c>
      <c r="AP74" s="65">
        <f>'[1]3household manual'!AP74</f>
        <v>0</v>
      </c>
      <c r="AQ74" s="65">
        <f>'[1]3household manual'!AQ74</f>
        <v>0</v>
      </c>
      <c r="AR74" s="65">
        <f>'[1]3household manual'!AR74</f>
        <v>0</v>
      </c>
      <c r="AS74" s="65">
        <f>'[1]3household manual'!AS74</f>
        <v>0</v>
      </c>
      <c r="AT74" s="65">
        <f>'[1]3household manual'!AT74</f>
        <v>0</v>
      </c>
      <c r="AU74" s="65">
        <f>'[1]3household manual'!AU74</f>
        <v>0</v>
      </c>
      <c r="AV74" s="65">
        <f>'[1]3household manual'!AV74</f>
        <v>0</v>
      </c>
      <c r="AW74" s="65">
        <f>'[1]3household manual'!AW74</f>
        <v>0</v>
      </c>
      <c r="AX74" s="65">
        <f>'[1]3household manual'!AX74</f>
        <v>0</v>
      </c>
      <c r="AY74" s="65">
        <f>'[1]3household manual'!AY74</f>
        <v>0</v>
      </c>
      <c r="AZ74" s="65">
        <f>'[1]3household manual'!AZ74</f>
        <v>0</v>
      </c>
      <c r="BA74" s="65">
        <f>'[1]3household manual'!BA74</f>
        <v>0</v>
      </c>
      <c r="BB74" s="65">
        <f>'[1]3household manual'!BB74</f>
        <v>0</v>
      </c>
      <c r="BC74" s="65">
        <f>'[1]3household manual'!BC74</f>
        <v>0</v>
      </c>
      <c r="BD74" s="65">
        <f>'[1]3household manual'!BD74</f>
        <v>0</v>
      </c>
      <c r="BE74" s="65">
        <f>'[1]3household manual'!BE74</f>
        <v>0</v>
      </c>
      <c r="BF74" s="65">
        <f>'[1]3household manual'!BF74</f>
        <v>0</v>
      </c>
      <c r="BG74" s="65">
        <f>'[1]3household manual'!BG74</f>
        <v>0</v>
      </c>
      <c r="BH74" s="65">
        <f>'[1]3household manual'!BH74</f>
        <v>0</v>
      </c>
      <c r="BI74" s="65">
        <f>'[1]3household manual'!BI74</f>
        <v>0</v>
      </c>
      <c r="BJ74" s="65">
        <f>'[1]3household manual'!BJ74</f>
        <v>0</v>
      </c>
      <c r="BK74" s="65">
        <f>'[1]3household manual'!BK74</f>
        <v>0</v>
      </c>
      <c r="BL74" s="65">
        <f>'[1]3household manual'!BL74</f>
        <v>0</v>
      </c>
      <c r="BM74" s="65">
        <f>'[1]3household manual'!BM74</f>
        <v>0</v>
      </c>
      <c r="BN74" s="65">
        <f>'[1]3household manual'!BN74</f>
        <v>0</v>
      </c>
      <c r="BO74" s="65">
        <f>'[1]3household manual'!BO74</f>
        <v>0</v>
      </c>
      <c r="BP74" s="65">
        <f>'[1]3household manual'!BP74</f>
        <v>0</v>
      </c>
      <c r="BQ74" s="65">
        <f>'[1]3household manual'!BQ74</f>
        <v>0</v>
      </c>
      <c r="BR74" s="65">
        <f>'[1]3household manual'!BR74</f>
        <v>0</v>
      </c>
      <c r="BS74" s="65">
        <f>'[1]3household manual'!BS74</f>
        <v>0</v>
      </c>
      <c r="BT74" s="65">
        <f>'[1]3household manual'!BT74</f>
        <v>0</v>
      </c>
      <c r="BU74" s="65">
        <f>'[1]3household manual'!BU74</f>
        <v>0</v>
      </c>
      <c r="BV74" s="65">
        <f>'[1]3household manual'!BV74</f>
        <v>0</v>
      </c>
      <c r="BW74" s="65">
        <f>'[1]3household manual'!BW74</f>
        <v>0</v>
      </c>
      <c r="BX74" s="65">
        <f>'[1]3household manual'!BX74</f>
        <v>0</v>
      </c>
      <c r="BY74" s="65">
        <f>'[1]3household manual'!BY74</f>
        <v>0</v>
      </c>
      <c r="BZ74" s="65">
        <f>'[1]3household manual'!BZ74</f>
        <v>0</v>
      </c>
      <c r="CA74" s="65">
        <f>'[1]3household manual'!CA74</f>
        <v>0</v>
      </c>
      <c r="CB74" s="65">
        <f>'[1]3household manual'!CB74</f>
        <v>0</v>
      </c>
      <c r="CC74" s="65">
        <f>'[1]3household manual'!CC74</f>
        <v>0</v>
      </c>
      <c r="CD74" s="65">
        <f>'[1]3household manual'!CD74</f>
        <v>0</v>
      </c>
      <c r="CE74" s="65">
        <f>'[1]3household manual'!CE74</f>
        <v>0</v>
      </c>
      <c r="CF74" s="65">
        <f>'[1]3household manual'!CF74</f>
        <v>0</v>
      </c>
      <c r="CG74" s="65">
        <f>'[1]3household manual'!CG74</f>
        <v>0</v>
      </c>
      <c r="CH74" s="65">
        <f>'[1]3household manual'!CH74</f>
        <v>0</v>
      </c>
      <c r="CI74" s="65">
        <f>'[1]3household manual'!CI74</f>
        <v>0</v>
      </c>
      <c r="CJ74" s="65">
        <f>'[1]3household manual'!CJ74</f>
        <v>0</v>
      </c>
      <c r="CK74" s="65">
        <f>'[1]3household manual'!CK74</f>
        <v>0</v>
      </c>
      <c r="CL74" s="65">
        <f>'[1]3household manual'!CL74</f>
        <v>0</v>
      </c>
      <c r="CM74" s="65">
        <f>'[1]3household manual'!CM74</f>
        <v>0</v>
      </c>
      <c r="CN74" s="65">
        <f>'[1]3household manual'!CN74</f>
        <v>0</v>
      </c>
      <c r="CO74" s="65">
        <f>'[1]3household manual'!CO74</f>
        <v>0</v>
      </c>
      <c r="CP74" s="65">
        <f>'[1]3household manual'!CP74</f>
        <v>0</v>
      </c>
      <c r="CQ74" s="65">
        <f>'[1]3household manual'!CQ74</f>
        <v>0</v>
      </c>
      <c r="CR74" s="65">
        <f>'[1]3household manual'!CR74</f>
        <v>0</v>
      </c>
      <c r="CS74" s="65">
        <f>'[1]3household manual'!CS74</f>
        <v>0</v>
      </c>
      <c r="CT74" s="65">
        <f>'[1]3household manual'!CT74</f>
        <v>0</v>
      </c>
      <c r="CU74" s="65">
        <f>'[1]3household manual'!CU74</f>
        <v>0</v>
      </c>
      <c r="CV74" s="65">
        <f>'[1]3household manual'!CV74</f>
        <v>238.87642426781781</v>
      </c>
      <c r="CW74" s="65">
        <f>'[1]3household manual'!CW74</f>
        <v>333.87752406080529</v>
      </c>
      <c r="CX74" s="23">
        <f t="shared" si="3"/>
        <v>586.54901895336116</v>
      </c>
      <c r="CY74" s="23">
        <f>SUM(BP$8:BP$107)</f>
        <v>586.54901895336093</v>
      </c>
      <c r="CZ74" s="24">
        <f t="shared" si="4"/>
        <v>2.2737367544323206E-13</v>
      </c>
      <c r="DA74" s="26">
        <f>IFERROR(VLOOKUP(A74,[2]!Rur_HH_Share_Lookup_Range,2,),0)</f>
        <v>0</v>
      </c>
      <c r="DB74" s="26">
        <f>IFERROR(VLOOKUP(A74,[2]!Rur_HH_Share_Lookup_Range,3,),0)</f>
        <v>0</v>
      </c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</row>
    <row r="75" spans="1:262" x14ac:dyDescent="0.25">
      <c r="A75" s="22" t="s">
        <v>171</v>
      </c>
      <c r="B75" s="65">
        <f>'[1]3household manual'!B75</f>
        <v>0</v>
      </c>
      <c r="C75" s="65">
        <f>'[1]3household manual'!C75</f>
        <v>0</v>
      </c>
      <c r="D75" s="65">
        <f>'[1]3household manual'!D75</f>
        <v>0</v>
      </c>
      <c r="E75" s="65">
        <f>'[1]3household manual'!E75</f>
        <v>0</v>
      </c>
      <c r="F75" s="65">
        <f>'[1]3household manual'!F75</f>
        <v>4.4596232802971389</v>
      </c>
      <c r="G75" s="65">
        <f>'[1]3household manual'!G75</f>
        <v>8.6647188647446391</v>
      </c>
      <c r="H75" s="65">
        <f>'[1]3household manual'!H75</f>
        <v>0</v>
      </c>
      <c r="I75" s="65">
        <f>'[1]3household manual'!I75</f>
        <v>0.1695840397591469</v>
      </c>
      <c r="J75" s="65">
        <f>'[1]3household manual'!J75</f>
        <v>9.7655960060938369</v>
      </c>
      <c r="K75" s="65">
        <f>'[1]3household manual'!K75</f>
        <v>0</v>
      </c>
      <c r="L75" s="65">
        <f>'[1]3household manual'!L75</f>
        <v>1.0288957482163525E-3</v>
      </c>
      <c r="M75" s="65">
        <f>'[1]3household manual'!M75</f>
        <v>4.633141772473294E-3</v>
      </c>
      <c r="N75" s="65">
        <f>'[1]3household manual'!N75</f>
        <v>0</v>
      </c>
      <c r="O75" s="65">
        <f>'[1]3household manual'!O75</f>
        <v>0</v>
      </c>
      <c r="P75" s="65">
        <f>'[1]3household manual'!P75</f>
        <v>1.0908989477668499E-3</v>
      </c>
      <c r="Q75" s="65">
        <f>'[1]3household manual'!Q75</f>
        <v>0.11221628134722166</v>
      </c>
      <c r="R75" s="65">
        <f>'[1]3household manual'!R75</f>
        <v>0</v>
      </c>
      <c r="S75" s="65">
        <f>'[1]3household manual'!S75</f>
        <v>0</v>
      </c>
      <c r="T75" s="65">
        <f>'[1]3household manual'!T75</f>
        <v>3.1809046761337769</v>
      </c>
      <c r="U75" s="65">
        <f>'[1]3household manual'!U75</f>
        <v>0.71975906487649932</v>
      </c>
      <c r="V75" s="65">
        <f>'[1]3household manual'!V75</f>
        <v>15.222473695799346</v>
      </c>
      <c r="W75" s="65">
        <f>'[1]3household manual'!W75</f>
        <v>28.221516879532437</v>
      </c>
      <c r="X75" s="65">
        <f>'[1]3household manual'!X75</f>
        <v>0.91680117335697187</v>
      </c>
      <c r="Y75" s="65">
        <f>'[1]3household manual'!Y75</f>
        <v>0.15071827385732559</v>
      </c>
      <c r="Z75" s="65">
        <f>'[1]3household manual'!Z75</f>
        <v>0.24351347860701616</v>
      </c>
      <c r="AA75" s="65">
        <f>'[1]3household manual'!AA75</f>
        <v>6.5729258489733586E-2</v>
      </c>
      <c r="AB75" s="65">
        <f>'[1]3household manual'!AB75</f>
        <v>35.801954330493473</v>
      </c>
      <c r="AC75" s="65">
        <f>'[1]3household manual'!AC75</f>
        <v>0</v>
      </c>
      <c r="AD75" s="65">
        <f>'[1]3household manual'!AD75</f>
        <v>0</v>
      </c>
      <c r="AE75" s="65">
        <f>'[1]3household manual'!AE75</f>
        <v>0</v>
      </c>
      <c r="AF75" s="65">
        <f>'[1]3household manual'!AF75</f>
        <v>0</v>
      </c>
      <c r="AG75" s="65">
        <f>'[1]3household manual'!AG75</f>
        <v>0</v>
      </c>
      <c r="AH75" s="65">
        <f>'[1]3household manual'!AH75</f>
        <v>0</v>
      </c>
      <c r="AI75" s="65">
        <f>'[1]3household manual'!AI75</f>
        <v>0</v>
      </c>
      <c r="AJ75" s="65">
        <f>'[1]3household manual'!AJ75</f>
        <v>0</v>
      </c>
      <c r="AK75" s="65">
        <f>'[1]3household manual'!AK75</f>
        <v>0</v>
      </c>
      <c r="AL75" s="65">
        <f>'[1]3household manual'!AL75</f>
        <v>0</v>
      </c>
      <c r="AM75" s="65">
        <f>'[1]3household manual'!AM75</f>
        <v>0</v>
      </c>
      <c r="AN75" s="65">
        <f>'[1]3household manual'!AN75</f>
        <v>0</v>
      </c>
      <c r="AO75" s="65">
        <f>'[1]3household manual'!AO75</f>
        <v>0</v>
      </c>
      <c r="AP75" s="65">
        <f>'[1]3household manual'!AP75</f>
        <v>0</v>
      </c>
      <c r="AQ75" s="65">
        <f>'[1]3household manual'!AQ75</f>
        <v>0</v>
      </c>
      <c r="AR75" s="65">
        <f>'[1]3household manual'!AR75</f>
        <v>0</v>
      </c>
      <c r="AS75" s="65">
        <f>'[1]3household manual'!AS75</f>
        <v>0</v>
      </c>
      <c r="AT75" s="65">
        <f>'[1]3household manual'!AT75</f>
        <v>0</v>
      </c>
      <c r="AU75" s="65">
        <f>'[1]3household manual'!AU75</f>
        <v>0</v>
      </c>
      <c r="AV75" s="65">
        <f>'[1]3household manual'!AV75</f>
        <v>0</v>
      </c>
      <c r="AW75" s="65">
        <f>'[1]3household manual'!AW75</f>
        <v>0</v>
      </c>
      <c r="AX75" s="65">
        <f>'[1]3household manual'!AX75</f>
        <v>0</v>
      </c>
      <c r="AY75" s="65">
        <f>'[1]3household manual'!AY75</f>
        <v>0</v>
      </c>
      <c r="AZ75" s="65">
        <f>'[1]3household manual'!AZ75</f>
        <v>0</v>
      </c>
      <c r="BA75" s="65">
        <f>'[1]3household manual'!BA75</f>
        <v>0</v>
      </c>
      <c r="BB75" s="65">
        <f>'[1]3household manual'!BB75</f>
        <v>0</v>
      </c>
      <c r="BC75" s="65">
        <f>'[1]3household manual'!BC75</f>
        <v>0</v>
      </c>
      <c r="BD75" s="65">
        <f>'[1]3household manual'!BD75</f>
        <v>0</v>
      </c>
      <c r="BE75" s="65">
        <f>'[1]3household manual'!BE75</f>
        <v>0</v>
      </c>
      <c r="BF75" s="65">
        <f>'[1]3household manual'!BF75</f>
        <v>0</v>
      </c>
      <c r="BG75" s="65">
        <f>'[1]3household manual'!BG75</f>
        <v>0</v>
      </c>
      <c r="BH75" s="65">
        <f>'[1]3household manual'!BH75</f>
        <v>0</v>
      </c>
      <c r="BI75" s="65">
        <f>'[1]3household manual'!BI75</f>
        <v>0</v>
      </c>
      <c r="BJ75" s="65">
        <f>'[1]3household manual'!BJ75</f>
        <v>0</v>
      </c>
      <c r="BK75" s="65">
        <f>'[1]3household manual'!BK75</f>
        <v>0</v>
      </c>
      <c r="BL75" s="65">
        <f>'[1]3household manual'!BL75</f>
        <v>0</v>
      </c>
      <c r="BM75" s="65">
        <f>'[1]3household manual'!BM75</f>
        <v>0</v>
      </c>
      <c r="BN75" s="65">
        <f>'[1]3household manual'!BN75</f>
        <v>0</v>
      </c>
      <c r="BO75" s="65">
        <f>'[1]3household manual'!BO75</f>
        <v>0</v>
      </c>
      <c r="BP75" s="65">
        <f>'[1]3household manual'!BP75</f>
        <v>0</v>
      </c>
      <c r="BQ75" s="65">
        <f>'[1]3household manual'!BQ75</f>
        <v>0</v>
      </c>
      <c r="BR75" s="65">
        <f>'[1]3household manual'!BR75</f>
        <v>0</v>
      </c>
      <c r="BS75" s="65">
        <f>'[1]3household manual'!BS75</f>
        <v>0</v>
      </c>
      <c r="BT75" s="65">
        <f>'[1]3household manual'!BT75</f>
        <v>0</v>
      </c>
      <c r="BU75" s="65">
        <f>'[1]3household manual'!BU75</f>
        <v>0</v>
      </c>
      <c r="BV75" s="65">
        <f>'[1]3household manual'!BV75</f>
        <v>0</v>
      </c>
      <c r="BW75" s="65">
        <f>'[1]3household manual'!BW75</f>
        <v>0</v>
      </c>
      <c r="BX75" s="65">
        <f>'[1]3household manual'!BX75</f>
        <v>0</v>
      </c>
      <c r="BY75" s="65">
        <f>'[1]3household manual'!BY75</f>
        <v>0</v>
      </c>
      <c r="BZ75" s="65">
        <f>'[1]3household manual'!BZ75</f>
        <v>0</v>
      </c>
      <c r="CA75" s="65">
        <f>'[1]3household manual'!CA75</f>
        <v>0</v>
      </c>
      <c r="CB75" s="65">
        <f>'[1]3household manual'!CB75</f>
        <v>0</v>
      </c>
      <c r="CC75" s="65">
        <f>'[1]3household manual'!CC75</f>
        <v>0</v>
      </c>
      <c r="CD75" s="65">
        <f>'[1]3household manual'!CD75</f>
        <v>0</v>
      </c>
      <c r="CE75" s="65">
        <f>'[1]3household manual'!CE75</f>
        <v>0</v>
      </c>
      <c r="CF75" s="65">
        <f>'[1]3household manual'!CF75</f>
        <v>0</v>
      </c>
      <c r="CG75" s="65">
        <f>'[1]3household manual'!CG75</f>
        <v>0</v>
      </c>
      <c r="CH75" s="65">
        <f>'[1]3household manual'!CH75</f>
        <v>0</v>
      </c>
      <c r="CI75" s="65">
        <f>'[1]3household manual'!CI75</f>
        <v>0</v>
      </c>
      <c r="CJ75" s="65">
        <f>'[1]3household manual'!CJ75</f>
        <v>0</v>
      </c>
      <c r="CK75" s="65">
        <f>'[1]3household manual'!CK75</f>
        <v>0</v>
      </c>
      <c r="CL75" s="65">
        <f>'[1]3household manual'!CL75</f>
        <v>0</v>
      </c>
      <c r="CM75" s="65">
        <f>'[1]3household manual'!CM75</f>
        <v>0</v>
      </c>
      <c r="CN75" s="65">
        <f>'[1]3household manual'!CN75</f>
        <v>70.552968464725311</v>
      </c>
      <c r="CO75" s="65">
        <f>'[1]3household manual'!CO75</f>
        <v>56.877649162282168</v>
      </c>
      <c r="CP75" s="65">
        <f>'[1]3household manual'!CP75</f>
        <v>0</v>
      </c>
      <c r="CQ75" s="65">
        <f>'[1]3household manual'!CQ75</f>
        <v>0</v>
      </c>
      <c r="CR75" s="65">
        <f>'[1]3household manual'!CR75</f>
        <v>0</v>
      </c>
      <c r="CS75" s="65">
        <f>'[1]3household manual'!CS75</f>
        <v>0</v>
      </c>
      <c r="CT75" s="65">
        <f>'[1]3household manual'!CT75</f>
        <v>0</v>
      </c>
      <c r="CU75" s="65">
        <f>'[1]3household manual'!CU75</f>
        <v>0</v>
      </c>
      <c r="CV75" s="65">
        <f>'[1]3household manual'!CV75</f>
        <v>0</v>
      </c>
      <c r="CW75" s="65">
        <f>'[1]3household manual'!CW75</f>
        <v>20.422131990929362</v>
      </c>
      <c r="CX75" s="23">
        <f t="shared" si="3"/>
        <v>255.55461185779387</v>
      </c>
      <c r="CY75" s="23">
        <f>SUM(BQ$8:BQ$107)</f>
        <v>255.55461185779382</v>
      </c>
      <c r="CZ75" s="24">
        <f t="shared" si="4"/>
        <v>5.6843418860808015E-14</v>
      </c>
      <c r="DA75" s="26">
        <f>IFERROR(VLOOKUP(A75,[2]!Rur_HH_Share_Lookup_Range,2,),0)</f>
        <v>0.55365790246136581</v>
      </c>
      <c r="DB75" s="26">
        <f>IFERROR(VLOOKUP(A75,[2]!Rur_HH_Share_Lookup_Range,3,),0)</f>
        <v>0.44634209753863419</v>
      </c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  <c r="IS75" s="18"/>
      <c r="IT75" s="18"/>
      <c r="IU75" s="18"/>
      <c r="IV75" s="18"/>
      <c r="IW75" s="18"/>
      <c r="IX75" s="18"/>
      <c r="IY75" s="18"/>
      <c r="IZ75" s="18"/>
      <c r="JA75" s="18"/>
      <c r="JB75" s="18"/>
    </row>
    <row r="76" spans="1:262" x14ac:dyDescent="0.25">
      <c r="A76" s="22" t="s">
        <v>172</v>
      </c>
      <c r="B76" s="65">
        <f>'[1]3household manual'!B76</f>
        <v>0</v>
      </c>
      <c r="C76" s="65">
        <f>'[1]3household manual'!C76</f>
        <v>0</v>
      </c>
      <c r="D76" s="65">
        <f>'[1]3household manual'!D76</f>
        <v>0</v>
      </c>
      <c r="E76" s="65">
        <f>'[1]3household manual'!E76</f>
        <v>0</v>
      </c>
      <c r="F76" s="65">
        <f>'[1]3household manual'!F76</f>
        <v>0</v>
      </c>
      <c r="G76" s="65">
        <f>'[1]3household manual'!G76</f>
        <v>0</v>
      </c>
      <c r="H76" s="65">
        <f>'[1]3household manual'!H76</f>
        <v>0</v>
      </c>
      <c r="I76" s="65">
        <f>'[1]3household manual'!I76</f>
        <v>0</v>
      </c>
      <c r="J76" s="65">
        <f>'[1]3household manual'!J76</f>
        <v>0</v>
      </c>
      <c r="K76" s="65">
        <f>'[1]3household manual'!K76</f>
        <v>0</v>
      </c>
      <c r="L76" s="65">
        <f>'[1]3household manual'!L76</f>
        <v>0</v>
      </c>
      <c r="M76" s="65">
        <f>'[1]3household manual'!M76</f>
        <v>0</v>
      </c>
      <c r="N76" s="65">
        <f>'[1]3household manual'!N76</f>
        <v>0</v>
      </c>
      <c r="O76" s="65">
        <f>'[1]3household manual'!O76</f>
        <v>0</v>
      </c>
      <c r="P76" s="65">
        <f>'[1]3household manual'!P76</f>
        <v>0</v>
      </c>
      <c r="Q76" s="65">
        <f>'[1]3household manual'!Q76</f>
        <v>0</v>
      </c>
      <c r="R76" s="65">
        <f>'[1]3household manual'!R76</f>
        <v>0</v>
      </c>
      <c r="S76" s="65">
        <f>'[1]3household manual'!S76</f>
        <v>0</v>
      </c>
      <c r="T76" s="65">
        <f>'[1]3household manual'!T76</f>
        <v>0</v>
      </c>
      <c r="U76" s="65">
        <f>'[1]3household manual'!U76</f>
        <v>0</v>
      </c>
      <c r="V76" s="65">
        <f>'[1]3household manual'!V76</f>
        <v>4.6070722498956949</v>
      </c>
      <c r="W76" s="65">
        <f>'[1]3household manual'!W76</f>
        <v>177.67179233555234</v>
      </c>
      <c r="X76" s="65">
        <f>'[1]3household manual'!X76</f>
        <v>0</v>
      </c>
      <c r="Y76" s="65">
        <f>'[1]3household manual'!Y76</f>
        <v>0</v>
      </c>
      <c r="Z76" s="65">
        <f>'[1]3household manual'!Z76</f>
        <v>0</v>
      </c>
      <c r="AA76" s="65">
        <f>'[1]3household manual'!AA76</f>
        <v>0</v>
      </c>
      <c r="AB76" s="65">
        <f>'[1]3household manual'!AB76</f>
        <v>0</v>
      </c>
      <c r="AC76" s="65">
        <f>'[1]3household manual'!AC76</f>
        <v>0</v>
      </c>
      <c r="AD76" s="65">
        <f>'[1]3household manual'!AD76</f>
        <v>0</v>
      </c>
      <c r="AE76" s="65">
        <f>'[1]3household manual'!AE76</f>
        <v>0</v>
      </c>
      <c r="AF76" s="65">
        <f>'[1]3household manual'!AF76</f>
        <v>0</v>
      </c>
      <c r="AG76" s="65">
        <f>'[1]3household manual'!AG76</f>
        <v>0</v>
      </c>
      <c r="AH76" s="65">
        <f>'[1]3household manual'!AH76</f>
        <v>0</v>
      </c>
      <c r="AI76" s="65">
        <f>'[1]3household manual'!AI76</f>
        <v>0</v>
      </c>
      <c r="AJ76" s="65">
        <f>'[1]3household manual'!AJ76</f>
        <v>0</v>
      </c>
      <c r="AK76" s="65">
        <f>'[1]3household manual'!AK76</f>
        <v>0</v>
      </c>
      <c r="AL76" s="65">
        <f>'[1]3household manual'!AL76</f>
        <v>0</v>
      </c>
      <c r="AM76" s="65">
        <f>'[1]3household manual'!AM76</f>
        <v>0</v>
      </c>
      <c r="AN76" s="65">
        <f>'[1]3household manual'!AN76</f>
        <v>0</v>
      </c>
      <c r="AO76" s="65">
        <f>'[1]3household manual'!AO76</f>
        <v>0</v>
      </c>
      <c r="AP76" s="65">
        <f>'[1]3household manual'!AP76</f>
        <v>0</v>
      </c>
      <c r="AQ76" s="65">
        <f>'[1]3household manual'!AQ76</f>
        <v>0</v>
      </c>
      <c r="AR76" s="65">
        <f>'[1]3household manual'!AR76</f>
        <v>0</v>
      </c>
      <c r="AS76" s="65">
        <f>'[1]3household manual'!AS76</f>
        <v>0</v>
      </c>
      <c r="AT76" s="65">
        <f>'[1]3household manual'!AT76</f>
        <v>0</v>
      </c>
      <c r="AU76" s="65">
        <f>'[1]3household manual'!AU76</f>
        <v>0</v>
      </c>
      <c r="AV76" s="65">
        <f>'[1]3household manual'!AV76</f>
        <v>0</v>
      </c>
      <c r="AW76" s="65">
        <f>'[1]3household manual'!AW76</f>
        <v>0</v>
      </c>
      <c r="AX76" s="65">
        <f>'[1]3household manual'!AX76</f>
        <v>0</v>
      </c>
      <c r="AY76" s="65">
        <f>'[1]3household manual'!AY76</f>
        <v>0</v>
      </c>
      <c r="AZ76" s="65">
        <f>'[1]3household manual'!AZ76</f>
        <v>0</v>
      </c>
      <c r="BA76" s="65">
        <f>'[1]3household manual'!BA76</f>
        <v>0</v>
      </c>
      <c r="BB76" s="65">
        <f>'[1]3household manual'!BB76</f>
        <v>0</v>
      </c>
      <c r="BC76" s="65">
        <f>'[1]3household manual'!BC76</f>
        <v>0</v>
      </c>
      <c r="BD76" s="65">
        <f>'[1]3household manual'!BD76</f>
        <v>0</v>
      </c>
      <c r="BE76" s="65">
        <f>'[1]3household manual'!BE76</f>
        <v>0</v>
      </c>
      <c r="BF76" s="65">
        <f>'[1]3household manual'!BF76</f>
        <v>0</v>
      </c>
      <c r="BG76" s="65">
        <f>'[1]3household manual'!BG76</f>
        <v>0</v>
      </c>
      <c r="BH76" s="65">
        <f>'[1]3household manual'!BH76</f>
        <v>0</v>
      </c>
      <c r="BI76" s="65">
        <f>'[1]3household manual'!BI76</f>
        <v>0</v>
      </c>
      <c r="BJ76" s="65">
        <f>'[1]3household manual'!BJ76</f>
        <v>0</v>
      </c>
      <c r="BK76" s="65">
        <f>'[1]3household manual'!BK76</f>
        <v>0</v>
      </c>
      <c r="BL76" s="65">
        <f>'[1]3household manual'!BL76</f>
        <v>0</v>
      </c>
      <c r="BM76" s="65">
        <f>'[1]3household manual'!BM76</f>
        <v>0</v>
      </c>
      <c r="BN76" s="65">
        <f>'[1]3household manual'!BN76</f>
        <v>0</v>
      </c>
      <c r="BO76" s="65">
        <f>'[1]3household manual'!BO76</f>
        <v>0</v>
      </c>
      <c r="BP76" s="65">
        <f>'[1]3household manual'!BP76</f>
        <v>0</v>
      </c>
      <c r="BQ76" s="65">
        <f>'[1]3household manual'!BQ76</f>
        <v>0</v>
      </c>
      <c r="BR76" s="65">
        <f>'[1]3household manual'!BR76</f>
        <v>0</v>
      </c>
      <c r="BS76" s="65">
        <f>'[1]3household manual'!BS76</f>
        <v>0</v>
      </c>
      <c r="BT76" s="65">
        <f>'[1]3household manual'!BT76</f>
        <v>0</v>
      </c>
      <c r="BU76" s="65">
        <f>'[1]3household manual'!BU76</f>
        <v>0</v>
      </c>
      <c r="BV76" s="65">
        <f>'[1]3household manual'!BV76</f>
        <v>0</v>
      </c>
      <c r="BW76" s="65">
        <f>'[1]3household manual'!BW76</f>
        <v>0</v>
      </c>
      <c r="BX76" s="65">
        <f>'[1]3household manual'!BX76</f>
        <v>0</v>
      </c>
      <c r="BY76" s="65">
        <f>'[1]3household manual'!BY76</f>
        <v>0</v>
      </c>
      <c r="BZ76" s="65">
        <f>'[1]3household manual'!BZ76</f>
        <v>0</v>
      </c>
      <c r="CA76" s="65">
        <f>'[1]3household manual'!CA76</f>
        <v>0</v>
      </c>
      <c r="CB76" s="65">
        <f>'[1]3household manual'!CB76</f>
        <v>0</v>
      </c>
      <c r="CC76" s="65">
        <f>'[1]3household manual'!CC76</f>
        <v>0</v>
      </c>
      <c r="CD76" s="65">
        <f>'[1]3household manual'!CD76</f>
        <v>0</v>
      </c>
      <c r="CE76" s="65">
        <f>'[1]3household manual'!CE76</f>
        <v>0</v>
      </c>
      <c r="CF76" s="65">
        <f>'[1]3household manual'!CF76</f>
        <v>0</v>
      </c>
      <c r="CG76" s="65">
        <f>'[1]3household manual'!CG76</f>
        <v>0</v>
      </c>
      <c r="CH76" s="65">
        <f>'[1]3household manual'!CH76</f>
        <v>0</v>
      </c>
      <c r="CI76" s="65">
        <f>'[1]3household manual'!CI76</f>
        <v>0</v>
      </c>
      <c r="CJ76" s="65">
        <f>'[1]3household manual'!CJ76</f>
        <v>0</v>
      </c>
      <c r="CK76" s="65">
        <f>'[1]3household manual'!CK76</f>
        <v>0</v>
      </c>
      <c r="CL76" s="65">
        <f>'[1]3household manual'!CL76</f>
        <v>0</v>
      </c>
      <c r="CM76" s="65">
        <f>'[1]3household manual'!CM76</f>
        <v>0</v>
      </c>
      <c r="CN76" s="65">
        <f>'[1]3household manual'!CN76</f>
        <v>0</v>
      </c>
      <c r="CO76" s="65">
        <f>'[1]3household manual'!CO76</f>
        <v>0.56584221701134119</v>
      </c>
      <c r="CP76" s="65">
        <f>'[1]3household manual'!CP76</f>
        <v>0</v>
      </c>
      <c r="CQ76" s="65">
        <f>'[1]3household manual'!CQ76</f>
        <v>0</v>
      </c>
      <c r="CR76" s="65">
        <f>'[1]3household manual'!CR76</f>
        <v>0</v>
      </c>
      <c r="CS76" s="65">
        <f>'[1]3household manual'!CS76</f>
        <v>0</v>
      </c>
      <c r="CT76" s="65">
        <f>'[1]3household manual'!CT76</f>
        <v>0</v>
      </c>
      <c r="CU76" s="65">
        <f>'[1]3household manual'!CU76</f>
        <v>123.98638097109466</v>
      </c>
      <c r="CV76" s="65">
        <f>'[1]3household manual'!CV76</f>
        <v>0</v>
      </c>
      <c r="CW76" s="65">
        <f>'[1]3household manual'!CW76</f>
        <v>20.595003591492674</v>
      </c>
      <c r="CX76" s="23">
        <f t="shared" si="3"/>
        <v>327.42609136504672</v>
      </c>
      <c r="CY76" s="23">
        <f>SUM(BR$8:BR$107)</f>
        <v>327.42609136504666</v>
      </c>
      <c r="CZ76" s="24">
        <f t="shared" si="4"/>
        <v>5.6843418860808015E-14</v>
      </c>
      <c r="DA76" s="26">
        <f>IFERROR(VLOOKUP(A76,[2]!Rur_HH_Share_Lookup_Range,2,),0)</f>
        <v>0</v>
      </c>
      <c r="DB76" s="26">
        <f>IFERROR(VLOOKUP(A76,[2]!Rur_HH_Share_Lookup_Range,3,),0)</f>
        <v>1</v>
      </c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  <c r="IW76" s="18"/>
      <c r="IX76" s="18"/>
      <c r="IY76" s="18"/>
      <c r="IZ76" s="18"/>
      <c r="JA76" s="18"/>
      <c r="JB76" s="18"/>
    </row>
    <row r="77" spans="1:262" x14ac:dyDescent="0.25">
      <c r="A77" s="22" t="s">
        <v>173</v>
      </c>
      <c r="B77" s="65">
        <f>'[1]3household manual'!B77</f>
        <v>0</v>
      </c>
      <c r="C77" s="65">
        <f>'[1]3household manual'!C77</f>
        <v>0</v>
      </c>
      <c r="D77" s="65">
        <f>'[1]3household manual'!D77</f>
        <v>0</v>
      </c>
      <c r="E77" s="65">
        <f>'[1]3household manual'!E77</f>
        <v>0</v>
      </c>
      <c r="F77" s="65">
        <f>'[1]3household manual'!F77</f>
        <v>6.3112509539860904</v>
      </c>
      <c r="G77" s="65">
        <f>'[1]3household manual'!G77</f>
        <v>0</v>
      </c>
      <c r="H77" s="65">
        <f>'[1]3household manual'!H77</f>
        <v>0</v>
      </c>
      <c r="I77" s="65">
        <f>'[1]3household manual'!I77</f>
        <v>5.7117270033940355E-2</v>
      </c>
      <c r="J77" s="65">
        <f>'[1]3household manual'!J77</f>
        <v>0</v>
      </c>
      <c r="K77" s="65">
        <f>'[1]3household manual'!K77</f>
        <v>0.27277615117841508</v>
      </c>
      <c r="L77" s="65">
        <f>'[1]3household manual'!L77</f>
        <v>3.8100560088633793E-2</v>
      </c>
      <c r="M77" s="65">
        <f>'[1]3household manual'!M77</f>
        <v>7.8026692422737118E-2</v>
      </c>
      <c r="N77" s="65">
        <f>'[1]3household manual'!N77</f>
        <v>0</v>
      </c>
      <c r="O77" s="65">
        <f>'[1]3household manual'!O77</f>
        <v>0</v>
      </c>
      <c r="P77" s="65">
        <f>'[1]3household manual'!P77</f>
        <v>0.16017182223286272</v>
      </c>
      <c r="Q77" s="65">
        <f>'[1]3household manual'!Q77</f>
        <v>0</v>
      </c>
      <c r="R77" s="65">
        <f>'[1]3household manual'!R77</f>
        <v>0</v>
      </c>
      <c r="S77" s="65">
        <f>'[1]3household manual'!S77</f>
        <v>0</v>
      </c>
      <c r="T77" s="65">
        <f>'[1]3household manual'!T77</f>
        <v>2.0714904635736006E-3</v>
      </c>
      <c r="U77" s="65">
        <f>'[1]3household manual'!U77</f>
        <v>0</v>
      </c>
      <c r="V77" s="65">
        <f>'[1]3household manual'!V77</f>
        <v>2.1319183803353035</v>
      </c>
      <c r="W77" s="65">
        <f>'[1]3household manual'!W77</f>
        <v>1.386403132330148</v>
      </c>
      <c r="X77" s="65">
        <f>'[1]3household manual'!X77</f>
        <v>7.7286916387408056</v>
      </c>
      <c r="Y77" s="65">
        <f>'[1]3household manual'!Y77</f>
        <v>0</v>
      </c>
      <c r="Z77" s="65">
        <f>'[1]3household manual'!Z77</f>
        <v>8.4978150150137773E-3</v>
      </c>
      <c r="AA77" s="65">
        <f>'[1]3household manual'!AA77</f>
        <v>0</v>
      </c>
      <c r="AB77" s="65">
        <f>'[1]3household manual'!AB77</f>
        <v>10.655765063005402</v>
      </c>
      <c r="AC77" s="65">
        <f>'[1]3household manual'!AC77</f>
        <v>0</v>
      </c>
      <c r="AD77" s="65">
        <f>'[1]3household manual'!AD77</f>
        <v>0</v>
      </c>
      <c r="AE77" s="65">
        <f>'[1]3household manual'!AE77</f>
        <v>0</v>
      </c>
      <c r="AF77" s="65">
        <f>'[1]3household manual'!AF77</f>
        <v>10.587590755922854</v>
      </c>
      <c r="AG77" s="65">
        <f>'[1]3household manual'!AG77</f>
        <v>2.1515897807483948</v>
      </c>
      <c r="AH77" s="65">
        <f>'[1]3household manual'!AH77</f>
        <v>0</v>
      </c>
      <c r="AI77" s="65">
        <f>'[1]3household manual'!AI77</f>
        <v>0</v>
      </c>
      <c r="AJ77" s="65">
        <f>'[1]3household manual'!AJ77</f>
        <v>0</v>
      </c>
      <c r="AK77" s="65">
        <f>'[1]3household manual'!AK77</f>
        <v>0</v>
      </c>
      <c r="AL77" s="65">
        <f>'[1]3household manual'!AL77</f>
        <v>0</v>
      </c>
      <c r="AM77" s="65">
        <f>'[1]3household manual'!AM77</f>
        <v>0</v>
      </c>
      <c r="AN77" s="65">
        <f>'[1]3household manual'!AN77</f>
        <v>0</v>
      </c>
      <c r="AO77" s="65">
        <f>'[1]3household manual'!AO77</f>
        <v>0</v>
      </c>
      <c r="AP77" s="65">
        <f>'[1]3household manual'!AP77</f>
        <v>0</v>
      </c>
      <c r="AQ77" s="65">
        <f>'[1]3household manual'!AQ77</f>
        <v>0</v>
      </c>
      <c r="AR77" s="65">
        <f>'[1]3household manual'!AR77</f>
        <v>0</v>
      </c>
      <c r="AS77" s="65">
        <f>'[1]3household manual'!AS77</f>
        <v>0</v>
      </c>
      <c r="AT77" s="65">
        <f>'[1]3household manual'!AT77</f>
        <v>0</v>
      </c>
      <c r="AU77" s="65">
        <f>'[1]3household manual'!AU77</f>
        <v>0</v>
      </c>
      <c r="AV77" s="65">
        <f>'[1]3household manual'!AV77</f>
        <v>0</v>
      </c>
      <c r="AW77" s="65">
        <f>'[1]3household manual'!AW77</f>
        <v>0</v>
      </c>
      <c r="AX77" s="65">
        <f>'[1]3household manual'!AX77</f>
        <v>0</v>
      </c>
      <c r="AY77" s="65">
        <f>'[1]3household manual'!AY77</f>
        <v>0</v>
      </c>
      <c r="AZ77" s="65">
        <f>'[1]3household manual'!AZ77</f>
        <v>0</v>
      </c>
      <c r="BA77" s="65">
        <f>'[1]3household manual'!BA77</f>
        <v>0</v>
      </c>
      <c r="BB77" s="65">
        <f>'[1]3household manual'!BB77</f>
        <v>0</v>
      </c>
      <c r="BC77" s="65">
        <f>'[1]3household manual'!BC77</f>
        <v>0</v>
      </c>
      <c r="BD77" s="65">
        <f>'[1]3household manual'!BD77</f>
        <v>0</v>
      </c>
      <c r="BE77" s="65">
        <f>'[1]3household manual'!BE77</f>
        <v>0</v>
      </c>
      <c r="BF77" s="65">
        <f>'[1]3household manual'!BF77</f>
        <v>0</v>
      </c>
      <c r="BG77" s="65">
        <f>'[1]3household manual'!BG77</f>
        <v>0</v>
      </c>
      <c r="BH77" s="65">
        <f>'[1]3household manual'!BH77</f>
        <v>0</v>
      </c>
      <c r="BI77" s="65">
        <f>'[1]3household manual'!BI77</f>
        <v>0</v>
      </c>
      <c r="BJ77" s="65">
        <f>'[1]3household manual'!BJ77</f>
        <v>0</v>
      </c>
      <c r="BK77" s="65">
        <f>'[1]3household manual'!BK77</f>
        <v>0</v>
      </c>
      <c r="BL77" s="65">
        <f>'[1]3household manual'!BL77</f>
        <v>0</v>
      </c>
      <c r="BM77" s="65">
        <f>'[1]3household manual'!BM77</f>
        <v>0</v>
      </c>
      <c r="BN77" s="65">
        <f>'[1]3household manual'!BN77</f>
        <v>0</v>
      </c>
      <c r="BO77" s="65">
        <f>'[1]3household manual'!BO77</f>
        <v>0</v>
      </c>
      <c r="BP77" s="65">
        <f>'[1]3household manual'!BP77</f>
        <v>0</v>
      </c>
      <c r="BQ77" s="65">
        <f>'[1]3household manual'!BQ77</f>
        <v>0</v>
      </c>
      <c r="BR77" s="65">
        <f>'[1]3household manual'!BR77</f>
        <v>0</v>
      </c>
      <c r="BS77" s="65">
        <f>'[1]3household manual'!BS77</f>
        <v>0</v>
      </c>
      <c r="BT77" s="65">
        <f>'[1]3household manual'!BT77</f>
        <v>0</v>
      </c>
      <c r="BU77" s="65">
        <f>'[1]3household manual'!BU77</f>
        <v>0</v>
      </c>
      <c r="BV77" s="65">
        <f>'[1]3household manual'!BV77</f>
        <v>0</v>
      </c>
      <c r="BW77" s="65">
        <f>'[1]3household manual'!BW77</f>
        <v>0</v>
      </c>
      <c r="BX77" s="65">
        <f>'[1]3household manual'!BX77</f>
        <v>0</v>
      </c>
      <c r="BY77" s="65">
        <f>'[1]3household manual'!BY77</f>
        <v>0</v>
      </c>
      <c r="BZ77" s="65">
        <f>'[1]3household manual'!BZ77</f>
        <v>0</v>
      </c>
      <c r="CA77" s="65">
        <f>'[1]3household manual'!CA77</f>
        <v>0</v>
      </c>
      <c r="CB77" s="65">
        <f>'[1]3household manual'!CB77</f>
        <v>0</v>
      </c>
      <c r="CC77" s="65">
        <f>'[1]3household manual'!CC77</f>
        <v>0</v>
      </c>
      <c r="CD77" s="65">
        <f>'[1]3household manual'!CD77</f>
        <v>0</v>
      </c>
      <c r="CE77" s="65">
        <f>'[1]3household manual'!CE77</f>
        <v>0</v>
      </c>
      <c r="CF77" s="65">
        <f>'[1]3household manual'!CF77</f>
        <v>0</v>
      </c>
      <c r="CG77" s="65">
        <f>'[1]3household manual'!CG77</f>
        <v>0</v>
      </c>
      <c r="CH77" s="65">
        <f>'[1]3household manual'!CH77</f>
        <v>0</v>
      </c>
      <c r="CI77" s="65">
        <f>'[1]3household manual'!CI77</f>
        <v>0</v>
      </c>
      <c r="CJ77" s="65">
        <f>'[1]3household manual'!CJ77</f>
        <v>0</v>
      </c>
      <c r="CK77" s="65">
        <f>'[1]3household manual'!CK77</f>
        <v>0</v>
      </c>
      <c r="CL77" s="65">
        <f>'[1]3household manual'!CL77</f>
        <v>0</v>
      </c>
      <c r="CM77" s="65">
        <f>'[1]3household manual'!CM77</f>
        <v>0</v>
      </c>
      <c r="CN77" s="65">
        <f>'[1]3household manual'!CN77</f>
        <v>177.77426553009545</v>
      </c>
      <c r="CO77" s="65">
        <f>'[1]3household manual'!CO77</f>
        <v>483.16350335692795</v>
      </c>
      <c r="CP77" s="65">
        <f>'[1]3household manual'!CP77</f>
        <v>0</v>
      </c>
      <c r="CQ77" s="65">
        <f>'[1]3household manual'!CQ77</f>
        <v>0</v>
      </c>
      <c r="CR77" s="65">
        <f>'[1]3household manual'!CR77</f>
        <v>0</v>
      </c>
      <c r="CS77" s="65">
        <f>'[1]3household manual'!CS77</f>
        <v>0</v>
      </c>
      <c r="CT77" s="65">
        <f>'[1]3household manual'!CT77</f>
        <v>0</v>
      </c>
      <c r="CU77" s="65">
        <f>'[1]3household manual'!CU77</f>
        <v>91.788415129498929</v>
      </c>
      <c r="CV77" s="65">
        <f>'[1]3household manual'!CV77</f>
        <v>0</v>
      </c>
      <c r="CW77" s="65">
        <f>'[1]3household manual'!CW77</f>
        <v>10.414452995308235</v>
      </c>
      <c r="CX77" s="23">
        <f t="shared" si="3"/>
        <v>804.71060851833477</v>
      </c>
      <c r="CY77" s="23">
        <f>SUM(BS$8:BS$107)</f>
        <v>804.71060851833465</v>
      </c>
      <c r="CZ77" s="24">
        <f t="shared" si="4"/>
        <v>1.1368683772161603E-13</v>
      </c>
      <c r="DA77" s="26">
        <f>IFERROR(VLOOKUP(A77,[2]!Rur_HH_Share_Lookup_Range,2,),0)</f>
        <v>0.26897277459185887</v>
      </c>
      <c r="DB77" s="26">
        <f>IFERROR(VLOOKUP(A77,[2]!Rur_HH_Share_Lookup_Range,3,),0)</f>
        <v>0.73102722540814113</v>
      </c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</row>
    <row r="78" spans="1:262" x14ac:dyDescent="0.25">
      <c r="A78" s="22" t="s">
        <v>174</v>
      </c>
      <c r="B78" s="65">
        <f>'[1]3household manual'!B78</f>
        <v>0</v>
      </c>
      <c r="C78" s="65">
        <f>'[1]3household manual'!C78</f>
        <v>0</v>
      </c>
      <c r="D78" s="65">
        <f>'[1]3household manual'!D78</f>
        <v>0</v>
      </c>
      <c r="E78" s="65">
        <f>'[1]3household manual'!E78</f>
        <v>0</v>
      </c>
      <c r="F78" s="65">
        <f>'[1]3household manual'!F78</f>
        <v>1.5527544183249742</v>
      </c>
      <c r="G78" s="65">
        <f>'[1]3household manual'!G78</f>
        <v>16.751991718618605</v>
      </c>
      <c r="H78" s="65">
        <f>'[1]3household manual'!H78</f>
        <v>0</v>
      </c>
      <c r="I78" s="65">
        <f>'[1]3household manual'!I78</f>
        <v>0</v>
      </c>
      <c r="J78" s="65">
        <f>'[1]3household manual'!J78</f>
        <v>0</v>
      </c>
      <c r="K78" s="65">
        <f>'[1]3household manual'!K78</f>
        <v>0</v>
      </c>
      <c r="L78" s="65">
        <f>'[1]3household manual'!L78</f>
        <v>0</v>
      </c>
      <c r="M78" s="65">
        <f>'[1]3household manual'!M78</f>
        <v>0</v>
      </c>
      <c r="N78" s="65">
        <f>'[1]3household manual'!N78</f>
        <v>0</v>
      </c>
      <c r="O78" s="65">
        <f>'[1]3household manual'!O78</f>
        <v>0</v>
      </c>
      <c r="P78" s="65">
        <f>'[1]3household manual'!P78</f>
        <v>0</v>
      </c>
      <c r="Q78" s="65">
        <f>'[1]3household manual'!Q78</f>
        <v>0</v>
      </c>
      <c r="R78" s="65">
        <f>'[1]3household manual'!R78</f>
        <v>0</v>
      </c>
      <c r="S78" s="65">
        <f>'[1]3household manual'!S78</f>
        <v>0</v>
      </c>
      <c r="T78" s="65">
        <f>'[1]3household manual'!T78</f>
        <v>2.5962693076487895</v>
      </c>
      <c r="U78" s="65">
        <f>'[1]3household manual'!U78</f>
        <v>0</v>
      </c>
      <c r="V78" s="65">
        <f>'[1]3household manual'!V78</f>
        <v>12.246766531084425</v>
      </c>
      <c r="W78" s="65">
        <f>'[1]3household manual'!W78</f>
        <v>37.66973591319789</v>
      </c>
      <c r="X78" s="65">
        <f>'[1]3household manual'!X78</f>
        <v>3.7939776981291615</v>
      </c>
      <c r="Y78" s="65">
        <f>'[1]3household manual'!Y78</f>
        <v>45.730782468103136</v>
      </c>
      <c r="Z78" s="65">
        <f>'[1]3household manual'!Z78</f>
        <v>0.31863960656035373</v>
      </c>
      <c r="AA78" s="65">
        <f>'[1]3household manual'!AA78</f>
        <v>0</v>
      </c>
      <c r="AB78" s="65">
        <f>'[1]3household manual'!AB78</f>
        <v>0</v>
      </c>
      <c r="AC78" s="65">
        <f>'[1]3household manual'!AC78</f>
        <v>0</v>
      </c>
      <c r="AD78" s="65">
        <f>'[1]3household manual'!AD78</f>
        <v>0</v>
      </c>
      <c r="AE78" s="65">
        <f>'[1]3household manual'!AE78</f>
        <v>0</v>
      </c>
      <c r="AF78" s="65">
        <f>'[1]3household manual'!AF78</f>
        <v>0</v>
      </c>
      <c r="AG78" s="65">
        <f>'[1]3household manual'!AG78</f>
        <v>34.114160900353966</v>
      </c>
      <c r="AH78" s="65">
        <f>'[1]3household manual'!AH78</f>
        <v>0</v>
      </c>
      <c r="AI78" s="65">
        <f>'[1]3household manual'!AI78</f>
        <v>0</v>
      </c>
      <c r="AJ78" s="65">
        <f>'[1]3household manual'!AJ78</f>
        <v>0</v>
      </c>
      <c r="AK78" s="65">
        <f>'[1]3household manual'!AK78</f>
        <v>0</v>
      </c>
      <c r="AL78" s="65">
        <f>'[1]3household manual'!AL78</f>
        <v>0</v>
      </c>
      <c r="AM78" s="65">
        <f>'[1]3household manual'!AM78</f>
        <v>0</v>
      </c>
      <c r="AN78" s="65">
        <f>'[1]3household manual'!AN78</f>
        <v>0</v>
      </c>
      <c r="AO78" s="65">
        <f>'[1]3household manual'!AO78</f>
        <v>0</v>
      </c>
      <c r="AP78" s="65">
        <f>'[1]3household manual'!AP78</f>
        <v>0</v>
      </c>
      <c r="AQ78" s="65">
        <f>'[1]3household manual'!AQ78</f>
        <v>0</v>
      </c>
      <c r="AR78" s="65">
        <f>'[1]3household manual'!AR78</f>
        <v>0</v>
      </c>
      <c r="AS78" s="65">
        <f>'[1]3household manual'!AS78</f>
        <v>0</v>
      </c>
      <c r="AT78" s="65">
        <f>'[1]3household manual'!AT78</f>
        <v>0</v>
      </c>
      <c r="AU78" s="65">
        <f>'[1]3household manual'!AU78</f>
        <v>0</v>
      </c>
      <c r="AV78" s="65">
        <f>'[1]3household manual'!AV78</f>
        <v>0</v>
      </c>
      <c r="AW78" s="65">
        <f>'[1]3household manual'!AW78</f>
        <v>0</v>
      </c>
      <c r="AX78" s="65">
        <f>'[1]3household manual'!AX78</f>
        <v>0</v>
      </c>
      <c r="AY78" s="65">
        <f>'[1]3household manual'!AY78</f>
        <v>0</v>
      </c>
      <c r="AZ78" s="65">
        <f>'[1]3household manual'!AZ78</f>
        <v>0</v>
      </c>
      <c r="BA78" s="65">
        <f>'[1]3household manual'!BA78</f>
        <v>0</v>
      </c>
      <c r="BB78" s="65">
        <f>'[1]3household manual'!BB78</f>
        <v>0</v>
      </c>
      <c r="BC78" s="65">
        <f>'[1]3household manual'!BC78</f>
        <v>0</v>
      </c>
      <c r="BD78" s="65">
        <f>'[1]3household manual'!BD78</f>
        <v>0</v>
      </c>
      <c r="BE78" s="65">
        <f>'[1]3household manual'!BE78</f>
        <v>0</v>
      </c>
      <c r="BF78" s="65">
        <f>'[1]3household manual'!BF78</f>
        <v>0</v>
      </c>
      <c r="BG78" s="65">
        <f>'[1]3household manual'!BG78</f>
        <v>0</v>
      </c>
      <c r="BH78" s="65">
        <f>'[1]3household manual'!BH78</f>
        <v>0</v>
      </c>
      <c r="BI78" s="65">
        <f>'[1]3household manual'!BI78</f>
        <v>0</v>
      </c>
      <c r="BJ78" s="65">
        <f>'[1]3household manual'!BJ78</f>
        <v>0</v>
      </c>
      <c r="BK78" s="65">
        <f>'[1]3household manual'!BK78</f>
        <v>0</v>
      </c>
      <c r="BL78" s="65">
        <f>'[1]3household manual'!BL78</f>
        <v>0</v>
      </c>
      <c r="BM78" s="65">
        <f>'[1]3household manual'!BM78</f>
        <v>0</v>
      </c>
      <c r="BN78" s="65">
        <f>'[1]3household manual'!BN78</f>
        <v>0</v>
      </c>
      <c r="BO78" s="65">
        <f>'[1]3household manual'!BO78</f>
        <v>0</v>
      </c>
      <c r="BP78" s="65">
        <f>'[1]3household manual'!BP78</f>
        <v>0</v>
      </c>
      <c r="BQ78" s="65">
        <f>'[1]3household manual'!BQ78</f>
        <v>0</v>
      </c>
      <c r="BR78" s="65">
        <f>'[1]3household manual'!BR78</f>
        <v>0</v>
      </c>
      <c r="BS78" s="65">
        <f>'[1]3household manual'!BS78</f>
        <v>0</v>
      </c>
      <c r="BT78" s="65">
        <f>'[1]3household manual'!BT78</f>
        <v>0</v>
      </c>
      <c r="BU78" s="65">
        <f>'[1]3household manual'!BU78</f>
        <v>0</v>
      </c>
      <c r="BV78" s="65">
        <f>'[1]3household manual'!BV78</f>
        <v>0</v>
      </c>
      <c r="BW78" s="65">
        <f>'[1]3household manual'!BW78</f>
        <v>0</v>
      </c>
      <c r="BX78" s="65">
        <f>'[1]3household manual'!BX78</f>
        <v>0</v>
      </c>
      <c r="BY78" s="65">
        <f>'[1]3household manual'!BY78</f>
        <v>0</v>
      </c>
      <c r="BZ78" s="65">
        <f>'[1]3household manual'!BZ78</f>
        <v>0</v>
      </c>
      <c r="CA78" s="65">
        <f>'[1]3household manual'!CA78</f>
        <v>0</v>
      </c>
      <c r="CB78" s="65">
        <f>'[1]3household manual'!CB78</f>
        <v>0</v>
      </c>
      <c r="CC78" s="65">
        <f>'[1]3household manual'!CC78</f>
        <v>0</v>
      </c>
      <c r="CD78" s="65">
        <f>'[1]3household manual'!CD78</f>
        <v>0</v>
      </c>
      <c r="CE78" s="65">
        <f>'[1]3household manual'!CE78</f>
        <v>0</v>
      </c>
      <c r="CF78" s="65">
        <f>'[1]3household manual'!CF78</f>
        <v>0</v>
      </c>
      <c r="CG78" s="65">
        <f>'[1]3household manual'!CG78</f>
        <v>0</v>
      </c>
      <c r="CH78" s="65">
        <f>'[1]3household manual'!CH78</f>
        <v>0</v>
      </c>
      <c r="CI78" s="65">
        <f>'[1]3household manual'!CI78</f>
        <v>0</v>
      </c>
      <c r="CJ78" s="65">
        <f>'[1]3household manual'!CJ78</f>
        <v>0</v>
      </c>
      <c r="CK78" s="65">
        <f>'[1]3household manual'!CK78</f>
        <v>0</v>
      </c>
      <c r="CL78" s="65">
        <f>'[1]3household manual'!CL78</f>
        <v>0</v>
      </c>
      <c r="CM78" s="65">
        <f>'[1]3household manual'!CM78</f>
        <v>0</v>
      </c>
      <c r="CN78" s="65">
        <f>'[1]3household manual'!CN78</f>
        <v>89.979115574062689</v>
      </c>
      <c r="CO78" s="65">
        <f>'[1]3household manual'!CO78</f>
        <v>105.79504046024618</v>
      </c>
      <c r="CP78" s="65">
        <f>'[1]3household manual'!CP78</f>
        <v>0</v>
      </c>
      <c r="CQ78" s="65">
        <f>'[1]3household manual'!CQ78</f>
        <v>0</v>
      </c>
      <c r="CR78" s="65">
        <f>'[1]3household manual'!CR78</f>
        <v>0</v>
      </c>
      <c r="CS78" s="65">
        <f>'[1]3household manual'!CS78</f>
        <v>0</v>
      </c>
      <c r="CT78" s="65">
        <f>'[1]3household manual'!CT78</f>
        <v>0</v>
      </c>
      <c r="CU78" s="65">
        <f>'[1]3household manual'!CU78</f>
        <v>1111.0488960776252</v>
      </c>
      <c r="CV78" s="65">
        <f>'[1]3household manual'!CV78</f>
        <v>0</v>
      </c>
      <c r="CW78" s="65">
        <f>'[1]3household manual'!CW78</f>
        <v>32.215582339581644</v>
      </c>
      <c r="CX78" s="23">
        <f t="shared" si="3"/>
        <v>1493.8137130135372</v>
      </c>
      <c r="CY78" s="23">
        <f>SUM(BT$8:BT$107)</f>
        <v>1493.8137130135367</v>
      </c>
      <c r="CZ78" s="24">
        <f t="shared" si="4"/>
        <v>4.5474735088646412E-13</v>
      </c>
      <c r="DA78" s="26">
        <f>IFERROR(VLOOKUP(A78,[2]!Rur_HH_Share_Lookup_Range,2,),0)</f>
        <v>0.45960670906068979</v>
      </c>
      <c r="DB78" s="26">
        <f>IFERROR(VLOOKUP(A78,[2]!Rur_HH_Share_Lookup_Range,3,),0)</f>
        <v>0.54039329093931021</v>
      </c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</row>
    <row r="79" spans="1:262" x14ac:dyDescent="0.25">
      <c r="A79" s="22" t="s">
        <v>175</v>
      </c>
      <c r="B79" s="65">
        <f>'[1]3household manual'!B79</f>
        <v>13.403087115493982</v>
      </c>
      <c r="C79" s="65">
        <f>'[1]3household manual'!C79</f>
        <v>2.6534962528461916</v>
      </c>
      <c r="D79" s="65">
        <f>'[1]3household manual'!D79</f>
        <v>53.475413854865948</v>
      </c>
      <c r="E79" s="65">
        <f>'[1]3household manual'!E79</f>
        <v>0</v>
      </c>
      <c r="F79" s="65">
        <f>'[1]3household manual'!F79</f>
        <v>0</v>
      </c>
      <c r="G79" s="65">
        <f>'[1]3household manual'!G79</f>
        <v>0</v>
      </c>
      <c r="H79" s="65">
        <f>'[1]3household manual'!H79</f>
        <v>0</v>
      </c>
      <c r="I79" s="65">
        <f>'[1]3household manual'!I79</f>
        <v>0</v>
      </c>
      <c r="J79" s="65">
        <f>'[1]3household manual'!J79</f>
        <v>1.1132406290305161E-2</v>
      </c>
      <c r="K79" s="65">
        <f>'[1]3household manual'!K79</f>
        <v>0</v>
      </c>
      <c r="L79" s="65">
        <f>'[1]3household manual'!L79</f>
        <v>1.6917759696678275E-2</v>
      </c>
      <c r="M79" s="65">
        <f>'[1]3household manual'!M79</f>
        <v>0</v>
      </c>
      <c r="N79" s="65">
        <f>'[1]3household manual'!N79</f>
        <v>3.7693770517068494E-2</v>
      </c>
      <c r="O79" s="65">
        <f>'[1]3household manual'!O79</f>
        <v>8.3748003321200123E-2</v>
      </c>
      <c r="P79" s="65">
        <f>'[1]3household manual'!P79</f>
        <v>0</v>
      </c>
      <c r="Q79" s="65">
        <f>'[1]3household manual'!Q79</f>
        <v>1.8857811463696475E-3</v>
      </c>
      <c r="R79" s="65">
        <f>'[1]3household manual'!R79</f>
        <v>0</v>
      </c>
      <c r="S79" s="65">
        <f>'[1]3household manual'!S79</f>
        <v>0</v>
      </c>
      <c r="T79" s="65">
        <f>'[1]3household manual'!T79</f>
        <v>7.8307236687245169E-5</v>
      </c>
      <c r="U79" s="65">
        <f>'[1]3household manual'!U79</f>
        <v>0</v>
      </c>
      <c r="V79" s="65">
        <f>'[1]3household manual'!V79</f>
        <v>4.9876725900441558E-2</v>
      </c>
      <c r="W79" s="65">
        <f>'[1]3household manual'!W79</f>
        <v>0</v>
      </c>
      <c r="X79" s="65">
        <f>'[1]3household manual'!X79</f>
        <v>0</v>
      </c>
      <c r="Y79" s="65">
        <f>'[1]3household manual'!Y79</f>
        <v>0</v>
      </c>
      <c r="Z79" s="65">
        <f>'[1]3household manual'!Z79</f>
        <v>2.0342148155503774</v>
      </c>
      <c r="AA79" s="65">
        <f>'[1]3household manual'!AA79</f>
        <v>1.1627011704184534E-4</v>
      </c>
      <c r="AB79" s="65">
        <f>'[1]3household manual'!AB79</f>
        <v>0.14397088590687704</v>
      </c>
      <c r="AC79" s="65">
        <f>'[1]3household manual'!AC79</f>
        <v>16.993276298553294</v>
      </c>
      <c r="AD79" s="65">
        <f>'[1]3household manual'!AD79</f>
        <v>0</v>
      </c>
      <c r="AE79" s="65">
        <f>'[1]3household manual'!AE79</f>
        <v>0</v>
      </c>
      <c r="AF79" s="65">
        <f>'[1]3household manual'!AF79</f>
        <v>15.885822875288097</v>
      </c>
      <c r="AG79" s="65">
        <f>'[1]3household manual'!AG79</f>
        <v>0</v>
      </c>
      <c r="AH79" s="65">
        <f>'[1]3household manual'!AH79</f>
        <v>3.8287628554088897</v>
      </c>
      <c r="AI79" s="65">
        <f>'[1]3household manual'!AI79</f>
        <v>1.2377100271274071</v>
      </c>
      <c r="AJ79" s="65">
        <f>'[1]3household manual'!AJ79</f>
        <v>0</v>
      </c>
      <c r="AK79" s="65">
        <f>'[1]3household manual'!AK79</f>
        <v>0</v>
      </c>
      <c r="AL79" s="65">
        <f>'[1]3household manual'!AL79</f>
        <v>0</v>
      </c>
      <c r="AM79" s="65">
        <f>'[1]3household manual'!AM79</f>
        <v>0</v>
      </c>
      <c r="AN79" s="65">
        <f>'[1]3household manual'!AN79</f>
        <v>0</v>
      </c>
      <c r="AO79" s="65">
        <f>'[1]3household manual'!AO79</f>
        <v>0</v>
      </c>
      <c r="AP79" s="65">
        <f>'[1]3household manual'!AP79</f>
        <v>0</v>
      </c>
      <c r="AQ79" s="65">
        <f>'[1]3household manual'!AQ79</f>
        <v>0</v>
      </c>
      <c r="AR79" s="65">
        <f>'[1]3household manual'!AR79</f>
        <v>0</v>
      </c>
      <c r="AS79" s="65">
        <f>'[1]3household manual'!AS79</f>
        <v>0</v>
      </c>
      <c r="AT79" s="65">
        <f>'[1]3household manual'!AT79</f>
        <v>0</v>
      </c>
      <c r="AU79" s="65">
        <f>'[1]3household manual'!AU79</f>
        <v>0</v>
      </c>
      <c r="AV79" s="65">
        <f>'[1]3household manual'!AV79</f>
        <v>0</v>
      </c>
      <c r="AW79" s="65">
        <f>'[1]3household manual'!AW79</f>
        <v>0</v>
      </c>
      <c r="AX79" s="65">
        <f>'[1]3household manual'!AX79</f>
        <v>0</v>
      </c>
      <c r="AY79" s="65">
        <f>'[1]3household manual'!AY79</f>
        <v>0</v>
      </c>
      <c r="AZ79" s="65">
        <f>'[1]3household manual'!AZ79</f>
        <v>0</v>
      </c>
      <c r="BA79" s="65">
        <f>'[1]3household manual'!BA79</f>
        <v>0</v>
      </c>
      <c r="BB79" s="65">
        <f>'[1]3household manual'!BB79</f>
        <v>0</v>
      </c>
      <c r="BC79" s="65">
        <f>'[1]3household manual'!BC79</f>
        <v>0</v>
      </c>
      <c r="BD79" s="65">
        <f>'[1]3household manual'!BD79</f>
        <v>0</v>
      </c>
      <c r="BE79" s="65">
        <f>'[1]3household manual'!BE79</f>
        <v>0</v>
      </c>
      <c r="BF79" s="65">
        <f>'[1]3household manual'!BF79</f>
        <v>0</v>
      </c>
      <c r="BG79" s="65">
        <f>'[1]3household manual'!BG79</f>
        <v>0</v>
      </c>
      <c r="BH79" s="65">
        <f>'[1]3household manual'!BH79</f>
        <v>0</v>
      </c>
      <c r="BI79" s="65">
        <f>'[1]3household manual'!BI79</f>
        <v>0</v>
      </c>
      <c r="BJ79" s="65">
        <f>'[1]3household manual'!BJ79</f>
        <v>0</v>
      </c>
      <c r="BK79" s="65">
        <f>'[1]3household manual'!BK79</f>
        <v>0</v>
      </c>
      <c r="BL79" s="65">
        <f>'[1]3household manual'!BL79</f>
        <v>0</v>
      </c>
      <c r="BM79" s="65">
        <f>'[1]3household manual'!BM79</f>
        <v>0</v>
      </c>
      <c r="BN79" s="65">
        <f>'[1]3household manual'!BN79</f>
        <v>0</v>
      </c>
      <c r="BO79" s="65">
        <f>'[1]3household manual'!BO79</f>
        <v>0</v>
      </c>
      <c r="BP79" s="65">
        <f>'[1]3household manual'!BP79</f>
        <v>0</v>
      </c>
      <c r="BQ79" s="65">
        <f>'[1]3household manual'!BQ79</f>
        <v>0</v>
      </c>
      <c r="BR79" s="65">
        <f>'[1]3household manual'!BR79</f>
        <v>0</v>
      </c>
      <c r="BS79" s="65">
        <f>'[1]3household manual'!BS79</f>
        <v>0</v>
      </c>
      <c r="BT79" s="65">
        <f>'[1]3household manual'!BT79</f>
        <v>0</v>
      </c>
      <c r="BU79" s="65">
        <f>'[1]3household manual'!BU79</f>
        <v>0</v>
      </c>
      <c r="BV79" s="65">
        <f>'[1]3household manual'!BV79</f>
        <v>0</v>
      </c>
      <c r="BW79" s="65">
        <f>'[1]3household manual'!BW79</f>
        <v>0</v>
      </c>
      <c r="BX79" s="65">
        <f>'[1]3household manual'!BX79</f>
        <v>0</v>
      </c>
      <c r="BY79" s="65">
        <f>'[1]3household manual'!BY79</f>
        <v>0</v>
      </c>
      <c r="BZ79" s="65">
        <f>'[1]3household manual'!BZ79</f>
        <v>0</v>
      </c>
      <c r="CA79" s="65">
        <f>'[1]3household manual'!CA79</f>
        <v>0</v>
      </c>
      <c r="CB79" s="65">
        <f>'[1]3household manual'!CB79</f>
        <v>0</v>
      </c>
      <c r="CC79" s="65">
        <f>'[1]3household manual'!CC79</f>
        <v>0</v>
      </c>
      <c r="CD79" s="65">
        <f>'[1]3household manual'!CD79</f>
        <v>0</v>
      </c>
      <c r="CE79" s="65">
        <f>'[1]3household manual'!CE79</f>
        <v>0</v>
      </c>
      <c r="CF79" s="65">
        <f>'[1]3household manual'!CF79</f>
        <v>0</v>
      </c>
      <c r="CG79" s="65">
        <f>'[1]3household manual'!CG79</f>
        <v>0</v>
      </c>
      <c r="CH79" s="65">
        <f>'[1]3household manual'!CH79</f>
        <v>0</v>
      </c>
      <c r="CI79" s="65">
        <f>'[1]3household manual'!CI79</f>
        <v>0</v>
      </c>
      <c r="CJ79" s="65">
        <f>'[1]3household manual'!CJ79</f>
        <v>0</v>
      </c>
      <c r="CK79" s="65">
        <f>'[1]3household manual'!CK79</f>
        <v>0</v>
      </c>
      <c r="CL79" s="65">
        <f>'[1]3household manual'!CL79</f>
        <v>0</v>
      </c>
      <c r="CM79" s="65">
        <f>'[1]3household manual'!CM79</f>
        <v>0</v>
      </c>
      <c r="CN79" s="65">
        <f>'[1]3household manual'!CN79</f>
        <v>121.27248412786807</v>
      </c>
      <c r="CO79" s="65">
        <f>'[1]3household manual'!CO79</f>
        <v>272.99215312030083</v>
      </c>
      <c r="CP79" s="65">
        <f>'[1]3household manual'!CP79</f>
        <v>0</v>
      </c>
      <c r="CQ79" s="65">
        <f>'[1]3household manual'!CQ79</f>
        <v>0</v>
      </c>
      <c r="CR79" s="65">
        <f>'[1]3household manual'!CR79</f>
        <v>0</v>
      </c>
      <c r="CS79" s="65">
        <f>'[1]3household manual'!CS79</f>
        <v>0</v>
      </c>
      <c r="CT79" s="65">
        <f>'[1]3household manual'!CT79</f>
        <v>0</v>
      </c>
      <c r="CU79" s="65">
        <f>'[1]3household manual'!CU79</f>
        <v>0</v>
      </c>
      <c r="CV79" s="65">
        <f>'[1]3household manual'!CV79</f>
        <v>-265.8322802898922</v>
      </c>
      <c r="CW79" s="65">
        <f>'[1]3household manual'!CW79</f>
        <v>39.408604754330007</v>
      </c>
      <c r="CX79" s="23">
        <f t="shared" si="3"/>
        <v>277.69816571787356</v>
      </c>
      <c r="CY79" s="23">
        <f>SUM(BU$8:BU$107)</f>
        <v>277.69816571787385</v>
      </c>
      <c r="CZ79" s="24">
        <f t="shared" si="4"/>
        <v>2.8421709430404007E-13</v>
      </c>
      <c r="DA79" s="26">
        <f>IFERROR(VLOOKUP(A79,[2]!Rur_HH_Share_Lookup_Range,2,),0)</f>
        <v>0.3075915835980324</v>
      </c>
      <c r="DB79" s="26">
        <f>IFERROR(VLOOKUP(A79,[2]!Rur_HH_Share_Lookup_Range,3,),0)</f>
        <v>0.6924084164019676</v>
      </c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</row>
    <row r="80" spans="1:262" x14ac:dyDescent="0.25">
      <c r="A80" s="22" t="s">
        <v>176</v>
      </c>
      <c r="B80" s="65">
        <f>'[1]3household manual'!B80</f>
        <v>27.347333404404445</v>
      </c>
      <c r="C80" s="65">
        <f>'[1]3household manual'!C80</f>
        <v>5.7443542231386262</v>
      </c>
      <c r="D80" s="65">
        <f>'[1]3household manual'!D80</f>
        <v>0</v>
      </c>
      <c r="E80" s="65">
        <f>'[1]3household manual'!E80</f>
        <v>0</v>
      </c>
      <c r="F80" s="65">
        <f>'[1]3household manual'!F80</f>
        <v>7.5278924766822297E-2</v>
      </c>
      <c r="G80" s="65">
        <f>'[1]3household manual'!G80</f>
        <v>0</v>
      </c>
      <c r="H80" s="65">
        <f>'[1]3household manual'!H80</f>
        <v>0</v>
      </c>
      <c r="I80" s="65">
        <f>'[1]3household manual'!I80</f>
        <v>0</v>
      </c>
      <c r="J80" s="65">
        <f>'[1]3household manual'!J80</f>
        <v>0</v>
      </c>
      <c r="K80" s="65">
        <f>'[1]3household manual'!K80</f>
        <v>0</v>
      </c>
      <c r="L80" s="65">
        <f>'[1]3household manual'!L80</f>
        <v>0</v>
      </c>
      <c r="M80" s="65">
        <f>'[1]3household manual'!M80</f>
        <v>0</v>
      </c>
      <c r="N80" s="65">
        <f>'[1]3household manual'!N80</f>
        <v>0</v>
      </c>
      <c r="O80" s="65">
        <f>'[1]3household manual'!O80</f>
        <v>0</v>
      </c>
      <c r="P80" s="65">
        <f>'[1]3household manual'!P80</f>
        <v>0</v>
      </c>
      <c r="Q80" s="65">
        <f>'[1]3household manual'!Q80</f>
        <v>0</v>
      </c>
      <c r="R80" s="65">
        <f>'[1]3household manual'!R80</f>
        <v>0</v>
      </c>
      <c r="S80" s="65">
        <f>'[1]3household manual'!S80</f>
        <v>0</v>
      </c>
      <c r="T80" s="65">
        <f>'[1]3household manual'!T80</f>
        <v>0</v>
      </c>
      <c r="U80" s="65">
        <f>'[1]3household manual'!U80</f>
        <v>0</v>
      </c>
      <c r="V80" s="65">
        <f>'[1]3household manual'!V80</f>
        <v>1.6969223085809282E-2</v>
      </c>
      <c r="W80" s="65">
        <f>'[1]3household manual'!W80</f>
        <v>0</v>
      </c>
      <c r="X80" s="65">
        <f>'[1]3household manual'!X80</f>
        <v>0</v>
      </c>
      <c r="Y80" s="65">
        <f>'[1]3household manual'!Y80</f>
        <v>4.9390044579130737E-2</v>
      </c>
      <c r="Z80" s="65">
        <f>'[1]3household manual'!Z80</f>
        <v>6.6584207488757569E-2</v>
      </c>
      <c r="AA80" s="65">
        <f>'[1]3household manual'!AA80</f>
        <v>0</v>
      </c>
      <c r="AB80" s="65">
        <f>'[1]3household manual'!AB80</f>
        <v>0.36415611270117587</v>
      </c>
      <c r="AC80" s="65">
        <f>'[1]3household manual'!AC80</f>
        <v>4.0677108937998447</v>
      </c>
      <c r="AD80" s="65">
        <f>'[1]3household manual'!AD80</f>
        <v>0</v>
      </c>
      <c r="AE80" s="65">
        <f>'[1]3household manual'!AE80</f>
        <v>0</v>
      </c>
      <c r="AF80" s="65">
        <f>'[1]3household manual'!AF80</f>
        <v>23.583330370269042</v>
      </c>
      <c r="AG80" s="65">
        <f>'[1]3household manual'!AG80</f>
        <v>1.3567444977117253</v>
      </c>
      <c r="AH80" s="65">
        <f>'[1]3household manual'!AH80</f>
        <v>3.6156678547770396</v>
      </c>
      <c r="AI80" s="65">
        <f>'[1]3household manual'!AI80</f>
        <v>2.2225212208880643</v>
      </c>
      <c r="AJ80" s="65">
        <f>'[1]3household manual'!AJ80</f>
        <v>0</v>
      </c>
      <c r="AK80" s="65">
        <f>'[1]3household manual'!AK80</f>
        <v>0</v>
      </c>
      <c r="AL80" s="65">
        <f>'[1]3household manual'!AL80</f>
        <v>0</v>
      </c>
      <c r="AM80" s="65">
        <f>'[1]3household manual'!AM80</f>
        <v>0</v>
      </c>
      <c r="AN80" s="65">
        <f>'[1]3household manual'!AN80</f>
        <v>0</v>
      </c>
      <c r="AO80" s="65">
        <f>'[1]3household manual'!AO80</f>
        <v>0</v>
      </c>
      <c r="AP80" s="65">
        <f>'[1]3household manual'!AP80</f>
        <v>0</v>
      </c>
      <c r="AQ80" s="65">
        <f>'[1]3household manual'!AQ80</f>
        <v>0</v>
      </c>
      <c r="AR80" s="65">
        <f>'[1]3household manual'!AR80</f>
        <v>0</v>
      </c>
      <c r="AS80" s="65">
        <f>'[1]3household manual'!AS80</f>
        <v>0</v>
      </c>
      <c r="AT80" s="65">
        <f>'[1]3household manual'!AT80</f>
        <v>0</v>
      </c>
      <c r="AU80" s="65">
        <f>'[1]3household manual'!AU80</f>
        <v>0</v>
      </c>
      <c r="AV80" s="65">
        <f>'[1]3household manual'!AV80</f>
        <v>0</v>
      </c>
      <c r="AW80" s="65">
        <f>'[1]3household manual'!AW80</f>
        <v>0</v>
      </c>
      <c r="AX80" s="65">
        <f>'[1]3household manual'!AX80</f>
        <v>0</v>
      </c>
      <c r="AY80" s="65">
        <f>'[1]3household manual'!AY80</f>
        <v>0</v>
      </c>
      <c r="AZ80" s="65">
        <f>'[1]3household manual'!AZ80</f>
        <v>0</v>
      </c>
      <c r="BA80" s="65">
        <f>'[1]3household manual'!BA80</f>
        <v>0</v>
      </c>
      <c r="BB80" s="65">
        <f>'[1]3household manual'!BB80</f>
        <v>0</v>
      </c>
      <c r="BC80" s="65">
        <f>'[1]3household manual'!BC80</f>
        <v>0</v>
      </c>
      <c r="BD80" s="65">
        <f>'[1]3household manual'!BD80</f>
        <v>0</v>
      </c>
      <c r="BE80" s="65">
        <f>'[1]3household manual'!BE80</f>
        <v>0</v>
      </c>
      <c r="BF80" s="65">
        <f>'[1]3household manual'!BF80</f>
        <v>0</v>
      </c>
      <c r="BG80" s="65">
        <f>'[1]3household manual'!BG80</f>
        <v>0</v>
      </c>
      <c r="BH80" s="65">
        <f>'[1]3household manual'!BH80</f>
        <v>0</v>
      </c>
      <c r="BI80" s="65">
        <f>'[1]3household manual'!BI80</f>
        <v>0</v>
      </c>
      <c r="BJ80" s="65">
        <f>'[1]3household manual'!BJ80</f>
        <v>0</v>
      </c>
      <c r="BK80" s="65">
        <f>'[1]3household manual'!BK80</f>
        <v>0</v>
      </c>
      <c r="BL80" s="65">
        <f>'[1]3household manual'!BL80</f>
        <v>0</v>
      </c>
      <c r="BM80" s="65">
        <f>'[1]3household manual'!BM80</f>
        <v>0</v>
      </c>
      <c r="BN80" s="65">
        <f>'[1]3household manual'!BN80</f>
        <v>0</v>
      </c>
      <c r="BO80" s="65">
        <f>'[1]3household manual'!BO80</f>
        <v>0</v>
      </c>
      <c r="BP80" s="65">
        <f>'[1]3household manual'!BP80</f>
        <v>0</v>
      </c>
      <c r="BQ80" s="65">
        <f>'[1]3household manual'!BQ80</f>
        <v>0</v>
      </c>
      <c r="BR80" s="65">
        <f>'[1]3household manual'!BR80</f>
        <v>0</v>
      </c>
      <c r="BS80" s="65">
        <f>'[1]3household manual'!BS80</f>
        <v>0</v>
      </c>
      <c r="BT80" s="65">
        <f>'[1]3household manual'!BT80</f>
        <v>0</v>
      </c>
      <c r="BU80" s="65">
        <f>'[1]3household manual'!BU80</f>
        <v>0</v>
      </c>
      <c r="BV80" s="65">
        <f>'[1]3household manual'!BV80</f>
        <v>0</v>
      </c>
      <c r="BW80" s="65">
        <f>'[1]3household manual'!BW80</f>
        <v>0</v>
      </c>
      <c r="BX80" s="65">
        <f>'[1]3household manual'!BX80</f>
        <v>0</v>
      </c>
      <c r="BY80" s="65">
        <f>'[1]3household manual'!BY80</f>
        <v>0</v>
      </c>
      <c r="BZ80" s="65">
        <f>'[1]3household manual'!BZ80</f>
        <v>0</v>
      </c>
      <c r="CA80" s="65">
        <f>'[1]3household manual'!CA80</f>
        <v>0</v>
      </c>
      <c r="CB80" s="65">
        <f>'[1]3household manual'!CB80</f>
        <v>0</v>
      </c>
      <c r="CC80" s="65">
        <f>'[1]3household manual'!CC80</f>
        <v>0</v>
      </c>
      <c r="CD80" s="65">
        <f>'[1]3household manual'!CD80</f>
        <v>0</v>
      </c>
      <c r="CE80" s="65">
        <f>'[1]3household manual'!CE80</f>
        <v>0</v>
      </c>
      <c r="CF80" s="65">
        <f>'[1]3household manual'!CF80</f>
        <v>0</v>
      </c>
      <c r="CG80" s="65">
        <f>'[1]3household manual'!CG80</f>
        <v>0</v>
      </c>
      <c r="CH80" s="65">
        <f>'[1]3household manual'!CH80</f>
        <v>0</v>
      </c>
      <c r="CI80" s="65">
        <f>'[1]3household manual'!CI80</f>
        <v>0</v>
      </c>
      <c r="CJ80" s="65">
        <f>'[1]3household manual'!CJ80</f>
        <v>0</v>
      </c>
      <c r="CK80" s="65">
        <f>'[1]3household manual'!CK80</f>
        <v>0</v>
      </c>
      <c r="CL80" s="65">
        <f>'[1]3household manual'!CL80</f>
        <v>0</v>
      </c>
      <c r="CM80" s="65">
        <f>'[1]3household manual'!CM80</f>
        <v>0</v>
      </c>
      <c r="CN80" s="65">
        <f>'[1]3household manual'!CN80</f>
        <v>70.145255844490904</v>
      </c>
      <c r="CO80" s="65">
        <f>'[1]3household manual'!CO80</f>
        <v>344.47721816404481</v>
      </c>
      <c r="CP80" s="65">
        <f>'[1]3household manual'!CP80</f>
        <v>0</v>
      </c>
      <c r="CQ80" s="65">
        <f>'[1]3household manual'!CQ80</f>
        <v>0</v>
      </c>
      <c r="CR80" s="65">
        <f>'[1]3household manual'!CR80</f>
        <v>0</v>
      </c>
      <c r="CS80" s="65">
        <f>'[1]3household manual'!CS80</f>
        <v>0</v>
      </c>
      <c r="CT80" s="65">
        <f>'[1]3household manual'!CT80</f>
        <v>0</v>
      </c>
      <c r="CU80" s="65">
        <f>'[1]3household manual'!CU80</f>
        <v>0</v>
      </c>
      <c r="CV80" s="65">
        <f>'[1]3household manual'!CV80</f>
        <v>0</v>
      </c>
      <c r="CW80" s="65">
        <f>'[1]3household manual'!CW80</f>
        <v>9.1923103743636361</v>
      </c>
      <c r="CX80" s="23">
        <f t="shared" si="3"/>
        <v>492.32482536050981</v>
      </c>
      <c r="CY80" s="23">
        <f>SUM(BV$8:BV$107)</f>
        <v>492.32482536050986</v>
      </c>
      <c r="CZ80" s="24">
        <f t="shared" si="4"/>
        <v>5.6843418860808015E-14</v>
      </c>
      <c r="DA80" s="26">
        <f>IFERROR(VLOOKUP(A80,[2]!Rur_HH_Share_Lookup_Range,2,),0)</f>
        <v>0.16917861486458363</v>
      </c>
      <c r="DB80" s="26">
        <f>IFERROR(VLOOKUP(A80,[2]!Rur_HH_Share_Lookup_Range,3,),0)</f>
        <v>0.83082138513541637</v>
      </c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  <c r="IW80" s="18"/>
      <c r="IX80" s="18"/>
      <c r="IY80" s="18"/>
      <c r="IZ80" s="18"/>
      <c r="JA80" s="18"/>
      <c r="JB80" s="18"/>
    </row>
    <row r="81" spans="1:262" x14ac:dyDescent="0.25">
      <c r="A81" s="22" t="s">
        <v>177</v>
      </c>
      <c r="B81" s="65">
        <f>'[1]3household manual'!B81</f>
        <v>9.7741464828688489</v>
      </c>
      <c r="C81" s="65">
        <f>'[1]3household manual'!C81</f>
        <v>1.9323875398104238</v>
      </c>
      <c r="D81" s="65">
        <f>'[1]3household manual'!D81</f>
        <v>0</v>
      </c>
      <c r="E81" s="65">
        <f>'[1]3household manual'!E81</f>
        <v>0</v>
      </c>
      <c r="F81" s="65">
        <f>'[1]3household manual'!F81</f>
        <v>0</v>
      </c>
      <c r="G81" s="65">
        <f>'[1]3household manual'!G81</f>
        <v>0.13926098222969291</v>
      </c>
      <c r="H81" s="65">
        <f>'[1]3household manual'!H81</f>
        <v>0</v>
      </c>
      <c r="I81" s="65">
        <f>'[1]3household manual'!I81</f>
        <v>0</v>
      </c>
      <c r="J81" s="65">
        <f>'[1]3household manual'!J81</f>
        <v>0</v>
      </c>
      <c r="K81" s="65">
        <f>'[1]3household manual'!K81</f>
        <v>0</v>
      </c>
      <c r="L81" s="65">
        <f>'[1]3household manual'!L81</f>
        <v>0</v>
      </c>
      <c r="M81" s="65">
        <f>'[1]3household manual'!M81</f>
        <v>0</v>
      </c>
      <c r="N81" s="65">
        <f>'[1]3household manual'!N81</f>
        <v>0</v>
      </c>
      <c r="O81" s="65">
        <f>'[1]3household manual'!O81</f>
        <v>0</v>
      </c>
      <c r="P81" s="65">
        <f>'[1]3household manual'!P81</f>
        <v>0</v>
      </c>
      <c r="Q81" s="65">
        <f>'[1]3household manual'!Q81</f>
        <v>0</v>
      </c>
      <c r="R81" s="65">
        <f>'[1]3household manual'!R81</f>
        <v>0</v>
      </c>
      <c r="S81" s="65">
        <f>'[1]3household manual'!S81</f>
        <v>0</v>
      </c>
      <c r="T81" s="65">
        <f>'[1]3household manual'!T81</f>
        <v>0</v>
      </c>
      <c r="U81" s="65">
        <f>'[1]3household manual'!U81</f>
        <v>0</v>
      </c>
      <c r="V81" s="65">
        <f>'[1]3household manual'!V81</f>
        <v>0</v>
      </c>
      <c r="W81" s="65">
        <f>'[1]3household manual'!W81</f>
        <v>0</v>
      </c>
      <c r="X81" s="65">
        <f>'[1]3household manual'!X81</f>
        <v>0</v>
      </c>
      <c r="Y81" s="65">
        <f>'[1]3household manual'!Y81</f>
        <v>0</v>
      </c>
      <c r="Z81" s="65">
        <f>'[1]3household manual'!Z81</f>
        <v>0</v>
      </c>
      <c r="AA81" s="65">
        <f>'[1]3household manual'!AA81</f>
        <v>0</v>
      </c>
      <c r="AB81" s="65">
        <f>'[1]3household manual'!AB81</f>
        <v>2.0075194710413393E-3</v>
      </c>
      <c r="AC81" s="65">
        <f>'[1]3household manual'!AC81</f>
        <v>0</v>
      </c>
      <c r="AD81" s="65">
        <f>'[1]3household manual'!AD81</f>
        <v>140.12331814408793</v>
      </c>
      <c r="AE81" s="65">
        <f>'[1]3household manual'!AE81</f>
        <v>0</v>
      </c>
      <c r="AF81" s="65">
        <f>'[1]3household manual'!AF81</f>
        <v>0</v>
      </c>
      <c r="AG81" s="65">
        <f>'[1]3household manual'!AG81</f>
        <v>0</v>
      </c>
      <c r="AH81" s="65">
        <f>'[1]3household manual'!AH81</f>
        <v>0</v>
      </c>
      <c r="AI81" s="65">
        <f>'[1]3household manual'!AI81</f>
        <v>0</v>
      </c>
      <c r="AJ81" s="65">
        <f>'[1]3household manual'!AJ81</f>
        <v>0</v>
      </c>
      <c r="AK81" s="65">
        <f>'[1]3household manual'!AK81</f>
        <v>0</v>
      </c>
      <c r="AL81" s="65">
        <f>'[1]3household manual'!AL81</f>
        <v>0</v>
      </c>
      <c r="AM81" s="65">
        <f>'[1]3household manual'!AM81</f>
        <v>0</v>
      </c>
      <c r="AN81" s="65">
        <f>'[1]3household manual'!AN81</f>
        <v>0</v>
      </c>
      <c r="AO81" s="65">
        <f>'[1]3household manual'!AO81</f>
        <v>0</v>
      </c>
      <c r="AP81" s="65">
        <f>'[1]3household manual'!AP81</f>
        <v>0</v>
      </c>
      <c r="AQ81" s="65">
        <f>'[1]3household manual'!AQ81</f>
        <v>0</v>
      </c>
      <c r="AR81" s="65">
        <f>'[1]3household manual'!AR81</f>
        <v>0</v>
      </c>
      <c r="AS81" s="65">
        <f>'[1]3household manual'!AS81</f>
        <v>0</v>
      </c>
      <c r="AT81" s="65">
        <f>'[1]3household manual'!AT81</f>
        <v>0</v>
      </c>
      <c r="AU81" s="65">
        <f>'[1]3household manual'!AU81</f>
        <v>0</v>
      </c>
      <c r="AV81" s="65">
        <f>'[1]3household manual'!AV81</f>
        <v>0</v>
      </c>
      <c r="AW81" s="65">
        <f>'[1]3household manual'!AW81</f>
        <v>0</v>
      </c>
      <c r="AX81" s="65">
        <f>'[1]3household manual'!AX81</f>
        <v>0</v>
      </c>
      <c r="AY81" s="65">
        <f>'[1]3household manual'!AY81</f>
        <v>0</v>
      </c>
      <c r="AZ81" s="65">
        <f>'[1]3household manual'!AZ81</f>
        <v>0</v>
      </c>
      <c r="BA81" s="65">
        <f>'[1]3household manual'!BA81</f>
        <v>0</v>
      </c>
      <c r="BB81" s="65">
        <f>'[1]3household manual'!BB81</f>
        <v>0</v>
      </c>
      <c r="BC81" s="65">
        <f>'[1]3household manual'!BC81</f>
        <v>0</v>
      </c>
      <c r="BD81" s="65">
        <f>'[1]3household manual'!BD81</f>
        <v>0</v>
      </c>
      <c r="BE81" s="65">
        <f>'[1]3household manual'!BE81</f>
        <v>0</v>
      </c>
      <c r="BF81" s="65">
        <f>'[1]3household manual'!BF81</f>
        <v>0</v>
      </c>
      <c r="BG81" s="65">
        <f>'[1]3household manual'!BG81</f>
        <v>0</v>
      </c>
      <c r="BH81" s="65">
        <f>'[1]3household manual'!BH81</f>
        <v>0</v>
      </c>
      <c r="BI81" s="65">
        <f>'[1]3household manual'!BI81</f>
        <v>0</v>
      </c>
      <c r="BJ81" s="65">
        <f>'[1]3household manual'!BJ81</f>
        <v>0</v>
      </c>
      <c r="BK81" s="65">
        <f>'[1]3household manual'!BK81</f>
        <v>0</v>
      </c>
      <c r="BL81" s="65">
        <f>'[1]3household manual'!BL81</f>
        <v>0</v>
      </c>
      <c r="BM81" s="65">
        <f>'[1]3household manual'!BM81</f>
        <v>0</v>
      </c>
      <c r="BN81" s="65">
        <f>'[1]3household manual'!BN81</f>
        <v>0</v>
      </c>
      <c r="BO81" s="65">
        <f>'[1]3household manual'!BO81</f>
        <v>0</v>
      </c>
      <c r="BP81" s="65">
        <f>'[1]3household manual'!BP81</f>
        <v>0</v>
      </c>
      <c r="BQ81" s="65">
        <f>'[1]3household manual'!BQ81</f>
        <v>0</v>
      </c>
      <c r="BR81" s="65">
        <f>'[1]3household manual'!BR81</f>
        <v>0</v>
      </c>
      <c r="BS81" s="65">
        <f>'[1]3household manual'!BS81</f>
        <v>0</v>
      </c>
      <c r="BT81" s="65">
        <f>'[1]3household manual'!BT81</f>
        <v>0</v>
      </c>
      <c r="BU81" s="65">
        <f>'[1]3household manual'!BU81</f>
        <v>0</v>
      </c>
      <c r="BV81" s="65">
        <f>'[1]3household manual'!BV81</f>
        <v>0</v>
      </c>
      <c r="BW81" s="65">
        <f>'[1]3household manual'!BW81</f>
        <v>0</v>
      </c>
      <c r="BX81" s="65">
        <f>'[1]3household manual'!BX81</f>
        <v>0</v>
      </c>
      <c r="BY81" s="65">
        <f>'[1]3household manual'!BY81</f>
        <v>0</v>
      </c>
      <c r="BZ81" s="65">
        <f>'[1]3household manual'!BZ81</f>
        <v>0</v>
      </c>
      <c r="CA81" s="65">
        <f>'[1]3household manual'!CA81</f>
        <v>0</v>
      </c>
      <c r="CB81" s="65">
        <f>'[1]3household manual'!CB81</f>
        <v>0</v>
      </c>
      <c r="CC81" s="65">
        <f>'[1]3household manual'!CC81</f>
        <v>0</v>
      </c>
      <c r="CD81" s="65">
        <f>'[1]3household manual'!CD81</f>
        <v>0</v>
      </c>
      <c r="CE81" s="65">
        <f>'[1]3household manual'!CE81</f>
        <v>0</v>
      </c>
      <c r="CF81" s="65">
        <f>'[1]3household manual'!CF81</f>
        <v>0</v>
      </c>
      <c r="CG81" s="65">
        <f>'[1]3household manual'!CG81</f>
        <v>0</v>
      </c>
      <c r="CH81" s="65">
        <f>'[1]3household manual'!CH81</f>
        <v>0</v>
      </c>
      <c r="CI81" s="65">
        <f>'[1]3household manual'!CI81</f>
        <v>0</v>
      </c>
      <c r="CJ81" s="65">
        <f>'[1]3household manual'!CJ81</f>
        <v>0</v>
      </c>
      <c r="CK81" s="65">
        <f>'[1]3household manual'!CK81</f>
        <v>0</v>
      </c>
      <c r="CL81" s="65">
        <f>'[1]3household manual'!CL81</f>
        <v>0</v>
      </c>
      <c r="CM81" s="65">
        <f>'[1]3household manual'!CM81</f>
        <v>0</v>
      </c>
      <c r="CN81" s="65">
        <f>'[1]3household manual'!CN81</f>
        <v>7.9939594985388602</v>
      </c>
      <c r="CO81" s="65">
        <f>'[1]3household manual'!CO81</f>
        <v>293.65307767486576</v>
      </c>
      <c r="CP81" s="65">
        <f>'[1]3household manual'!CP81</f>
        <v>0</v>
      </c>
      <c r="CQ81" s="65">
        <f>'[1]3household manual'!CQ81</f>
        <v>0</v>
      </c>
      <c r="CR81" s="65">
        <f>'[1]3household manual'!CR81</f>
        <v>0</v>
      </c>
      <c r="CS81" s="65">
        <f>'[1]3household manual'!CS81</f>
        <v>0</v>
      </c>
      <c r="CT81" s="65">
        <f>'[1]3household manual'!CT81</f>
        <v>0</v>
      </c>
      <c r="CU81" s="65">
        <f>'[1]3household manual'!CU81</f>
        <v>0</v>
      </c>
      <c r="CV81" s="65">
        <f>'[1]3household manual'!CV81</f>
        <v>0</v>
      </c>
      <c r="CW81" s="65">
        <f>'[1]3household manual'!CW81</f>
        <v>0</v>
      </c>
      <c r="CX81" s="23">
        <f t="shared" si="3"/>
        <v>453.61815784187252</v>
      </c>
      <c r="CY81" s="23">
        <f>SUM(BW$8:BW$107)</f>
        <v>453.61815784187257</v>
      </c>
      <c r="CZ81" s="24">
        <f t="shared" si="4"/>
        <v>5.6843418860808015E-14</v>
      </c>
      <c r="DA81" s="26">
        <f>IFERROR(VLOOKUP(A81,[2]!Rur_HH_Share_Lookup_Range,2,),0)</f>
        <v>2.650103768114738E-2</v>
      </c>
      <c r="DB81" s="26">
        <f>IFERROR(VLOOKUP(A81,[2]!Rur_HH_Share_Lookup_Range,3,),0)</f>
        <v>0.97349896231885258</v>
      </c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  <c r="IW81" s="18"/>
      <c r="IX81" s="18"/>
      <c r="IY81" s="18"/>
      <c r="IZ81" s="18"/>
      <c r="JA81" s="18"/>
      <c r="JB81" s="18"/>
    </row>
    <row r="82" spans="1:262" x14ac:dyDescent="0.25">
      <c r="A82" s="22" t="s">
        <v>178</v>
      </c>
      <c r="B82" s="65">
        <f>'[1]3household manual'!B82</f>
        <v>45.007802472186889</v>
      </c>
      <c r="C82" s="65">
        <f>'[1]3household manual'!C82</f>
        <v>9.755869625066536</v>
      </c>
      <c r="D82" s="65">
        <f>'[1]3household manual'!D82</f>
        <v>0</v>
      </c>
      <c r="E82" s="65">
        <f>'[1]3household manual'!E82</f>
        <v>0</v>
      </c>
      <c r="F82" s="65">
        <f>'[1]3household manual'!F82</f>
        <v>0</v>
      </c>
      <c r="G82" s="65">
        <f>'[1]3household manual'!G82</f>
        <v>1.4439221681138639</v>
      </c>
      <c r="H82" s="65">
        <f>'[1]3household manual'!H82</f>
        <v>9.1483439731682437E-2</v>
      </c>
      <c r="I82" s="65">
        <f>'[1]3household manual'!I82</f>
        <v>0.3394612742996142</v>
      </c>
      <c r="J82" s="65">
        <f>'[1]3household manual'!J82</f>
        <v>0.10274940861338536</v>
      </c>
      <c r="K82" s="65">
        <f>'[1]3household manual'!K82</f>
        <v>0.29552028484275944</v>
      </c>
      <c r="L82" s="65">
        <f>'[1]3household manual'!L82</f>
        <v>3.3567299069490512E-2</v>
      </c>
      <c r="M82" s="65">
        <f>'[1]3household manual'!M82</f>
        <v>6.2957229636706594E-2</v>
      </c>
      <c r="N82" s="65">
        <f>'[1]3household manual'!N82</f>
        <v>0.13833578314918443</v>
      </c>
      <c r="O82" s="65">
        <f>'[1]3household manual'!O82</f>
        <v>0.33235542785298311</v>
      </c>
      <c r="P82" s="65">
        <f>'[1]3household manual'!P82</f>
        <v>4.5609255660824445E-2</v>
      </c>
      <c r="Q82" s="65">
        <f>'[1]3household manual'!Q82</f>
        <v>0.22840806497521859</v>
      </c>
      <c r="R82" s="65">
        <f>'[1]3household manual'!R82</f>
        <v>0.13572873623099455</v>
      </c>
      <c r="S82" s="65">
        <f>'[1]3household manual'!S82</f>
        <v>0</v>
      </c>
      <c r="T82" s="65">
        <f>'[1]3household manual'!T82</f>
        <v>0.11172186000229854</v>
      </c>
      <c r="U82" s="65">
        <f>'[1]3household manual'!U82</f>
        <v>4.2773258892563816E-2</v>
      </c>
      <c r="V82" s="65">
        <f>'[1]3household manual'!V82</f>
        <v>6.7931744514968015E-2</v>
      </c>
      <c r="W82" s="65">
        <f>'[1]3household manual'!W82</f>
        <v>1.9173250013384852E-2</v>
      </c>
      <c r="X82" s="65">
        <f>'[1]3household manual'!X82</f>
        <v>7.5847413790075549E-2</v>
      </c>
      <c r="Y82" s="65">
        <f>'[1]3household manual'!Y82</f>
        <v>3.6749392206960767E-2</v>
      </c>
      <c r="Z82" s="65">
        <f>'[1]3household manual'!Z82</f>
        <v>0.18282065594165978</v>
      </c>
      <c r="AA82" s="65">
        <f>'[1]3household manual'!AA82</f>
        <v>2.3653297496887178</v>
      </c>
      <c r="AB82" s="65">
        <f>'[1]3household manual'!AB82</f>
        <v>7.6525389115861948</v>
      </c>
      <c r="AC82" s="65">
        <f>'[1]3household manual'!AC82</f>
        <v>42.971511962019299</v>
      </c>
      <c r="AD82" s="65">
        <f>'[1]3household manual'!AD82</f>
        <v>91.867667261487242</v>
      </c>
      <c r="AE82" s="65">
        <f>'[1]3household manual'!AE82</f>
        <v>6.1243187144969644</v>
      </c>
      <c r="AF82" s="65">
        <f>'[1]3household manual'!AF82</f>
        <v>48.025308600753036</v>
      </c>
      <c r="AG82" s="65">
        <f>'[1]3household manual'!AG82</f>
        <v>2.63031816235338</v>
      </c>
      <c r="AH82" s="65">
        <f>'[1]3household manual'!AH82</f>
        <v>0.21692934161383923</v>
      </c>
      <c r="AI82" s="65">
        <f>'[1]3household manual'!AI82</f>
        <v>0</v>
      </c>
      <c r="AJ82" s="65">
        <f>'[1]3household manual'!AJ82</f>
        <v>0</v>
      </c>
      <c r="AK82" s="65">
        <f>'[1]3household manual'!AK82</f>
        <v>2.6341809962780872E-3</v>
      </c>
      <c r="AL82" s="65">
        <f>'[1]3household manual'!AL82</f>
        <v>0</v>
      </c>
      <c r="AM82" s="65">
        <f>'[1]3household manual'!AM82</f>
        <v>0</v>
      </c>
      <c r="AN82" s="65">
        <f>'[1]3household manual'!AN82</f>
        <v>0</v>
      </c>
      <c r="AO82" s="65">
        <f>'[1]3household manual'!AO82</f>
        <v>0</v>
      </c>
      <c r="AP82" s="65">
        <f>'[1]3household manual'!AP82</f>
        <v>0</v>
      </c>
      <c r="AQ82" s="65">
        <f>'[1]3household manual'!AQ82</f>
        <v>0</v>
      </c>
      <c r="AR82" s="65">
        <f>'[1]3household manual'!AR82</f>
        <v>0</v>
      </c>
      <c r="AS82" s="65">
        <f>'[1]3household manual'!AS82</f>
        <v>0</v>
      </c>
      <c r="AT82" s="65">
        <f>'[1]3household manual'!AT82</f>
        <v>0</v>
      </c>
      <c r="AU82" s="65">
        <f>'[1]3household manual'!AU82</f>
        <v>0</v>
      </c>
      <c r="AV82" s="65">
        <f>'[1]3household manual'!AV82</f>
        <v>0</v>
      </c>
      <c r="AW82" s="65">
        <f>'[1]3household manual'!AW82</f>
        <v>0</v>
      </c>
      <c r="AX82" s="65">
        <f>'[1]3household manual'!AX82</f>
        <v>0</v>
      </c>
      <c r="AY82" s="65">
        <f>'[1]3household manual'!AY82</f>
        <v>0</v>
      </c>
      <c r="AZ82" s="65">
        <f>'[1]3household manual'!AZ82</f>
        <v>0</v>
      </c>
      <c r="BA82" s="65">
        <f>'[1]3household manual'!BA82</f>
        <v>0</v>
      </c>
      <c r="BB82" s="65">
        <f>'[1]3household manual'!BB82</f>
        <v>0</v>
      </c>
      <c r="BC82" s="65">
        <f>'[1]3household manual'!BC82</f>
        <v>0</v>
      </c>
      <c r="BD82" s="65">
        <f>'[1]3household manual'!BD82</f>
        <v>0</v>
      </c>
      <c r="BE82" s="65">
        <f>'[1]3household manual'!BE82</f>
        <v>0</v>
      </c>
      <c r="BF82" s="65">
        <f>'[1]3household manual'!BF82</f>
        <v>0</v>
      </c>
      <c r="BG82" s="65">
        <f>'[1]3household manual'!BG82</f>
        <v>0</v>
      </c>
      <c r="BH82" s="65">
        <f>'[1]3household manual'!BH82</f>
        <v>0</v>
      </c>
      <c r="BI82" s="65">
        <f>'[1]3household manual'!BI82</f>
        <v>0</v>
      </c>
      <c r="BJ82" s="65">
        <f>'[1]3household manual'!BJ82</f>
        <v>0</v>
      </c>
      <c r="BK82" s="65">
        <f>'[1]3household manual'!BK82</f>
        <v>0</v>
      </c>
      <c r="BL82" s="65">
        <f>'[1]3household manual'!BL82</f>
        <v>0</v>
      </c>
      <c r="BM82" s="65">
        <f>'[1]3household manual'!BM82</f>
        <v>0</v>
      </c>
      <c r="BN82" s="65">
        <f>'[1]3household manual'!BN82</f>
        <v>0</v>
      </c>
      <c r="BO82" s="65">
        <f>'[1]3household manual'!BO82</f>
        <v>0</v>
      </c>
      <c r="BP82" s="65">
        <f>'[1]3household manual'!BP82</f>
        <v>0</v>
      </c>
      <c r="BQ82" s="65">
        <f>'[1]3household manual'!BQ82</f>
        <v>0</v>
      </c>
      <c r="BR82" s="65">
        <f>'[1]3household manual'!BR82</f>
        <v>0</v>
      </c>
      <c r="BS82" s="65">
        <f>'[1]3household manual'!BS82</f>
        <v>0</v>
      </c>
      <c r="BT82" s="65">
        <f>'[1]3household manual'!BT82</f>
        <v>0</v>
      </c>
      <c r="BU82" s="65">
        <f>'[1]3household manual'!BU82</f>
        <v>0</v>
      </c>
      <c r="BV82" s="65">
        <f>'[1]3household manual'!BV82</f>
        <v>0</v>
      </c>
      <c r="BW82" s="65">
        <f>'[1]3household manual'!BW82</f>
        <v>0</v>
      </c>
      <c r="BX82" s="65">
        <f>'[1]3household manual'!BX82</f>
        <v>0</v>
      </c>
      <c r="BY82" s="65">
        <f>'[1]3household manual'!BY82</f>
        <v>0</v>
      </c>
      <c r="BZ82" s="65">
        <f>'[1]3household manual'!BZ82</f>
        <v>0</v>
      </c>
      <c r="CA82" s="65">
        <f>'[1]3household manual'!CA82</f>
        <v>0</v>
      </c>
      <c r="CB82" s="65">
        <f>'[1]3household manual'!CB82</f>
        <v>0</v>
      </c>
      <c r="CC82" s="65">
        <f>'[1]3household manual'!CC82</f>
        <v>0</v>
      </c>
      <c r="CD82" s="65">
        <f>'[1]3household manual'!CD82</f>
        <v>0</v>
      </c>
      <c r="CE82" s="65">
        <f>'[1]3household manual'!CE82</f>
        <v>0</v>
      </c>
      <c r="CF82" s="65">
        <f>'[1]3household manual'!CF82</f>
        <v>0</v>
      </c>
      <c r="CG82" s="65">
        <f>'[1]3household manual'!CG82</f>
        <v>0</v>
      </c>
      <c r="CH82" s="65">
        <f>'[1]3household manual'!CH82</f>
        <v>0</v>
      </c>
      <c r="CI82" s="65">
        <f>'[1]3household manual'!CI82</f>
        <v>0</v>
      </c>
      <c r="CJ82" s="65">
        <f>'[1]3household manual'!CJ82</f>
        <v>0</v>
      </c>
      <c r="CK82" s="65">
        <f>'[1]3household manual'!CK82</f>
        <v>0</v>
      </c>
      <c r="CL82" s="65">
        <f>'[1]3household manual'!CL82</f>
        <v>0</v>
      </c>
      <c r="CM82" s="65">
        <f>'[1]3household manual'!CM82</f>
        <v>0</v>
      </c>
      <c r="CN82" s="65">
        <f>'[1]3household manual'!CN82</f>
        <v>7.3770729109482165</v>
      </c>
      <c r="CO82" s="65">
        <f>'[1]3household manual'!CO82</f>
        <v>15.507015015577336</v>
      </c>
      <c r="CP82" s="65">
        <f>'[1]3household manual'!CP82</f>
        <v>0</v>
      </c>
      <c r="CQ82" s="65">
        <f>'[1]3household manual'!CQ82</f>
        <v>0</v>
      </c>
      <c r="CR82" s="65">
        <f>'[1]3household manual'!CR82</f>
        <v>0</v>
      </c>
      <c r="CS82" s="65">
        <f>'[1]3household manual'!CS82</f>
        <v>0</v>
      </c>
      <c r="CT82" s="65">
        <f>'[1]3household manual'!CT82</f>
        <v>0</v>
      </c>
      <c r="CU82" s="65">
        <f>'[1]3household manual'!CU82</f>
        <v>425.99368368474512</v>
      </c>
      <c r="CV82" s="65">
        <f>'[1]3household manual'!CV82</f>
        <v>0</v>
      </c>
      <c r="CW82" s="65">
        <f>'[1]3household manual'!CW82</f>
        <v>0</v>
      </c>
      <c r="CX82" s="23">
        <f t="shared" si="3"/>
        <v>709.28511654105773</v>
      </c>
      <c r="CY82" s="23">
        <f>SUM(BX$8:BX$107)</f>
        <v>709.28511654105785</v>
      </c>
      <c r="CZ82" s="24">
        <f t="shared" si="4"/>
        <v>1.1368683772161603E-13</v>
      </c>
      <c r="DA82" s="26">
        <f>IFERROR(VLOOKUP(A82,[2]!Rur_HH_Share_Lookup_Range,2,),0)</f>
        <v>0.32236691864818678</v>
      </c>
      <c r="DB82" s="26">
        <f>IFERROR(VLOOKUP(A82,[2]!Rur_HH_Share_Lookup_Range,3,),0)</f>
        <v>0.67763308135181322</v>
      </c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</row>
    <row r="83" spans="1:262" x14ac:dyDescent="0.25">
      <c r="A83" s="22" t="s">
        <v>179</v>
      </c>
      <c r="B83" s="65">
        <f>'[1]3household manual'!B83</f>
        <v>84.192387423746226</v>
      </c>
      <c r="C83" s="65">
        <f>'[1]3household manual'!C83</f>
        <v>15.688806166397264</v>
      </c>
      <c r="D83" s="65">
        <f>'[1]3household manual'!D83</f>
        <v>0</v>
      </c>
      <c r="E83" s="65">
        <f>'[1]3household manual'!E83</f>
        <v>0</v>
      </c>
      <c r="F83" s="65">
        <f>'[1]3household manual'!F83</f>
        <v>0</v>
      </c>
      <c r="G83" s="65">
        <f>'[1]3household manual'!G83</f>
        <v>0</v>
      </c>
      <c r="H83" s="65">
        <f>'[1]3household manual'!H83</f>
        <v>0</v>
      </c>
      <c r="I83" s="65">
        <f>'[1]3household manual'!I83</f>
        <v>0.64538058445413415</v>
      </c>
      <c r="J83" s="65">
        <f>'[1]3household manual'!J83</f>
        <v>0.96086322056069662</v>
      </c>
      <c r="K83" s="65">
        <f>'[1]3household manual'!K83</f>
        <v>0.2263557851527061</v>
      </c>
      <c r="L83" s="65">
        <f>'[1]3household manual'!L83</f>
        <v>8.0300201600361942E-2</v>
      </c>
      <c r="M83" s="65">
        <f>'[1]3household manual'!M83</f>
        <v>5.6056425570112138E-2</v>
      </c>
      <c r="N83" s="65">
        <f>'[1]3household manual'!N83</f>
        <v>0.35952196899076622</v>
      </c>
      <c r="O83" s="65">
        <f>'[1]3household manual'!O83</f>
        <v>0.293237901621206</v>
      </c>
      <c r="P83" s="65">
        <f>'[1]3household manual'!P83</f>
        <v>0.33358141455204904</v>
      </c>
      <c r="Q83" s="65">
        <f>'[1]3household manual'!Q83</f>
        <v>0.62477700078967613</v>
      </c>
      <c r="R83" s="65">
        <f>'[1]3household manual'!R83</f>
        <v>0.18959482029570462</v>
      </c>
      <c r="S83" s="65">
        <f>'[1]3household manual'!S83</f>
        <v>1.1746672028640152E-3</v>
      </c>
      <c r="T83" s="65">
        <f>'[1]3household manual'!T83</f>
        <v>0.68393207743416329</v>
      </c>
      <c r="U83" s="65">
        <f>'[1]3household manual'!U83</f>
        <v>0.15026082433660537</v>
      </c>
      <c r="V83" s="65">
        <f>'[1]3household manual'!V83</f>
        <v>0.25386869765792464</v>
      </c>
      <c r="W83" s="65">
        <f>'[1]3household manual'!W83</f>
        <v>0.56559972826032012</v>
      </c>
      <c r="X83" s="65">
        <f>'[1]3household manual'!X83</f>
        <v>0.3112863124600857</v>
      </c>
      <c r="Y83" s="65">
        <f>'[1]3household manual'!Y83</f>
        <v>0.149595621515559</v>
      </c>
      <c r="Z83" s="65">
        <f>'[1]3household manual'!Z83</f>
        <v>0.43762484106025934</v>
      </c>
      <c r="AA83" s="65">
        <f>'[1]3household manual'!AA83</f>
        <v>8.6132940898904831E-2</v>
      </c>
      <c r="AB83" s="65">
        <f>'[1]3household manual'!AB83</f>
        <v>6.5863591776603556</v>
      </c>
      <c r="AC83" s="65">
        <f>'[1]3household manual'!AC83</f>
        <v>225.60206107232167</v>
      </c>
      <c r="AD83" s="65">
        <f>'[1]3household manual'!AD83</f>
        <v>31.717757976095367</v>
      </c>
      <c r="AE83" s="65">
        <f>'[1]3household manual'!AE83</f>
        <v>42.773135800323523</v>
      </c>
      <c r="AF83" s="65">
        <f>'[1]3household manual'!AF83</f>
        <v>319.43216874758889</v>
      </c>
      <c r="AG83" s="65">
        <f>'[1]3household manual'!AG83</f>
        <v>0.11188976717584317</v>
      </c>
      <c r="AH83" s="65">
        <f>'[1]3household manual'!AH83</f>
        <v>0</v>
      </c>
      <c r="AI83" s="65">
        <f>'[1]3household manual'!AI83</f>
        <v>0</v>
      </c>
      <c r="AJ83" s="65">
        <f>'[1]3household manual'!AJ83</f>
        <v>0</v>
      </c>
      <c r="AK83" s="65">
        <f>'[1]3household manual'!AK83</f>
        <v>1.5796394934246599E-2</v>
      </c>
      <c r="AL83" s="65">
        <f>'[1]3household manual'!AL83</f>
        <v>0</v>
      </c>
      <c r="AM83" s="65">
        <f>'[1]3household manual'!AM83</f>
        <v>0</v>
      </c>
      <c r="AN83" s="65">
        <f>'[1]3household manual'!AN83</f>
        <v>0</v>
      </c>
      <c r="AO83" s="65">
        <f>'[1]3household manual'!AO83</f>
        <v>0</v>
      </c>
      <c r="AP83" s="65">
        <f>'[1]3household manual'!AP83</f>
        <v>0</v>
      </c>
      <c r="AQ83" s="65">
        <f>'[1]3household manual'!AQ83</f>
        <v>0</v>
      </c>
      <c r="AR83" s="65">
        <f>'[1]3household manual'!AR83</f>
        <v>0</v>
      </c>
      <c r="AS83" s="65">
        <f>'[1]3household manual'!AS83</f>
        <v>0</v>
      </c>
      <c r="AT83" s="65">
        <f>'[1]3household manual'!AT83</f>
        <v>0</v>
      </c>
      <c r="AU83" s="65">
        <f>'[1]3household manual'!AU83</f>
        <v>0</v>
      </c>
      <c r="AV83" s="65">
        <f>'[1]3household manual'!AV83</f>
        <v>0</v>
      </c>
      <c r="AW83" s="65">
        <f>'[1]3household manual'!AW83</f>
        <v>0</v>
      </c>
      <c r="AX83" s="65">
        <f>'[1]3household manual'!AX83</f>
        <v>0</v>
      </c>
      <c r="AY83" s="65">
        <f>'[1]3household manual'!AY83</f>
        <v>0</v>
      </c>
      <c r="AZ83" s="65">
        <f>'[1]3household manual'!AZ83</f>
        <v>0</v>
      </c>
      <c r="BA83" s="65">
        <f>'[1]3household manual'!BA83</f>
        <v>0</v>
      </c>
      <c r="BB83" s="65">
        <f>'[1]3household manual'!BB83</f>
        <v>0</v>
      </c>
      <c r="BC83" s="65">
        <f>'[1]3household manual'!BC83</f>
        <v>0</v>
      </c>
      <c r="BD83" s="65">
        <f>'[1]3household manual'!BD83</f>
        <v>0</v>
      </c>
      <c r="BE83" s="65">
        <f>'[1]3household manual'!BE83</f>
        <v>0</v>
      </c>
      <c r="BF83" s="65">
        <f>'[1]3household manual'!BF83</f>
        <v>0</v>
      </c>
      <c r="BG83" s="65">
        <f>'[1]3household manual'!BG83</f>
        <v>0</v>
      </c>
      <c r="BH83" s="65">
        <f>'[1]3household manual'!BH83</f>
        <v>0</v>
      </c>
      <c r="BI83" s="65">
        <f>'[1]3household manual'!BI83</f>
        <v>0</v>
      </c>
      <c r="BJ83" s="65">
        <f>'[1]3household manual'!BJ83</f>
        <v>0</v>
      </c>
      <c r="BK83" s="65">
        <f>'[1]3household manual'!BK83</f>
        <v>0</v>
      </c>
      <c r="BL83" s="65">
        <f>'[1]3household manual'!BL83</f>
        <v>0</v>
      </c>
      <c r="BM83" s="65">
        <f>'[1]3household manual'!BM83</f>
        <v>0</v>
      </c>
      <c r="BN83" s="65">
        <f>'[1]3household manual'!BN83</f>
        <v>0</v>
      </c>
      <c r="BO83" s="65">
        <f>'[1]3household manual'!BO83</f>
        <v>0</v>
      </c>
      <c r="BP83" s="65">
        <f>'[1]3household manual'!BP83</f>
        <v>0</v>
      </c>
      <c r="BQ83" s="65">
        <f>'[1]3household manual'!BQ83</f>
        <v>0</v>
      </c>
      <c r="BR83" s="65">
        <f>'[1]3household manual'!BR83</f>
        <v>0</v>
      </c>
      <c r="BS83" s="65">
        <f>'[1]3household manual'!BS83</f>
        <v>0</v>
      </c>
      <c r="BT83" s="65">
        <f>'[1]3household manual'!BT83</f>
        <v>0</v>
      </c>
      <c r="BU83" s="65">
        <f>'[1]3household manual'!BU83</f>
        <v>0</v>
      </c>
      <c r="BV83" s="65">
        <f>'[1]3household manual'!BV83</f>
        <v>0</v>
      </c>
      <c r="BW83" s="65">
        <f>'[1]3household manual'!BW83</f>
        <v>0</v>
      </c>
      <c r="BX83" s="65">
        <f>'[1]3household manual'!BX83</f>
        <v>0</v>
      </c>
      <c r="BY83" s="65">
        <f>'[1]3household manual'!BY83</f>
        <v>0</v>
      </c>
      <c r="BZ83" s="65">
        <f>'[1]3household manual'!BZ83</f>
        <v>0</v>
      </c>
      <c r="CA83" s="65">
        <f>'[1]3household manual'!CA83</f>
        <v>0</v>
      </c>
      <c r="CB83" s="65">
        <f>'[1]3household manual'!CB83</f>
        <v>0</v>
      </c>
      <c r="CC83" s="65">
        <f>'[1]3household manual'!CC83</f>
        <v>0</v>
      </c>
      <c r="CD83" s="65">
        <f>'[1]3household manual'!CD83</f>
        <v>0</v>
      </c>
      <c r="CE83" s="65">
        <f>'[1]3household manual'!CE83</f>
        <v>0</v>
      </c>
      <c r="CF83" s="65">
        <f>'[1]3household manual'!CF83</f>
        <v>0</v>
      </c>
      <c r="CG83" s="65">
        <f>'[1]3household manual'!CG83</f>
        <v>0</v>
      </c>
      <c r="CH83" s="65">
        <f>'[1]3household manual'!CH83</f>
        <v>8.0746409517207649</v>
      </c>
      <c r="CI83" s="65">
        <f>'[1]3household manual'!CI83</f>
        <v>0</v>
      </c>
      <c r="CJ83" s="65">
        <f>'[1]3household manual'!CJ83</f>
        <v>0</v>
      </c>
      <c r="CK83" s="65">
        <f>'[1]3household manual'!CK83</f>
        <v>0</v>
      </c>
      <c r="CL83" s="65">
        <f>'[1]3household manual'!CL83</f>
        <v>0</v>
      </c>
      <c r="CM83" s="65">
        <f>'[1]3household manual'!CM83</f>
        <v>0</v>
      </c>
      <c r="CN83" s="65">
        <f>'[1]3household manual'!CN83</f>
        <v>147.06469452861771</v>
      </c>
      <c r="CO83" s="65">
        <f>'[1]3household manual'!CO83</f>
        <v>399.02673681059542</v>
      </c>
      <c r="CP83" s="65">
        <f>'[1]3household manual'!CP83</f>
        <v>0</v>
      </c>
      <c r="CQ83" s="65">
        <f>'[1]3household manual'!CQ83</f>
        <v>0</v>
      </c>
      <c r="CR83" s="65">
        <f>'[1]3household manual'!CR83</f>
        <v>0</v>
      </c>
      <c r="CS83" s="65">
        <f>'[1]3household manual'!CS83</f>
        <v>0</v>
      </c>
      <c r="CT83" s="65">
        <f>'[1]3household manual'!CT83</f>
        <v>0</v>
      </c>
      <c r="CU83" s="65">
        <f>'[1]3household manual'!CU83</f>
        <v>0</v>
      </c>
      <c r="CV83" s="65">
        <f>'[1]3household manual'!CV83</f>
        <v>0</v>
      </c>
      <c r="CW83" s="65">
        <f>'[1]3household manual'!CW83</f>
        <v>0</v>
      </c>
      <c r="CX83" s="23">
        <f t="shared" si="3"/>
        <v>1286.6955798515912</v>
      </c>
      <c r="CY83" s="23">
        <f>SUM(BY$8:BY$107)</f>
        <v>1286.695579851591</v>
      </c>
      <c r="CZ83" s="24">
        <f t="shared" si="4"/>
        <v>2.2737367544323206E-13</v>
      </c>
      <c r="DA83" s="26">
        <f>IFERROR(VLOOKUP(A83,[2]!Rur_HH_Share_Lookup_Range,2,),0)</f>
        <v>0.26930416060175499</v>
      </c>
      <c r="DB83" s="26">
        <f>IFERROR(VLOOKUP(A83,[2]!Rur_HH_Share_Lookup_Range,3,),0)</f>
        <v>0.73069583939824501</v>
      </c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</row>
    <row r="84" spans="1:262" x14ac:dyDescent="0.25">
      <c r="A84" s="22" t="s">
        <v>180</v>
      </c>
      <c r="B84" s="65">
        <f>'[1]3household manual'!B84</f>
        <v>1.5107967058935166E-3</v>
      </c>
      <c r="C84" s="65">
        <f>'[1]3household manual'!C84</f>
        <v>1.5142280739855211E-2</v>
      </c>
      <c r="D84" s="65">
        <f>'[1]3household manual'!D84</f>
        <v>0</v>
      </c>
      <c r="E84" s="65">
        <f>'[1]3household manual'!E84</f>
        <v>0</v>
      </c>
      <c r="F84" s="65">
        <f>'[1]3household manual'!F84</f>
        <v>8.6573645516153652E-2</v>
      </c>
      <c r="G84" s="65">
        <f>'[1]3household manual'!G84</f>
        <v>1.3520985431534849E-2</v>
      </c>
      <c r="H84" s="65">
        <f>'[1]3household manual'!H84</f>
        <v>1.458241503295178E-3</v>
      </c>
      <c r="I84" s="65">
        <f>'[1]3household manual'!I84</f>
        <v>5.3024739897094301E-3</v>
      </c>
      <c r="J84" s="65">
        <f>'[1]3household manual'!J84</f>
        <v>1.3821827043896116E-3</v>
      </c>
      <c r="K84" s="65">
        <f>'[1]3household manual'!K84</f>
        <v>1.0108185098597745E-2</v>
      </c>
      <c r="L84" s="65">
        <f>'[1]3household manual'!L84</f>
        <v>6.4339732383502995E-3</v>
      </c>
      <c r="M84" s="65">
        <f>'[1]3household manual'!M84</f>
        <v>1.2055988045355277E-2</v>
      </c>
      <c r="N84" s="65">
        <f>'[1]3household manual'!N84</f>
        <v>4.8360126109148341E-3</v>
      </c>
      <c r="O84" s="65">
        <f>'[1]3household manual'!O84</f>
        <v>1.6853920674433323E-2</v>
      </c>
      <c r="P84" s="65">
        <f>'[1]3household manual'!P84</f>
        <v>1.7538828721462368E-2</v>
      </c>
      <c r="Q84" s="65">
        <f>'[1]3household manual'!Q84</f>
        <v>3.3094320685136355E-3</v>
      </c>
      <c r="R84" s="65">
        <f>'[1]3household manual'!R84</f>
        <v>1.604209445168445E-3</v>
      </c>
      <c r="S84" s="65">
        <f>'[1]3household manual'!S84</f>
        <v>2.8672607570115927E-4</v>
      </c>
      <c r="T84" s="65">
        <f>'[1]3household manual'!T84</f>
        <v>1.4705825793747669E-3</v>
      </c>
      <c r="U84" s="65">
        <f>'[1]3household manual'!U84</f>
        <v>9.6994891525110493E-3</v>
      </c>
      <c r="V84" s="65">
        <f>'[1]3household manual'!V84</f>
        <v>1.7604741943313098E-2</v>
      </c>
      <c r="W84" s="65">
        <f>'[1]3household manual'!W84</f>
        <v>3.7417131976875966E-3</v>
      </c>
      <c r="X84" s="65">
        <f>'[1]3household manual'!X84</f>
        <v>1.332807090453494E-3</v>
      </c>
      <c r="Y84" s="65">
        <f>'[1]3household manual'!Y84</f>
        <v>1.1646351211947506E-2</v>
      </c>
      <c r="Z84" s="65">
        <f>'[1]3household manual'!Z84</f>
        <v>2.7920489238102567E-3</v>
      </c>
      <c r="AA84" s="65">
        <f>'[1]3household manual'!AA84</f>
        <v>7.0760587577486586E-3</v>
      </c>
      <c r="AB84" s="65">
        <f>'[1]3household manual'!AB84</f>
        <v>2.8894526290800533E-2</v>
      </c>
      <c r="AC84" s="65">
        <f>'[1]3household manual'!AC84</f>
        <v>0.80338517289571398</v>
      </c>
      <c r="AD84" s="65">
        <f>'[1]3household manual'!AD84</f>
        <v>0.27106294425993621</v>
      </c>
      <c r="AE84" s="65">
        <f>'[1]3household manual'!AE84</f>
        <v>1.3799177177135052E-2</v>
      </c>
      <c r="AF84" s="65">
        <f>'[1]3household manual'!AF84</f>
        <v>0</v>
      </c>
      <c r="AG84" s="65">
        <f>'[1]3household manual'!AG84</f>
        <v>2.7081950571052798E-3</v>
      </c>
      <c r="AH84" s="65">
        <f>'[1]3household manual'!AH84</f>
        <v>5.7928371505608532E-3</v>
      </c>
      <c r="AI84" s="65">
        <f>'[1]3household manual'!AI84</f>
        <v>0</v>
      </c>
      <c r="AJ84" s="65">
        <f>'[1]3household manual'!AJ84</f>
        <v>0</v>
      </c>
      <c r="AK84" s="65">
        <f>'[1]3household manual'!AK84</f>
        <v>0.3894417927650784</v>
      </c>
      <c r="AL84" s="65">
        <f>'[1]3household manual'!AL84</f>
        <v>0</v>
      </c>
      <c r="AM84" s="65">
        <f>'[1]3household manual'!AM84</f>
        <v>0</v>
      </c>
      <c r="AN84" s="65">
        <f>'[1]3household manual'!AN84</f>
        <v>0</v>
      </c>
      <c r="AO84" s="65">
        <f>'[1]3household manual'!AO84</f>
        <v>0</v>
      </c>
      <c r="AP84" s="65">
        <f>'[1]3household manual'!AP84</f>
        <v>0</v>
      </c>
      <c r="AQ84" s="65">
        <f>'[1]3household manual'!AQ84</f>
        <v>0</v>
      </c>
      <c r="AR84" s="65">
        <f>'[1]3household manual'!AR84</f>
        <v>0</v>
      </c>
      <c r="AS84" s="65">
        <f>'[1]3household manual'!AS84</f>
        <v>0</v>
      </c>
      <c r="AT84" s="65">
        <f>'[1]3household manual'!AT84</f>
        <v>0</v>
      </c>
      <c r="AU84" s="65">
        <f>'[1]3household manual'!AU84</f>
        <v>0</v>
      </c>
      <c r="AV84" s="65">
        <f>'[1]3household manual'!AV84</f>
        <v>0</v>
      </c>
      <c r="AW84" s="65">
        <f>'[1]3household manual'!AW84</f>
        <v>0</v>
      </c>
      <c r="AX84" s="65">
        <f>'[1]3household manual'!AX84</f>
        <v>0</v>
      </c>
      <c r="AY84" s="65">
        <f>'[1]3household manual'!AY84</f>
        <v>0</v>
      </c>
      <c r="AZ84" s="65">
        <f>'[1]3household manual'!AZ84</f>
        <v>0</v>
      </c>
      <c r="BA84" s="65">
        <f>'[1]3household manual'!BA84</f>
        <v>0</v>
      </c>
      <c r="BB84" s="65">
        <f>'[1]3household manual'!BB84</f>
        <v>0</v>
      </c>
      <c r="BC84" s="65">
        <f>'[1]3household manual'!BC84</f>
        <v>0</v>
      </c>
      <c r="BD84" s="65">
        <f>'[1]3household manual'!BD84</f>
        <v>0</v>
      </c>
      <c r="BE84" s="65">
        <f>'[1]3household manual'!BE84</f>
        <v>0</v>
      </c>
      <c r="BF84" s="65">
        <f>'[1]3household manual'!BF84</f>
        <v>0</v>
      </c>
      <c r="BG84" s="65">
        <f>'[1]3household manual'!BG84</f>
        <v>0</v>
      </c>
      <c r="BH84" s="65">
        <f>'[1]3household manual'!BH84</f>
        <v>0</v>
      </c>
      <c r="BI84" s="65">
        <f>'[1]3household manual'!BI84</f>
        <v>0</v>
      </c>
      <c r="BJ84" s="65">
        <f>'[1]3household manual'!BJ84</f>
        <v>0</v>
      </c>
      <c r="BK84" s="65">
        <f>'[1]3household manual'!BK84</f>
        <v>0</v>
      </c>
      <c r="BL84" s="65">
        <f>'[1]3household manual'!BL84</f>
        <v>0</v>
      </c>
      <c r="BM84" s="65">
        <f>'[1]3household manual'!BM84</f>
        <v>0</v>
      </c>
      <c r="BN84" s="65">
        <f>'[1]3household manual'!BN84</f>
        <v>0</v>
      </c>
      <c r="BO84" s="65">
        <f>'[1]3household manual'!BO84</f>
        <v>0</v>
      </c>
      <c r="BP84" s="65">
        <f>'[1]3household manual'!BP84</f>
        <v>0</v>
      </c>
      <c r="BQ84" s="65">
        <f>'[1]3household manual'!BQ84</f>
        <v>0</v>
      </c>
      <c r="BR84" s="65">
        <f>'[1]3household manual'!BR84</f>
        <v>0</v>
      </c>
      <c r="BS84" s="65">
        <f>'[1]3household manual'!BS84</f>
        <v>0</v>
      </c>
      <c r="BT84" s="65">
        <f>'[1]3household manual'!BT84</f>
        <v>0</v>
      </c>
      <c r="BU84" s="65">
        <f>'[1]3household manual'!BU84</f>
        <v>0</v>
      </c>
      <c r="BV84" s="65">
        <f>'[1]3household manual'!BV84</f>
        <v>0</v>
      </c>
      <c r="BW84" s="65">
        <f>'[1]3household manual'!BW84</f>
        <v>0</v>
      </c>
      <c r="BX84" s="65">
        <f>'[1]3household manual'!BX84</f>
        <v>0</v>
      </c>
      <c r="BY84" s="65">
        <f>'[1]3household manual'!BY84</f>
        <v>0</v>
      </c>
      <c r="BZ84" s="65">
        <f>'[1]3household manual'!BZ84</f>
        <v>0</v>
      </c>
      <c r="CA84" s="65">
        <f>'[1]3household manual'!CA84</f>
        <v>0</v>
      </c>
      <c r="CB84" s="65">
        <f>'[1]3household manual'!CB84</f>
        <v>0</v>
      </c>
      <c r="CC84" s="65">
        <f>'[1]3household manual'!CC84</f>
        <v>0</v>
      </c>
      <c r="CD84" s="65">
        <f>'[1]3household manual'!CD84</f>
        <v>0</v>
      </c>
      <c r="CE84" s="65">
        <f>'[1]3household manual'!CE84</f>
        <v>0</v>
      </c>
      <c r="CF84" s="65">
        <f>'[1]3household manual'!CF84</f>
        <v>0</v>
      </c>
      <c r="CG84" s="65">
        <f>'[1]3household manual'!CG84</f>
        <v>0</v>
      </c>
      <c r="CH84" s="65">
        <f>'[1]3household manual'!CH84</f>
        <v>0</v>
      </c>
      <c r="CI84" s="65">
        <f>'[1]3household manual'!CI84</f>
        <v>0</v>
      </c>
      <c r="CJ84" s="65">
        <f>'[1]3household manual'!CJ84</f>
        <v>0</v>
      </c>
      <c r="CK84" s="65">
        <f>'[1]3household manual'!CK84</f>
        <v>0</v>
      </c>
      <c r="CL84" s="65">
        <f>'[1]3household manual'!CL84</f>
        <v>0</v>
      </c>
      <c r="CM84" s="65">
        <f>'[1]3household manual'!CM84</f>
        <v>0</v>
      </c>
      <c r="CN84" s="65">
        <f>'[1]3household manual'!CN84</f>
        <v>492.23049440159423</v>
      </c>
      <c r="CO84" s="65">
        <f>'[1]3household manual'!CO84</f>
        <v>789.3781842570495</v>
      </c>
      <c r="CP84" s="65">
        <f>'[1]3household manual'!CP84</f>
        <v>0</v>
      </c>
      <c r="CQ84" s="65">
        <f>'[1]3household manual'!CQ84</f>
        <v>0</v>
      </c>
      <c r="CR84" s="65">
        <f>'[1]3household manual'!CR84</f>
        <v>0</v>
      </c>
      <c r="CS84" s="65">
        <f>'[1]3household manual'!CS84</f>
        <v>0</v>
      </c>
      <c r="CT84" s="65">
        <f>'[1]3household manual'!CT84</f>
        <v>0</v>
      </c>
      <c r="CU84" s="65">
        <f>'[1]3household manual'!CU84</f>
        <v>0</v>
      </c>
      <c r="CV84" s="65">
        <f>'[1]3household manual'!CV84</f>
        <v>0</v>
      </c>
      <c r="CW84" s="65">
        <f>'[1]3household manual'!CW84</f>
        <v>0</v>
      </c>
      <c r="CX84" s="23">
        <f t="shared" si="3"/>
        <v>1283.3770449796662</v>
      </c>
      <c r="CY84" s="23">
        <f>SUM(BZ$8:BZ$107)</f>
        <v>1283.3770449796657</v>
      </c>
      <c r="CZ84" s="24">
        <f t="shared" si="4"/>
        <v>4.5474735088646412E-13</v>
      </c>
      <c r="DA84" s="26">
        <f>IFERROR(VLOOKUP(A84,[2]!Rur_HH_Share_Lookup_Range,2,),0)</f>
        <v>0.38407237918892073</v>
      </c>
      <c r="DB84" s="26">
        <f>IFERROR(VLOOKUP(A84,[2]!Rur_HH_Share_Lookup_Range,3,),0)</f>
        <v>0.61592762081107932</v>
      </c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  <c r="IW84" s="18"/>
      <c r="IX84" s="18"/>
      <c r="IY84" s="18"/>
      <c r="IZ84" s="18"/>
      <c r="JA84" s="18"/>
      <c r="JB84" s="18"/>
    </row>
    <row r="85" spans="1:262" x14ac:dyDescent="0.25">
      <c r="A85" s="22" t="s">
        <v>181</v>
      </c>
      <c r="B85" s="65">
        <f>'[1]3household manual'!B85</f>
        <v>0</v>
      </c>
      <c r="C85" s="65">
        <f>'[1]3household manual'!C85</f>
        <v>0</v>
      </c>
      <c r="D85" s="65">
        <f>'[1]3household manual'!D85</f>
        <v>0</v>
      </c>
      <c r="E85" s="65">
        <f>'[1]3household manual'!E85</f>
        <v>0</v>
      </c>
      <c r="F85" s="65">
        <f>'[1]3household manual'!F85</f>
        <v>0</v>
      </c>
      <c r="G85" s="65">
        <f>'[1]3household manual'!G85</f>
        <v>0</v>
      </c>
      <c r="H85" s="65">
        <f>'[1]3household manual'!H85</f>
        <v>0</v>
      </c>
      <c r="I85" s="65">
        <f>'[1]3household manual'!I85</f>
        <v>0</v>
      </c>
      <c r="J85" s="65">
        <f>'[1]3household manual'!J85</f>
        <v>0</v>
      </c>
      <c r="K85" s="65">
        <f>'[1]3household manual'!K85</f>
        <v>0</v>
      </c>
      <c r="L85" s="65">
        <f>'[1]3household manual'!L85</f>
        <v>0</v>
      </c>
      <c r="M85" s="65">
        <f>'[1]3household manual'!M85</f>
        <v>0</v>
      </c>
      <c r="N85" s="65">
        <f>'[1]3household manual'!N85</f>
        <v>0</v>
      </c>
      <c r="O85" s="65">
        <f>'[1]3household manual'!O85</f>
        <v>0</v>
      </c>
      <c r="P85" s="65">
        <f>'[1]3household manual'!P85</f>
        <v>0</v>
      </c>
      <c r="Q85" s="65">
        <f>'[1]3household manual'!Q85</f>
        <v>0</v>
      </c>
      <c r="R85" s="65">
        <f>'[1]3household manual'!R85</f>
        <v>0</v>
      </c>
      <c r="S85" s="65">
        <f>'[1]3household manual'!S85</f>
        <v>0</v>
      </c>
      <c r="T85" s="65">
        <f>'[1]3household manual'!T85</f>
        <v>0</v>
      </c>
      <c r="U85" s="65">
        <f>'[1]3household manual'!U85</f>
        <v>0</v>
      </c>
      <c r="V85" s="65">
        <f>'[1]3household manual'!V85</f>
        <v>0</v>
      </c>
      <c r="W85" s="65">
        <f>'[1]3household manual'!W85</f>
        <v>0</v>
      </c>
      <c r="X85" s="65">
        <f>'[1]3household manual'!X85</f>
        <v>0</v>
      </c>
      <c r="Y85" s="65">
        <f>'[1]3household manual'!Y85</f>
        <v>0</v>
      </c>
      <c r="Z85" s="65">
        <f>'[1]3household manual'!Z85</f>
        <v>0</v>
      </c>
      <c r="AA85" s="65">
        <f>'[1]3household manual'!AA85</f>
        <v>0</v>
      </c>
      <c r="AB85" s="65">
        <f>'[1]3household manual'!AB85</f>
        <v>0</v>
      </c>
      <c r="AC85" s="65">
        <f>'[1]3household manual'!AC85</f>
        <v>145.9368759363818</v>
      </c>
      <c r="AD85" s="65">
        <f>'[1]3household manual'!AD85</f>
        <v>0</v>
      </c>
      <c r="AE85" s="65">
        <f>'[1]3household manual'!AE85</f>
        <v>216.93819559623981</v>
      </c>
      <c r="AF85" s="65">
        <f>'[1]3household manual'!AF85</f>
        <v>0</v>
      </c>
      <c r="AG85" s="65">
        <f>'[1]3household manual'!AG85</f>
        <v>151.71041340392691</v>
      </c>
      <c r="AH85" s="65">
        <f>'[1]3household manual'!AH85</f>
        <v>158.63887820134426</v>
      </c>
      <c r="AI85" s="65">
        <f>'[1]3household manual'!AI85</f>
        <v>25.692453972688462</v>
      </c>
      <c r="AJ85" s="65">
        <f>'[1]3household manual'!AJ85</f>
        <v>0</v>
      </c>
      <c r="AK85" s="65">
        <f>'[1]3household manual'!AK85</f>
        <v>0</v>
      </c>
      <c r="AL85" s="65">
        <f>'[1]3household manual'!AL85</f>
        <v>0</v>
      </c>
      <c r="AM85" s="65">
        <f>'[1]3household manual'!AM85</f>
        <v>0</v>
      </c>
      <c r="AN85" s="65">
        <f>'[1]3household manual'!AN85</f>
        <v>0</v>
      </c>
      <c r="AO85" s="65">
        <f>'[1]3household manual'!AO85</f>
        <v>0</v>
      </c>
      <c r="AP85" s="65">
        <f>'[1]3household manual'!AP85</f>
        <v>0</v>
      </c>
      <c r="AQ85" s="65">
        <f>'[1]3household manual'!AQ85</f>
        <v>0</v>
      </c>
      <c r="AR85" s="65">
        <f>'[1]3household manual'!AR85</f>
        <v>0</v>
      </c>
      <c r="AS85" s="65">
        <f>'[1]3household manual'!AS85</f>
        <v>0</v>
      </c>
      <c r="AT85" s="65">
        <f>'[1]3household manual'!AT85</f>
        <v>0</v>
      </c>
      <c r="AU85" s="65">
        <f>'[1]3household manual'!AU85</f>
        <v>0</v>
      </c>
      <c r="AV85" s="65">
        <f>'[1]3household manual'!AV85</f>
        <v>0</v>
      </c>
      <c r="AW85" s="65">
        <f>'[1]3household manual'!AW85</f>
        <v>0</v>
      </c>
      <c r="AX85" s="65">
        <f>'[1]3household manual'!AX85</f>
        <v>0</v>
      </c>
      <c r="AY85" s="65">
        <f>'[1]3household manual'!AY85</f>
        <v>0</v>
      </c>
      <c r="AZ85" s="65">
        <f>'[1]3household manual'!AZ85</f>
        <v>0</v>
      </c>
      <c r="BA85" s="65">
        <f>'[1]3household manual'!BA85</f>
        <v>0</v>
      </c>
      <c r="BB85" s="65">
        <f>'[1]3household manual'!BB85</f>
        <v>0</v>
      </c>
      <c r="BC85" s="65">
        <f>'[1]3household manual'!BC85</f>
        <v>0</v>
      </c>
      <c r="BD85" s="65">
        <f>'[1]3household manual'!BD85</f>
        <v>0</v>
      </c>
      <c r="BE85" s="65">
        <f>'[1]3household manual'!BE85</f>
        <v>0</v>
      </c>
      <c r="BF85" s="65">
        <f>'[1]3household manual'!BF85</f>
        <v>0</v>
      </c>
      <c r="BG85" s="65">
        <f>'[1]3household manual'!BG85</f>
        <v>0</v>
      </c>
      <c r="BH85" s="65">
        <f>'[1]3household manual'!BH85</f>
        <v>0</v>
      </c>
      <c r="BI85" s="65">
        <f>'[1]3household manual'!BI85</f>
        <v>0</v>
      </c>
      <c r="BJ85" s="65">
        <f>'[1]3household manual'!BJ85</f>
        <v>0</v>
      </c>
      <c r="BK85" s="65">
        <f>'[1]3household manual'!BK85</f>
        <v>0</v>
      </c>
      <c r="BL85" s="65">
        <f>'[1]3household manual'!BL85</f>
        <v>0</v>
      </c>
      <c r="BM85" s="65">
        <f>'[1]3household manual'!BM85</f>
        <v>0</v>
      </c>
      <c r="BN85" s="65">
        <f>'[1]3household manual'!BN85</f>
        <v>0</v>
      </c>
      <c r="BO85" s="65">
        <f>'[1]3household manual'!BO85</f>
        <v>0</v>
      </c>
      <c r="BP85" s="65">
        <f>'[1]3household manual'!BP85</f>
        <v>0</v>
      </c>
      <c r="BQ85" s="65">
        <f>'[1]3household manual'!BQ85</f>
        <v>0</v>
      </c>
      <c r="BR85" s="65">
        <f>'[1]3household manual'!BR85</f>
        <v>0</v>
      </c>
      <c r="BS85" s="65">
        <f>'[1]3household manual'!BS85</f>
        <v>0</v>
      </c>
      <c r="BT85" s="65">
        <f>'[1]3household manual'!BT85</f>
        <v>0</v>
      </c>
      <c r="BU85" s="65">
        <f>'[1]3household manual'!BU85</f>
        <v>0</v>
      </c>
      <c r="BV85" s="65">
        <f>'[1]3household manual'!BV85</f>
        <v>0</v>
      </c>
      <c r="BW85" s="65">
        <f>'[1]3household manual'!BW85</f>
        <v>0</v>
      </c>
      <c r="BX85" s="65">
        <f>'[1]3household manual'!BX85</f>
        <v>0</v>
      </c>
      <c r="BY85" s="65">
        <f>'[1]3household manual'!BY85</f>
        <v>0</v>
      </c>
      <c r="BZ85" s="65">
        <f>'[1]3household manual'!BZ85</f>
        <v>0</v>
      </c>
      <c r="CA85" s="65">
        <f>'[1]3household manual'!CA85</f>
        <v>0</v>
      </c>
      <c r="CB85" s="65">
        <f>'[1]3household manual'!CB85</f>
        <v>0</v>
      </c>
      <c r="CC85" s="65">
        <f>'[1]3household manual'!CC85</f>
        <v>0</v>
      </c>
      <c r="CD85" s="65">
        <f>'[1]3household manual'!CD85</f>
        <v>0</v>
      </c>
      <c r="CE85" s="65">
        <f>'[1]3household manual'!CE85</f>
        <v>0</v>
      </c>
      <c r="CF85" s="65">
        <f>'[1]3household manual'!CF85</f>
        <v>0</v>
      </c>
      <c r="CG85" s="65">
        <f>'[1]3household manual'!CG85</f>
        <v>0</v>
      </c>
      <c r="CH85" s="65">
        <f>'[1]3household manual'!CH85</f>
        <v>836.49294336839785</v>
      </c>
      <c r="CI85" s="65">
        <f>'[1]3household manual'!CI85</f>
        <v>0</v>
      </c>
      <c r="CJ85" s="65">
        <f>'[1]3household manual'!CJ85</f>
        <v>0</v>
      </c>
      <c r="CK85" s="65">
        <f>'[1]3household manual'!CK85</f>
        <v>0</v>
      </c>
      <c r="CL85" s="65">
        <f>'[1]3household manual'!CL85</f>
        <v>0</v>
      </c>
      <c r="CM85" s="65">
        <f>'[1]3household manual'!CM85</f>
        <v>0</v>
      </c>
      <c r="CN85" s="65">
        <f>'[1]3household manual'!CN85</f>
        <v>6.738960906691589</v>
      </c>
      <c r="CO85" s="65">
        <f>'[1]3household manual'!CO85</f>
        <v>41.846061147675066</v>
      </c>
      <c r="CP85" s="65">
        <f>'[1]3household manual'!CP85</f>
        <v>0</v>
      </c>
      <c r="CQ85" s="65">
        <f>'[1]3household manual'!CQ85</f>
        <v>0</v>
      </c>
      <c r="CR85" s="65">
        <f>'[1]3household manual'!CR85</f>
        <v>0</v>
      </c>
      <c r="CS85" s="65">
        <f>'[1]3household manual'!CS85</f>
        <v>0</v>
      </c>
      <c r="CT85" s="65">
        <f>'[1]3household manual'!CT85</f>
        <v>0</v>
      </c>
      <c r="CU85" s="65">
        <f>'[1]3household manual'!CU85</f>
        <v>0</v>
      </c>
      <c r="CV85" s="65">
        <f>'[1]3household manual'!CV85</f>
        <v>0</v>
      </c>
      <c r="CW85" s="65">
        <f>'[1]3household manual'!CW85</f>
        <v>251.1406136848818</v>
      </c>
      <c r="CX85" s="23">
        <f t="shared" si="3"/>
        <v>1835.1353962182275</v>
      </c>
      <c r="CY85" s="23">
        <f>SUM(CA$8:CA$107)</f>
        <v>1835.1353962182282</v>
      </c>
      <c r="CZ85" s="24">
        <f t="shared" si="4"/>
        <v>6.8212102632969618E-13</v>
      </c>
      <c r="DA85" s="26">
        <f>IFERROR(VLOOKUP(A85,[2]!Rur_HH_Share_Lookup_Range,2,),0)</f>
        <v>0.13870449413711677</v>
      </c>
      <c r="DB85" s="26">
        <f>IFERROR(VLOOKUP(A85,[2]!Rur_HH_Share_Lookup_Range,3,),0)</f>
        <v>0.86129550586288328</v>
      </c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  <c r="IW85" s="18"/>
      <c r="IX85" s="18"/>
      <c r="IY85" s="18"/>
      <c r="IZ85" s="18"/>
      <c r="JA85" s="18"/>
      <c r="JB85" s="18"/>
    </row>
    <row r="86" spans="1:262" x14ac:dyDescent="0.25">
      <c r="A86" s="22" t="s">
        <v>182</v>
      </c>
      <c r="B86" s="65">
        <f>'[1]3household manual'!B86</f>
        <v>181.01517643208481</v>
      </c>
      <c r="C86" s="65">
        <f>'[1]3household manual'!C86</f>
        <v>34.372478963083381</v>
      </c>
      <c r="D86" s="65">
        <f>'[1]3household manual'!D86</f>
        <v>0</v>
      </c>
      <c r="E86" s="65">
        <f>'[1]3household manual'!E86</f>
        <v>0</v>
      </c>
      <c r="F86" s="65">
        <f>'[1]3household manual'!F86</f>
        <v>0</v>
      </c>
      <c r="G86" s="65">
        <f>'[1]3household manual'!G86</f>
        <v>0</v>
      </c>
      <c r="H86" s="65">
        <f>'[1]3household manual'!H86</f>
        <v>0</v>
      </c>
      <c r="I86" s="65">
        <f>'[1]3household manual'!I86</f>
        <v>0</v>
      </c>
      <c r="J86" s="65">
        <f>'[1]3household manual'!J86</f>
        <v>0</v>
      </c>
      <c r="K86" s="65">
        <f>'[1]3household manual'!K86</f>
        <v>0</v>
      </c>
      <c r="L86" s="65">
        <f>'[1]3household manual'!L86</f>
        <v>0</v>
      </c>
      <c r="M86" s="65">
        <f>'[1]3household manual'!M86</f>
        <v>0</v>
      </c>
      <c r="N86" s="65">
        <f>'[1]3household manual'!N86</f>
        <v>0</v>
      </c>
      <c r="O86" s="65">
        <f>'[1]3household manual'!O86</f>
        <v>0</v>
      </c>
      <c r="P86" s="65">
        <f>'[1]3household manual'!P86</f>
        <v>0</v>
      </c>
      <c r="Q86" s="65">
        <f>'[1]3household manual'!Q86</f>
        <v>0</v>
      </c>
      <c r="R86" s="65">
        <f>'[1]3household manual'!R86</f>
        <v>0</v>
      </c>
      <c r="S86" s="65">
        <f>'[1]3household manual'!S86</f>
        <v>0</v>
      </c>
      <c r="T86" s="65">
        <f>'[1]3household manual'!T86</f>
        <v>0</v>
      </c>
      <c r="U86" s="65">
        <f>'[1]3household manual'!U86</f>
        <v>0</v>
      </c>
      <c r="V86" s="65">
        <f>'[1]3household manual'!V86</f>
        <v>0</v>
      </c>
      <c r="W86" s="65">
        <f>'[1]3household manual'!W86</f>
        <v>0</v>
      </c>
      <c r="X86" s="65">
        <f>'[1]3household manual'!X86</f>
        <v>0</v>
      </c>
      <c r="Y86" s="65">
        <f>'[1]3household manual'!Y86</f>
        <v>0</v>
      </c>
      <c r="Z86" s="65">
        <f>'[1]3household manual'!Z86</f>
        <v>0</v>
      </c>
      <c r="AA86" s="65">
        <f>'[1]3household manual'!AA86</f>
        <v>0</v>
      </c>
      <c r="AB86" s="65">
        <f>'[1]3household manual'!AB86</f>
        <v>2.3319585492171777</v>
      </c>
      <c r="AC86" s="65">
        <f>'[1]3household manual'!AC86</f>
        <v>370.93437024836493</v>
      </c>
      <c r="AD86" s="65">
        <f>'[1]3household manual'!AD86</f>
        <v>2.5201958072390869</v>
      </c>
      <c r="AE86" s="65">
        <f>'[1]3household manual'!AE86</f>
        <v>62.515125522384764</v>
      </c>
      <c r="AF86" s="65">
        <f>'[1]3household manual'!AF86</f>
        <v>569.36437351236862</v>
      </c>
      <c r="AG86" s="65">
        <f>'[1]3household manual'!AG86</f>
        <v>26.475925346672181</v>
      </c>
      <c r="AH86" s="65">
        <f>'[1]3household manual'!AH86</f>
        <v>44.564202133805182</v>
      </c>
      <c r="AI86" s="65">
        <f>'[1]3household manual'!AI86</f>
        <v>22.100905939688023</v>
      </c>
      <c r="AJ86" s="65">
        <f>'[1]3household manual'!AJ86</f>
        <v>0</v>
      </c>
      <c r="AK86" s="65">
        <f>'[1]3household manual'!AK86</f>
        <v>3.6898349376365873E-2</v>
      </c>
      <c r="AL86" s="65">
        <f>'[1]3household manual'!AL86</f>
        <v>0</v>
      </c>
      <c r="AM86" s="65">
        <f>'[1]3household manual'!AM86</f>
        <v>0</v>
      </c>
      <c r="AN86" s="65">
        <f>'[1]3household manual'!AN86</f>
        <v>0</v>
      </c>
      <c r="AO86" s="65">
        <f>'[1]3household manual'!AO86</f>
        <v>0</v>
      </c>
      <c r="AP86" s="65">
        <f>'[1]3household manual'!AP86</f>
        <v>0</v>
      </c>
      <c r="AQ86" s="65">
        <f>'[1]3household manual'!AQ86</f>
        <v>0</v>
      </c>
      <c r="AR86" s="65">
        <f>'[1]3household manual'!AR86</f>
        <v>0</v>
      </c>
      <c r="AS86" s="65">
        <f>'[1]3household manual'!AS86</f>
        <v>0</v>
      </c>
      <c r="AT86" s="65">
        <f>'[1]3household manual'!AT86</f>
        <v>0</v>
      </c>
      <c r="AU86" s="65">
        <f>'[1]3household manual'!AU86</f>
        <v>0</v>
      </c>
      <c r="AV86" s="65">
        <f>'[1]3household manual'!AV86</f>
        <v>0</v>
      </c>
      <c r="AW86" s="65">
        <f>'[1]3household manual'!AW86</f>
        <v>0</v>
      </c>
      <c r="AX86" s="65">
        <f>'[1]3household manual'!AX86</f>
        <v>0</v>
      </c>
      <c r="AY86" s="65">
        <f>'[1]3household manual'!AY86</f>
        <v>0</v>
      </c>
      <c r="AZ86" s="65">
        <f>'[1]3household manual'!AZ86</f>
        <v>0</v>
      </c>
      <c r="BA86" s="65">
        <f>'[1]3household manual'!BA86</f>
        <v>0</v>
      </c>
      <c r="BB86" s="65">
        <f>'[1]3household manual'!BB86</f>
        <v>0</v>
      </c>
      <c r="BC86" s="65">
        <f>'[1]3household manual'!BC86</f>
        <v>0</v>
      </c>
      <c r="BD86" s="65">
        <f>'[1]3household manual'!BD86</f>
        <v>0</v>
      </c>
      <c r="BE86" s="65">
        <f>'[1]3household manual'!BE86</f>
        <v>0</v>
      </c>
      <c r="BF86" s="65">
        <f>'[1]3household manual'!BF86</f>
        <v>0</v>
      </c>
      <c r="BG86" s="65">
        <f>'[1]3household manual'!BG86</f>
        <v>0</v>
      </c>
      <c r="BH86" s="65">
        <f>'[1]3household manual'!BH86</f>
        <v>0</v>
      </c>
      <c r="BI86" s="65">
        <f>'[1]3household manual'!BI86</f>
        <v>0</v>
      </c>
      <c r="BJ86" s="65">
        <f>'[1]3household manual'!BJ86</f>
        <v>0</v>
      </c>
      <c r="BK86" s="65">
        <f>'[1]3household manual'!BK86</f>
        <v>0</v>
      </c>
      <c r="BL86" s="65">
        <f>'[1]3household manual'!BL86</f>
        <v>0</v>
      </c>
      <c r="BM86" s="65">
        <f>'[1]3household manual'!BM86</f>
        <v>0</v>
      </c>
      <c r="BN86" s="65">
        <f>'[1]3household manual'!BN86</f>
        <v>0</v>
      </c>
      <c r="BO86" s="65">
        <f>'[1]3household manual'!BO86</f>
        <v>0</v>
      </c>
      <c r="BP86" s="65">
        <f>'[1]3household manual'!BP86</f>
        <v>0</v>
      </c>
      <c r="BQ86" s="65">
        <f>'[1]3household manual'!BQ86</f>
        <v>0</v>
      </c>
      <c r="BR86" s="65">
        <f>'[1]3household manual'!BR86</f>
        <v>0</v>
      </c>
      <c r="BS86" s="65">
        <f>'[1]3household manual'!BS86</f>
        <v>0</v>
      </c>
      <c r="BT86" s="65">
        <f>'[1]3household manual'!BT86</f>
        <v>0</v>
      </c>
      <c r="BU86" s="65">
        <f>'[1]3household manual'!BU86</f>
        <v>0</v>
      </c>
      <c r="BV86" s="65">
        <f>'[1]3household manual'!BV86</f>
        <v>0</v>
      </c>
      <c r="BW86" s="65">
        <f>'[1]3household manual'!BW86</f>
        <v>0</v>
      </c>
      <c r="BX86" s="65">
        <f>'[1]3household manual'!BX86</f>
        <v>0</v>
      </c>
      <c r="BY86" s="65">
        <f>'[1]3household manual'!BY86</f>
        <v>0</v>
      </c>
      <c r="BZ86" s="65">
        <f>'[1]3household manual'!BZ86</f>
        <v>0</v>
      </c>
      <c r="CA86" s="65">
        <f>'[1]3household manual'!CA86</f>
        <v>0</v>
      </c>
      <c r="CB86" s="65">
        <f>'[1]3household manual'!CB86</f>
        <v>0</v>
      </c>
      <c r="CC86" s="65">
        <f>'[1]3household manual'!CC86</f>
        <v>0</v>
      </c>
      <c r="CD86" s="65">
        <f>'[1]3household manual'!CD86</f>
        <v>0</v>
      </c>
      <c r="CE86" s="65">
        <f>'[1]3household manual'!CE86</f>
        <v>0</v>
      </c>
      <c r="CF86" s="65">
        <f>'[1]3household manual'!CF86</f>
        <v>0</v>
      </c>
      <c r="CG86" s="65">
        <f>'[1]3household manual'!CG86</f>
        <v>0</v>
      </c>
      <c r="CH86" s="65">
        <f>'[1]3household manual'!CH86</f>
        <v>171.78199649333266</v>
      </c>
      <c r="CI86" s="65">
        <f>'[1]3household manual'!CI86</f>
        <v>0</v>
      </c>
      <c r="CJ86" s="65">
        <f>'[1]3household manual'!CJ86</f>
        <v>0</v>
      </c>
      <c r="CK86" s="65">
        <f>'[1]3household manual'!CK86</f>
        <v>0</v>
      </c>
      <c r="CL86" s="65">
        <f>'[1]3household manual'!CL86</f>
        <v>0</v>
      </c>
      <c r="CM86" s="65">
        <f>'[1]3household manual'!CM86</f>
        <v>0</v>
      </c>
      <c r="CN86" s="65">
        <f>'[1]3household manual'!CN86</f>
        <v>628.04184334104298</v>
      </c>
      <c r="CO86" s="65">
        <f>'[1]3household manual'!CO86</f>
        <v>1600.153963463775</v>
      </c>
      <c r="CP86" s="65">
        <f>'[1]3household manual'!CP86</f>
        <v>0</v>
      </c>
      <c r="CQ86" s="65">
        <f>'[1]3household manual'!CQ86</f>
        <v>0</v>
      </c>
      <c r="CR86" s="65">
        <f>'[1]3household manual'!CR86</f>
        <v>0</v>
      </c>
      <c r="CS86" s="65">
        <f>'[1]3household manual'!CS86</f>
        <v>0</v>
      </c>
      <c r="CT86" s="65">
        <f>'[1]3household manual'!CT86</f>
        <v>0</v>
      </c>
      <c r="CU86" s="65">
        <f>'[1]3household manual'!CU86</f>
        <v>0</v>
      </c>
      <c r="CV86" s="65">
        <f>'[1]3household manual'!CV86</f>
        <v>0</v>
      </c>
      <c r="CW86" s="65">
        <f>'[1]3household manual'!CW86</f>
        <v>148.0697894567819</v>
      </c>
      <c r="CX86" s="23">
        <f t="shared" si="3"/>
        <v>3864.2792035592174</v>
      </c>
      <c r="CY86" s="23">
        <f>SUM(CB$8:CB$107)</f>
        <v>3864.2792035592183</v>
      </c>
      <c r="CZ86" s="24">
        <f t="shared" si="4"/>
        <v>9.0949470177292824E-13</v>
      </c>
      <c r="DA86" s="26">
        <f>IFERROR(VLOOKUP(A86,[2]!Rur_HH_Share_Lookup_Range,2,),0)</f>
        <v>0.28186115485139551</v>
      </c>
      <c r="DB86" s="26">
        <f>IFERROR(VLOOKUP(A86,[2]!Rur_HH_Share_Lookup_Range,3,),0)</f>
        <v>0.71813884514860449</v>
      </c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  <c r="IW86" s="18"/>
      <c r="IX86" s="18"/>
      <c r="IY86" s="18"/>
      <c r="IZ86" s="18"/>
      <c r="JA86" s="18"/>
      <c r="JB86" s="18"/>
    </row>
    <row r="87" spans="1:262" x14ac:dyDescent="0.25">
      <c r="A87" s="22" t="s">
        <v>183</v>
      </c>
      <c r="B87" s="65">
        <f>'[1]3household manual'!B87</f>
        <v>0</v>
      </c>
      <c r="C87" s="65">
        <f>'[1]3household manual'!C87</f>
        <v>0</v>
      </c>
      <c r="D87" s="65">
        <f>'[1]3household manual'!D87</f>
        <v>0</v>
      </c>
      <c r="E87" s="65">
        <f>'[1]3household manual'!E87</f>
        <v>0</v>
      </c>
      <c r="F87" s="65">
        <f>'[1]3household manual'!F87</f>
        <v>0</v>
      </c>
      <c r="G87" s="65">
        <f>'[1]3household manual'!G87</f>
        <v>0</v>
      </c>
      <c r="H87" s="65">
        <f>'[1]3household manual'!H87</f>
        <v>0</v>
      </c>
      <c r="I87" s="65">
        <f>'[1]3household manual'!I87</f>
        <v>0</v>
      </c>
      <c r="J87" s="65">
        <f>'[1]3household manual'!J87</f>
        <v>0</v>
      </c>
      <c r="K87" s="65">
        <f>'[1]3household manual'!K87</f>
        <v>0</v>
      </c>
      <c r="L87" s="65">
        <f>'[1]3household manual'!L87</f>
        <v>0</v>
      </c>
      <c r="M87" s="65">
        <f>'[1]3household manual'!M87</f>
        <v>0</v>
      </c>
      <c r="N87" s="65">
        <f>'[1]3household manual'!N87</f>
        <v>0</v>
      </c>
      <c r="O87" s="65">
        <f>'[1]3household manual'!O87</f>
        <v>0</v>
      </c>
      <c r="P87" s="65">
        <f>'[1]3household manual'!P87</f>
        <v>0</v>
      </c>
      <c r="Q87" s="65">
        <f>'[1]3household manual'!Q87</f>
        <v>0</v>
      </c>
      <c r="R87" s="65">
        <f>'[1]3household manual'!R87</f>
        <v>0</v>
      </c>
      <c r="S87" s="65">
        <f>'[1]3household manual'!S87</f>
        <v>0</v>
      </c>
      <c r="T87" s="65">
        <f>'[1]3household manual'!T87</f>
        <v>0</v>
      </c>
      <c r="U87" s="65">
        <f>'[1]3household manual'!U87</f>
        <v>0</v>
      </c>
      <c r="V87" s="65">
        <f>'[1]3household manual'!V87</f>
        <v>0</v>
      </c>
      <c r="W87" s="65">
        <f>'[1]3household manual'!W87</f>
        <v>0</v>
      </c>
      <c r="X87" s="65">
        <f>'[1]3household manual'!X87</f>
        <v>0</v>
      </c>
      <c r="Y87" s="65">
        <f>'[1]3household manual'!Y87</f>
        <v>0</v>
      </c>
      <c r="Z87" s="65">
        <f>'[1]3household manual'!Z87</f>
        <v>0</v>
      </c>
      <c r="AA87" s="65">
        <f>'[1]3household manual'!AA87</f>
        <v>0</v>
      </c>
      <c r="AB87" s="65">
        <f>'[1]3household manual'!AB87</f>
        <v>0</v>
      </c>
      <c r="AC87" s="65">
        <f>'[1]3household manual'!AC87</f>
        <v>0</v>
      </c>
      <c r="AD87" s="65">
        <f>'[1]3household manual'!AD87</f>
        <v>0</v>
      </c>
      <c r="AE87" s="65">
        <f>'[1]3household manual'!AE87</f>
        <v>0</v>
      </c>
      <c r="AF87" s="65">
        <f>'[1]3household manual'!AF87</f>
        <v>0</v>
      </c>
      <c r="AG87" s="65">
        <f>'[1]3household manual'!AG87</f>
        <v>1.980292077634213</v>
      </c>
      <c r="AH87" s="65">
        <f>'[1]3household manual'!AH87</f>
        <v>0</v>
      </c>
      <c r="AI87" s="65">
        <f>'[1]3household manual'!AI87</f>
        <v>0</v>
      </c>
      <c r="AJ87" s="65">
        <f>'[1]3household manual'!AJ87</f>
        <v>0</v>
      </c>
      <c r="AK87" s="65">
        <f>'[1]3household manual'!AK87</f>
        <v>0</v>
      </c>
      <c r="AL87" s="65">
        <f>'[1]3household manual'!AL87</f>
        <v>0</v>
      </c>
      <c r="AM87" s="65">
        <f>'[1]3household manual'!AM87</f>
        <v>0</v>
      </c>
      <c r="AN87" s="65">
        <f>'[1]3household manual'!AN87</f>
        <v>0</v>
      </c>
      <c r="AO87" s="65">
        <f>'[1]3household manual'!AO87</f>
        <v>0</v>
      </c>
      <c r="AP87" s="65">
        <f>'[1]3household manual'!AP87</f>
        <v>0</v>
      </c>
      <c r="AQ87" s="65">
        <f>'[1]3household manual'!AQ87</f>
        <v>0</v>
      </c>
      <c r="AR87" s="65">
        <f>'[1]3household manual'!AR87</f>
        <v>0</v>
      </c>
      <c r="AS87" s="65">
        <f>'[1]3household manual'!AS87</f>
        <v>0</v>
      </c>
      <c r="AT87" s="65">
        <f>'[1]3household manual'!AT87</f>
        <v>0</v>
      </c>
      <c r="AU87" s="65">
        <f>'[1]3household manual'!AU87</f>
        <v>0</v>
      </c>
      <c r="AV87" s="65">
        <f>'[1]3household manual'!AV87</f>
        <v>0</v>
      </c>
      <c r="AW87" s="65">
        <f>'[1]3household manual'!AW87</f>
        <v>0</v>
      </c>
      <c r="AX87" s="65">
        <f>'[1]3household manual'!AX87</f>
        <v>0</v>
      </c>
      <c r="AY87" s="65">
        <f>'[1]3household manual'!AY87</f>
        <v>0</v>
      </c>
      <c r="AZ87" s="65">
        <f>'[1]3household manual'!AZ87</f>
        <v>0</v>
      </c>
      <c r="BA87" s="65">
        <f>'[1]3household manual'!BA87</f>
        <v>0</v>
      </c>
      <c r="BB87" s="65">
        <f>'[1]3household manual'!BB87</f>
        <v>0</v>
      </c>
      <c r="BC87" s="65">
        <f>'[1]3household manual'!BC87</f>
        <v>0</v>
      </c>
      <c r="BD87" s="65">
        <f>'[1]3household manual'!BD87</f>
        <v>0</v>
      </c>
      <c r="BE87" s="65">
        <f>'[1]3household manual'!BE87</f>
        <v>0</v>
      </c>
      <c r="BF87" s="65">
        <f>'[1]3household manual'!BF87</f>
        <v>0</v>
      </c>
      <c r="BG87" s="65">
        <f>'[1]3household manual'!BG87</f>
        <v>0</v>
      </c>
      <c r="BH87" s="65">
        <f>'[1]3household manual'!BH87</f>
        <v>0</v>
      </c>
      <c r="BI87" s="65">
        <f>'[1]3household manual'!BI87</f>
        <v>0</v>
      </c>
      <c r="BJ87" s="65">
        <f>'[1]3household manual'!BJ87</f>
        <v>0</v>
      </c>
      <c r="BK87" s="65">
        <f>'[1]3household manual'!BK87</f>
        <v>0</v>
      </c>
      <c r="BL87" s="65">
        <f>'[1]3household manual'!BL87</f>
        <v>0</v>
      </c>
      <c r="BM87" s="65">
        <f>'[1]3household manual'!BM87</f>
        <v>0</v>
      </c>
      <c r="BN87" s="65">
        <f>'[1]3household manual'!BN87</f>
        <v>0</v>
      </c>
      <c r="BO87" s="65">
        <f>'[1]3household manual'!BO87</f>
        <v>0</v>
      </c>
      <c r="BP87" s="65">
        <f>'[1]3household manual'!BP87</f>
        <v>0</v>
      </c>
      <c r="BQ87" s="65">
        <f>'[1]3household manual'!BQ87</f>
        <v>0</v>
      </c>
      <c r="BR87" s="65">
        <f>'[1]3household manual'!BR87</f>
        <v>0</v>
      </c>
      <c r="BS87" s="65">
        <f>'[1]3household manual'!BS87</f>
        <v>0</v>
      </c>
      <c r="BT87" s="65">
        <f>'[1]3household manual'!BT87</f>
        <v>0</v>
      </c>
      <c r="BU87" s="65">
        <f>'[1]3household manual'!BU87</f>
        <v>0</v>
      </c>
      <c r="BV87" s="65">
        <f>'[1]3household manual'!BV87</f>
        <v>0</v>
      </c>
      <c r="BW87" s="65">
        <f>'[1]3household manual'!BW87</f>
        <v>0</v>
      </c>
      <c r="BX87" s="65">
        <f>'[1]3household manual'!BX87</f>
        <v>0</v>
      </c>
      <c r="BY87" s="65">
        <f>'[1]3household manual'!BY87</f>
        <v>0</v>
      </c>
      <c r="BZ87" s="65">
        <f>'[1]3household manual'!BZ87</f>
        <v>0</v>
      </c>
      <c r="CA87" s="65">
        <f>'[1]3household manual'!CA87</f>
        <v>0</v>
      </c>
      <c r="CB87" s="65">
        <f>'[1]3household manual'!CB87</f>
        <v>0</v>
      </c>
      <c r="CC87" s="65">
        <f>'[1]3household manual'!CC87</f>
        <v>0</v>
      </c>
      <c r="CD87" s="65">
        <f>'[1]3household manual'!CD87</f>
        <v>0</v>
      </c>
      <c r="CE87" s="65">
        <f>'[1]3household manual'!CE87</f>
        <v>0</v>
      </c>
      <c r="CF87" s="65">
        <f>'[1]3household manual'!CF87</f>
        <v>0</v>
      </c>
      <c r="CG87" s="65">
        <f>'[1]3household manual'!CG87</f>
        <v>0</v>
      </c>
      <c r="CH87" s="65">
        <f>'[1]3household manual'!CH87</f>
        <v>0</v>
      </c>
      <c r="CI87" s="65">
        <f>'[1]3household manual'!CI87</f>
        <v>0</v>
      </c>
      <c r="CJ87" s="65">
        <f>'[1]3household manual'!CJ87</f>
        <v>0</v>
      </c>
      <c r="CK87" s="65">
        <f>'[1]3household manual'!CK87</f>
        <v>0</v>
      </c>
      <c r="CL87" s="65">
        <f>'[1]3household manual'!CL87</f>
        <v>0</v>
      </c>
      <c r="CM87" s="65">
        <f>'[1]3household manual'!CM87</f>
        <v>0</v>
      </c>
      <c r="CN87" s="65">
        <f>'[1]3household manual'!CN87</f>
        <v>1.6583909704601332</v>
      </c>
      <c r="CO87" s="65">
        <f>'[1]3household manual'!CO87</f>
        <v>13.151637501445069</v>
      </c>
      <c r="CP87" s="65">
        <f>'[1]3household manual'!CP87</f>
        <v>1045.0004698828118</v>
      </c>
      <c r="CQ87" s="65">
        <f>'[1]3household manual'!CQ87</f>
        <v>0</v>
      </c>
      <c r="CR87" s="65">
        <f>'[1]3household manual'!CR87</f>
        <v>0</v>
      </c>
      <c r="CS87" s="65">
        <f>'[1]3household manual'!CS87</f>
        <v>0</v>
      </c>
      <c r="CT87" s="65">
        <f>'[1]3household manual'!CT87</f>
        <v>0</v>
      </c>
      <c r="CU87" s="65">
        <f>'[1]3household manual'!CU87</f>
        <v>0</v>
      </c>
      <c r="CV87" s="65">
        <f>'[1]3household manual'!CV87</f>
        <v>0</v>
      </c>
      <c r="CW87" s="65">
        <f>'[1]3household manual'!CW87</f>
        <v>0</v>
      </c>
      <c r="CX87" s="23">
        <f t="shared" si="3"/>
        <v>1061.7907904323513</v>
      </c>
      <c r="CY87" s="23">
        <f>SUM(CC$8:CC$107)</f>
        <v>1061.7907904323506</v>
      </c>
      <c r="CZ87" s="24">
        <f t="shared" si="4"/>
        <v>6.8212102632969618E-13</v>
      </c>
      <c r="DA87" s="26">
        <f>IFERROR(VLOOKUP(A87,[2]!Rur_HH_Share_Lookup_Range,2,),0)</f>
        <v>0.11197756801117027</v>
      </c>
      <c r="DB87" s="26">
        <f>IFERROR(VLOOKUP(A87,[2]!Rur_HH_Share_Lookup_Range,3,),0)</f>
        <v>0.88802243198882969</v>
      </c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8"/>
      <c r="IY87" s="18"/>
      <c r="IZ87" s="18"/>
      <c r="JA87" s="18"/>
      <c r="JB87" s="18"/>
    </row>
    <row r="88" spans="1:262" x14ac:dyDescent="0.25">
      <c r="A88" s="22" t="s">
        <v>184</v>
      </c>
      <c r="B88" s="65">
        <f>'[1]3household manual'!B88</f>
        <v>0</v>
      </c>
      <c r="C88" s="65">
        <f>'[1]3household manual'!C88</f>
        <v>0</v>
      </c>
      <c r="D88" s="65">
        <f>'[1]3household manual'!D88</f>
        <v>0</v>
      </c>
      <c r="E88" s="65">
        <f>'[1]3household manual'!E88</f>
        <v>0</v>
      </c>
      <c r="F88" s="65">
        <f>'[1]3household manual'!F88</f>
        <v>0</v>
      </c>
      <c r="G88" s="65">
        <f>'[1]3household manual'!G88</f>
        <v>0</v>
      </c>
      <c r="H88" s="65">
        <f>'[1]3household manual'!H88</f>
        <v>0</v>
      </c>
      <c r="I88" s="65">
        <f>'[1]3household manual'!I88</f>
        <v>0</v>
      </c>
      <c r="J88" s="65">
        <f>'[1]3household manual'!J88</f>
        <v>0</v>
      </c>
      <c r="K88" s="65">
        <f>'[1]3household manual'!K88</f>
        <v>0</v>
      </c>
      <c r="L88" s="65">
        <f>'[1]3household manual'!L88</f>
        <v>0</v>
      </c>
      <c r="M88" s="65">
        <f>'[1]3household manual'!M88</f>
        <v>0</v>
      </c>
      <c r="N88" s="65">
        <f>'[1]3household manual'!N88</f>
        <v>0</v>
      </c>
      <c r="O88" s="65">
        <f>'[1]3household manual'!O88</f>
        <v>0</v>
      </c>
      <c r="P88" s="65">
        <f>'[1]3household manual'!P88</f>
        <v>0</v>
      </c>
      <c r="Q88" s="65">
        <f>'[1]3household manual'!Q88</f>
        <v>0</v>
      </c>
      <c r="R88" s="65">
        <f>'[1]3household manual'!R88</f>
        <v>0</v>
      </c>
      <c r="S88" s="65">
        <f>'[1]3household manual'!S88</f>
        <v>0</v>
      </c>
      <c r="T88" s="65">
        <f>'[1]3household manual'!T88</f>
        <v>0</v>
      </c>
      <c r="U88" s="65">
        <f>'[1]3household manual'!U88</f>
        <v>0</v>
      </c>
      <c r="V88" s="65">
        <f>'[1]3household manual'!V88</f>
        <v>0</v>
      </c>
      <c r="W88" s="65">
        <f>'[1]3household manual'!W88</f>
        <v>0</v>
      </c>
      <c r="X88" s="65">
        <f>'[1]3household manual'!X88</f>
        <v>0</v>
      </c>
      <c r="Y88" s="65">
        <f>'[1]3household manual'!Y88</f>
        <v>0</v>
      </c>
      <c r="Z88" s="65">
        <f>'[1]3household manual'!Z88</f>
        <v>0</v>
      </c>
      <c r="AA88" s="65">
        <f>'[1]3household manual'!AA88</f>
        <v>0</v>
      </c>
      <c r="AB88" s="65">
        <f>'[1]3household manual'!AB88</f>
        <v>0</v>
      </c>
      <c r="AC88" s="65">
        <f>'[1]3household manual'!AC88</f>
        <v>2.0522160047925784</v>
      </c>
      <c r="AD88" s="65">
        <f>'[1]3household manual'!AD88</f>
        <v>0</v>
      </c>
      <c r="AE88" s="65">
        <f>'[1]3household manual'!AE88</f>
        <v>0</v>
      </c>
      <c r="AF88" s="65">
        <f>'[1]3household manual'!AF88</f>
        <v>0.53701831101332065</v>
      </c>
      <c r="AG88" s="65">
        <f>'[1]3household manual'!AG88</f>
        <v>0.49578110468446168</v>
      </c>
      <c r="AH88" s="65">
        <f>'[1]3household manual'!AH88</f>
        <v>1.6206873064537077</v>
      </c>
      <c r="AI88" s="65">
        <f>'[1]3household manual'!AI88</f>
        <v>0</v>
      </c>
      <c r="AJ88" s="65">
        <f>'[1]3household manual'!AJ88</f>
        <v>0</v>
      </c>
      <c r="AK88" s="65">
        <f>'[1]3household manual'!AK88</f>
        <v>0</v>
      </c>
      <c r="AL88" s="65">
        <f>'[1]3household manual'!AL88</f>
        <v>0</v>
      </c>
      <c r="AM88" s="65">
        <f>'[1]3household manual'!AM88</f>
        <v>0</v>
      </c>
      <c r="AN88" s="65">
        <f>'[1]3household manual'!AN88</f>
        <v>0</v>
      </c>
      <c r="AO88" s="65">
        <f>'[1]3household manual'!AO88</f>
        <v>0</v>
      </c>
      <c r="AP88" s="65">
        <f>'[1]3household manual'!AP88</f>
        <v>0</v>
      </c>
      <c r="AQ88" s="65">
        <f>'[1]3household manual'!AQ88</f>
        <v>0</v>
      </c>
      <c r="AR88" s="65">
        <f>'[1]3household manual'!AR88</f>
        <v>0</v>
      </c>
      <c r="AS88" s="65">
        <f>'[1]3household manual'!AS88</f>
        <v>0</v>
      </c>
      <c r="AT88" s="65">
        <f>'[1]3household manual'!AT88</f>
        <v>0</v>
      </c>
      <c r="AU88" s="65">
        <f>'[1]3household manual'!AU88</f>
        <v>0</v>
      </c>
      <c r="AV88" s="65">
        <f>'[1]3household manual'!AV88</f>
        <v>0</v>
      </c>
      <c r="AW88" s="65">
        <f>'[1]3household manual'!AW88</f>
        <v>0</v>
      </c>
      <c r="AX88" s="65">
        <f>'[1]3household manual'!AX88</f>
        <v>0</v>
      </c>
      <c r="AY88" s="65">
        <f>'[1]3household manual'!AY88</f>
        <v>0</v>
      </c>
      <c r="AZ88" s="65">
        <f>'[1]3household manual'!AZ88</f>
        <v>0</v>
      </c>
      <c r="BA88" s="65">
        <f>'[1]3household manual'!BA88</f>
        <v>0</v>
      </c>
      <c r="BB88" s="65">
        <f>'[1]3household manual'!BB88</f>
        <v>0</v>
      </c>
      <c r="BC88" s="65">
        <f>'[1]3household manual'!BC88</f>
        <v>0</v>
      </c>
      <c r="BD88" s="65">
        <f>'[1]3household manual'!BD88</f>
        <v>0</v>
      </c>
      <c r="BE88" s="65">
        <f>'[1]3household manual'!BE88</f>
        <v>0</v>
      </c>
      <c r="BF88" s="65">
        <f>'[1]3household manual'!BF88</f>
        <v>0</v>
      </c>
      <c r="BG88" s="65">
        <f>'[1]3household manual'!BG88</f>
        <v>0</v>
      </c>
      <c r="BH88" s="65">
        <f>'[1]3household manual'!BH88</f>
        <v>0</v>
      </c>
      <c r="BI88" s="65">
        <f>'[1]3household manual'!BI88</f>
        <v>0</v>
      </c>
      <c r="BJ88" s="65">
        <f>'[1]3household manual'!BJ88</f>
        <v>0</v>
      </c>
      <c r="BK88" s="65">
        <f>'[1]3household manual'!BK88</f>
        <v>0</v>
      </c>
      <c r="BL88" s="65">
        <f>'[1]3household manual'!BL88</f>
        <v>0</v>
      </c>
      <c r="BM88" s="65">
        <f>'[1]3household manual'!BM88</f>
        <v>0</v>
      </c>
      <c r="BN88" s="65">
        <f>'[1]3household manual'!BN88</f>
        <v>0</v>
      </c>
      <c r="BO88" s="65">
        <f>'[1]3household manual'!BO88</f>
        <v>0</v>
      </c>
      <c r="BP88" s="65">
        <f>'[1]3household manual'!BP88</f>
        <v>0</v>
      </c>
      <c r="BQ88" s="65">
        <f>'[1]3household manual'!BQ88</f>
        <v>0</v>
      </c>
      <c r="BR88" s="65">
        <f>'[1]3household manual'!BR88</f>
        <v>0</v>
      </c>
      <c r="BS88" s="65">
        <f>'[1]3household manual'!BS88</f>
        <v>0</v>
      </c>
      <c r="BT88" s="65">
        <f>'[1]3household manual'!BT88</f>
        <v>0</v>
      </c>
      <c r="BU88" s="65">
        <f>'[1]3household manual'!BU88</f>
        <v>0</v>
      </c>
      <c r="BV88" s="65">
        <f>'[1]3household manual'!BV88</f>
        <v>0</v>
      </c>
      <c r="BW88" s="65">
        <f>'[1]3household manual'!BW88</f>
        <v>0</v>
      </c>
      <c r="BX88" s="65">
        <f>'[1]3household manual'!BX88</f>
        <v>0</v>
      </c>
      <c r="BY88" s="65">
        <f>'[1]3household manual'!BY88</f>
        <v>0</v>
      </c>
      <c r="BZ88" s="65">
        <f>'[1]3household manual'!BZ88</f>
        <v>0</v>
      </c>
      <c r="CA88" s="65">
        <f>'[1]3household manual'!CA88</f>
        <v>0</v>
      </c>
      <c r="CB88" s="65">
        <f>'[1]3household manual'!CB88</f>
        <v>0</v>
      </c>
      <c r="CC88" s="65">
        <f>'[1]3household manual'!CC88</f>
        <v>0</v>
      </c>
      <c r="CD88" s="65">
        <f>'[1]3household manual'!CD88</f>
        <v>0</v>
      </c>
      <c r="CE88" s="65">
        <f>'[1]3household manual'!CE88</f>
        <v>0</v>
      </c>
      <c r="CF88" s="65">
        <f>'[1]3household manual'!CF88</f>
        <v>0</v>
      </c>
      <c r="CG88" s="65">
        <f>'[1]3household manual'!CG88</f>
        <v>0</v>
      </c>
      <c r="CH88" s="65">
        <f>'[1]3household manual'!CH88</f>
        <v>0</v>
      </c>
      <c r="CI88" s="65">
        <f>'[1]3household manual'!CI88</f>
        <v>0</v>
      </c>
      <c r="CJ88" s="65">
        <f>'[1]3household manual'!CJ88</f>
        <v>0</v>
      </c>
      <c r="CK88" s="65">
        <f>'[1]3household manual'!CK88</f>
        <v>0</v>
      </c>
      <c r="CL88" s="65">
        <f>'[1]3household manual'!CL88</f>
        <v>0</v>
      </c>
      <c r="CM88" s="65">
        <f>'[1]3household manual'!CM88</f>
        <v>0</v>
      </c>
      <c r="CN88" s="65">
        <f>'[1]3household manual'!CN88</f>
        <v>77.799053817097089</v>
      </c>
      <c r="CO88" s="65">
        <f>'[1]3household manual'!CO88</f>
        <v>203.31907988428023</v>
      </c>
      <c r="CP88" s="65">
        <f>'[1]3household manual'!CP88</f>
        <v>1655.3040099542386</v>
      </c>
      <c r="CQ88" s="65">
        <f>'[1]3household manual'!CQ88</f>
        <v>0</v>
      </c>
      <c r="CR88" s="65">
        <f>'[1]3household manual'!CR88</f>
        <v>0</v>
      </c>
      <c r="CS88" s="65">
        <f>'[1]3household manual'!CS88</f>
        <v>0</v>
      </c>
      <c r="CT88" s="65">
        <f>'[1]3household manual'!CT88</f>
        <v>0</v>
      </c>
      <c r="CU88" s="65">
        <f>'[1]3household manual'!CU88</f>
        <v>0</v>
      </c>
      <c r="CV88" s="65">
        <f>'[1]3household manual'!CV88</f>
        <v>0</v>
      </c>
      <c r="CW88" s="65">
        <f>'[1]3household manual'!CW88</f>
        <v>0</v>
      </c>
      <c r="CX88" s="23">
        <f t="shared" si="3"/>
        <v>1941.1278463825599</v>
      </c>
      <c r="CY88" s="23">
        <f>SUM(CD$8:CD$107)</f>
        <v>1941.1278463825611</v>
      </c>
      <c r="CZ88" s="24">
        <f t="shared" si="4"/>
        <v>1.1368683772161603E-12</v>
      </c>
      <c r="DA88" s="26">
        <f>IFERROR(VLOOKUP(A88,[2]!Rur_HH_Share_Lookup_Range,2,),0)</f>
        <v>0.27674861380426102</v>
      </c>
      <c r="DB88" s="26">
        <f>IFERROR(VLOOKUP(A88,[2]!Rur_HH_Share_Lookup_Range,3,),0)</f>
        <v>0.72325138619573903</v>
      </c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  <c r="IW88" s="18"/>
      <c r="IX88" s="18"/>
      <c r="IY88" s="18"/>
      <c r="IZ88" s="18"/>
      <c r="JA88" s="18"/>
      <c r="JB88" s="18"/>
    </row>
    <row r="89" spans="1:262" x14ac:dyDescent="0.25">
      <c r="A89" s="22" t="s">
        <v>185</v>
      </c>
      <c r="B89" s="65">
        <f>'[1]3household manual'!B89</f>
        <v>0</v>
      </c>
      <c r="C89" s="65">
        <f>'[1]3household manual'!C89</f>
        <v>0</v>
      </c>
      <c r="D89" s="65">
        <f>'[1]3household manual'!D89</f>
        <v>0</v>
      </c>
      <c r="E89" s="65">
        <f>'[1]3household manual'!E89</f>
        <v>0</v>
      </c>
      <c r="F89" s="65">
        <f>'[1]3household manual'!F89</f>
        <v>0</v>
      </c>
      <c r="G89" s="65">
        <f>'[1]3household manual'!G89</f>
        <v>0</v>
      </c>
      <c r="H89" s="65">
        <f>'[1]3household manual'!H89</f>
        <v>0</v>
      </c>
      <c r="I89" s="65">
        <f>'[1]3household manual'!I89</f>
        <v>0</v>
      </c>
      <c r="J89" s="65">
        <f>'[1]3household manual'!J89</f>
        <v>0</v>
      </c>
      <c r="K89" s="65">
        <f>'[1]3household manual'!K89</f>
        <v>0</v>
      </c>
      <c r="L89" s="65">
        <f>'[1]3household manual'!L89</f>
        <v>0</v>
      </c>
      <c r="M89" s="65">
        <f>'[1]3household manual'!M89</f>
        <v>0</v>
      </c>
      <c r="N89" s="65">
        <f>'[1]3household manual'!N89</f>
        <v>0</v>
      </c>
      <c r="O89" s="65">
        <f>'[1]3household manual'!O89</f>
        <v>0</v>
      </c>
      <c r="P89" s="65">
        <f>'[1]3household manual'!P89</f>
        <v>0</v>
      </c>
      <c r="Q89" s="65">
        <f>'[1]3household manual'!Q89</f>
        <v>0</v>
      </c>
      <c r="R89" s="65">
        <f>'[1]3household manual'!R89</f>
        <v>0</v>
      </c>
      <c r="S89" s="65">
        <f>'[1]3household manual'!S89</f>
        <v>0</v>
      </c>
      <c r="T89" s="65">
        <f>'[1]3household manual'!T89</f>
        <v>0</v>
      </c>
      <c r="U89" s="65">
        <f>'[1]3household manual'!U89</f>
        <v>0</v>
      </c>
      <c r="V89" s="65">
        <f>'[1]3household manual'!V89</f>
        <v>0</v>
      </c>
      <c r="W89" s="65">
        <f>'[1]3household manual'!W89</f>
        <v>0</v>
      </c>
      <c r="X89" s="65">
        <f>'[1]3household manual'!X89</f>
        <v>0</v>
      </c>
      <c r="Y89" s="65">
        <f>'[1]3household manual'!Y89</f>
        <v>0</v>
      </c>
      <c r="Z89" s="65">
        <f>'[1]3household manual'!Z89</f>
        <v>0</v>
      </c>
      <c r="AA89" s="65">
        <f>'[1]3household manual'!AA89</f>
        <v>0</v>
      </c>
      <c r="AB89" s="65">
        <f>'[1]3household manual'!AB89</f>
        <v>0</v>
      </c>
      <c r="AC89" s="65">
        <f>'[1]3household manual'!AC89</f>
        <v>4.2616024321547643</v>
      </c>
      <c r="AD89" s="65">
        <f>'[1]3household manual'!AD89</f>
        <v>0</v>
      </c>
      <c r="AE89" s="65">
        <f>'[1]3household manual'!AE89</f>
        <v>0</v>
      </c>
      <c r="AF89" s="65">
        <f>'[1]3household manual'!AF89</f>
        <v>1.0682844322555771</v>
      </c>
      <c r="AG89" s="65">
        <f>'[1]3household manual'!AG89</f>
        <v>0.37656760936783729</v>
      </c>
      <c r="AH89" s="65">
        <f>'[1]3household manual'!AH89</f>
        <v>0</v>
      </c>
      <c r="AI89" s="65">
        <f>'[1]3household manual'!AI89</f>
        <v>0.75526374848354472</v>
      </c>
      <c r="AJ89" s="65">
        <f>'[1]3household manual'!AJ89</f>
        <v>0</v>
      </c>
      <c r="AK89" s="65">
        <f>'[1]3household manual'!AK89</f>
        <v>0</v>
      </c>
      <c r="AL89" s="65">
        <f>'[1]3household manual'!AL89</f>
        <v>0</v>
      </c>
      <c r="AM89" s="65">
        <f>'[1]3household manual'!AM89</f>
        <v>0</v>
      </c>
      <c r="AN89" s="65">
        <f>'[1]3household manual'!AN89</f>
        <v>0</v>
      </c>
      <c r="AO89" s="65">
        <f>'[1]3household manual'!AO89</f>
        <v>0</v>
      </c>
      <c r="AP89" s="65">
        <f>'[1]3household manual'!AP89</f>
        <v>0</v>
      </c>
      <c r="AQ89" s="65">
        <f>'[1]3household manual'!AQ89</f>
        <v>0</v>
      </c>
      <c r="AR89" s="65">
        <f>'[1]3household manual'!AR89</f>
        <v>0</v>
      </c>
      <c r="AS89" s="65">
        <f>'[1]3household manual'!AS89</f>
        <v>0</v>
      </c>
      <c r="AT89" s="65">
        <f>'[1]3household manual'!AT89</f>
        <v>0</v>
      </c>
      <c r="AU89" s="65">
        <f>'[1]3household manual'!AU89</f>
        <v>0</v>
      </c>
      <c r="AV89" s="65">
        <f>'[1]3household manual'!AV89</f>
        <v>0</v>
      </c>
      <c r="AW89" s="65">
        <f>'[1]3household manual'!AW89</f>
        <v>0</v>
      </c>
      <c r="AX89" s="65">
        <f>'[1]3household manual'!AX89</f>
        <v>0</v>
      </c>
      <c r="AY89" s="65">
        <f>'[1]3household manual'!AY89</f>
        <v>0</v>
      </c>
      <c r="AZ89" s="65">
        <f>'[1]3household manual'!AZ89</f>
        <v>0</v>
      </c>
      <c r="BA89" s="65">
        <f>'[1]3household manual'!BA89</f>
        <v>0</v>
      </c>
      <c r="BB89" s="65">
        <f>'[1]3household manual'!BB89</f>
        <v>0</v>
      </c>
      <c r="BC89" s="65">
        <f>'[1]3household manual'!BC89</f>
        <v>0</v>
      </c>
      <c r="BD89" s="65">
        <f>'[1]3household manual'!BD89</f>
        <v>0</v>
      </c>
      <c r="BE89" s="65">
        <f>'[1]3household manual'!BE89</f>
        <v>0</v>
      </c>
      <c r="BF89" s="65">
        <f>'[1]3household manual'!BF89</f>
        <v>0</v>
      </c>
      <c r="BG89" s="65">
        <f>'[1]3household manual'!BG89</f>
        <v>0</v>
      </c>
      <c r="BH89" s="65">
        <f>'[1]3household manual'!BH89</f>
        <v>0</v>
      </c>
      <c r="BI89" s="65">
        <f>'[1]3household manual'!BI89</f>
        <v>0</v>
      </c>
      <c r="BJ89" s="65">
        <f>'[1]3household manual'!BJ89</f>
        <v>0</v>
      </c>
      <c r="BK89" s="65">
        <f>'[1]3household manual'!BK89</f>
        <v>0</v>
      </c>
      <c r="BL89" s="65">
        <f>'[1]3household manual'!BL89</f>
        <v>0</v>
      </c>
      <c r="BM89" s="65">
        <f>'[1]3household manual'!BM89</f>
        <v>0</v>
      </c>
      <c r="BN89" s="65">
        <f>'[1]3household manual'!BN89</f>
        <v>0</v>
      </c>
      <c r="BO89" s="65">
        <f>'[1]3household manual'!BO89</f>
        <v>0</v>
      </c>
      <c r="BP89" s="65">
        <f>'[1]3household manual'!BP89</f>
        <v>0</v>
      </c>
      <c r="BQ89" s="65">
        <f>'[1]3household manual'!BQ89</f>
        <v>0</v>
      </c>
      <c r="BR89" s="65">
        <f>'[1]3household manual'!BR89</f>
        <v>0</v>
      </c>
      <c r="BS89" s="65">
        <f>'[1]3household manual'!BS89</f>
        <v>0</v>
      </c>
      <c r="BT89" s="65">
        <f>'[1]3household manual'!BT89</f>
        <v>0</v>
      </c>
      <c r="BU89" s="65">
        <f>'[1]3household manual'!BU89</f>
        <v>0</v>
      </c>
      <c r="BV89" s="65">
        <f>'[1]3household manual'!BV89</f>
        <v>0</v>
      </c>
      <c r="BW89" s="65">
        <f>'[1]3household manual'!BW89</f>
        <v>0</v>
      </c>
      <c r="BX89" s="65">
        <f>'[1]3household manual'!BX89</f>
        <v>0</v>
      </c>
      <c r="BY89" s="65">
        <f>'[1]3household manual'!BY89</f>
        <v>0</v>
      </c>
      <c r="BZ89" s="65">
        <f>'[1]3household manual'!BZ89</f>
        <v>0</v>
      </c>
      <c r="CA89" s="65">
        <f>'[1]3household manual'!CA89</f>
        <v>0</v>
      </c>
      <c r="CB89" s="65">
        <f>'[1]3household manual'!CB89</f>
        <v>0</v>
      </c>
      <c r="CC89" s="65">
        <f>'[1]3household manual'!CC89</f>
        <v>0</v>
      </c>
      <c r="CD89" s="65">
        <f>'[1]3household manual'!CD89</f>
        <v>0</v>
      </c>
      <c r="CE89" s="65">
        <f>'[1]3household manual'!CE89</f>
        <v>0</v>
      </c>
      <c r="CF89" s="65">
        <f>'[1]3household manual'!CF89</f>
        <v>0</v>
      </c>
      <c r="CG89" s="65">
        <f>'[1]3household manual'!CG89</f>
        <v>0</v>
      </c>
      <c r="CH89" s="65">
        <f>'[1]3household manual'!CH89</f>
        <v>0</v>
      </c>
      <c r="CI89" s="65">
        <f>'[1]3household manual'!CI89</f>
        <v>0</v>
      </c>
      <c r="CJ89" s="65">
        <f>'[1]3household manual'!CJ89</f>
        <v>0</v>
      </c>
      <c r="CK89" s="65">
        <f>'[1]3household manual'!CK89</f>
        <v>0</v>
      </c>
      <c r="CL89" s="65">
        <f>'[1]3household manual'!CL89</f>
        <v>0</v>
      </c>
      <c r="CM89" s="65">
        <f>'[1]3household manual'!CM89</f>
        <v>0</v>
      </c>
      <c r="CN89" s="65">
        <f>'[1]3household manual'!CN89</f>
        <v>35.074423846135801</v>
      </c>
      <c r="CO89" s="65">
        <f>'[1]3household manual'!CO89</f>
        <v>59.470006991567395</v>
      </c>
      <c r="CP89" s="65">
        <f>'[1]3household manual'!CP89</f>
        <v>161.65563454696846</v>
      </c>
      <c r="CQ89" s="65">
        <f>'[1]3household manual'!CQ89</f>
        <v>0</v>
      </c>
      <c r="CR89" s="65">
        <f>'[1]3household manual'!CR89</f>
        <v>0</v>
      </c>
      <c r="CS89" s="65">
        <f>'[1]3household manual'!CS89</f>
        <v>0</v>
      </c>
      <c r="CT89" s="65">
        <f>'[1]3household manual'!CT89</f>
        <v>0</v>
      </c>
      <c r="CU89" s="65">
        <f>'[1]3household manual'!CU89</f>
        <v>0</v>
      </c>
      <c r="CV89" s="65">
        <f>'[1]3household manual'!CV89</f>
        <v>0</v>
      </c>
      <c r="CW89" s="65">
        <f>'[1]3household manual'!CW89</f>
        <v>0</v>
      </c>
      <c r="CX89" s="23">
        <f t="shared" si="3"/>
        <v>262.66178360693334</v>
      </c>
      <c r="CY89" s="23">
        <f>SUM(CE$8:CE$107)</f>
        <v>262.6617836069334</v>
      </c>
      <c r="CZ89" s="24">
        <f t="shared" si="4"/>
        <v>5.6843418860808015E-14</v>
      </c>
      <c r="DA89" s="26">
        <f>IFERROR(VLOOKUP(A89,[2]!Rur_HH_Share_Lookup_Range,2,),0)</f>
        <v>0.37098349987790652</v>
      </c>
      <c r="DB89" s="26">
        <f>IFERROR(VLOOKUP(A89,[2]!Rur_HH_Share_Lookup_Range,3,),0)</f>
        <v>0.62901650012209354</v>
      </c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  <c r="IO89" s="18"/>
      <c r="IP89" s="18"/>
      <c r="IQ89" s="18"/>
      <c r="IR89" s="18"/>
      <c r="IS89" s="18"/>
      <c r="IT89" s="18"/>
      <c r="IU89" s="18"/>
      <c r="IV89" s="18"/>
      <c r="IW89" s="18"/>
      <c r="IX89" s="18"/>
      <c r="IY89" s="18"/>
      <c r="IZ89" s="18"/>
      <c r="JA89" s="18"/>
      <c r="JB89" s="18"/>
    </row>
    <row r="90" spans="1:262" x14ac:dyDescent="0.25">
      <c r="A90" s="22" t="s">
        <v>186</v>
      </c>
      <c r="B90" s="65">
        <f>'[1]3household manual'!B90</f>
        <v>0</v>
      </c>
      <c r="C90" s="65">
        <f>'[1]3household manual'!C90</f>
        <v>0</v>
      </c>
      <c r="D90" s="65">
        <f>'[1]3household manual'!D90</f>
        <v>0</v>
      </c>
      <c r="E90" s="65">
        <f>'[1]3household manual'!E90</f>
        <v>0</v>
      </c>
      <c r="F90" s="65">
        <f>'[1]3household manual'!F90</f>
        <v>0</v>
      </c>
      <c r="G90" s="65">
        <f>'[1]3household manual'!G90</f>
        <v>0</v>
      </c>
      <c r="H90" s="65">
        <f>'[1]3household manual'!H90</f>
        <v>0</v>
      </c>
      <c r="I90" s="65">
        <f>'[1]3household manual'!I90</f>
        <v>0</v>
      </c>
      <c r="J90" s="65">
        <f>'[1]3household manual'!J90</f>
        <v>0</v>
      </c>
      <c r="K90" s="65">
        <f>'[1]3household manual'!K90</f>
        <v>0</v>
      </c>
      <c r="L90" s="65">
        <f>'[1]3household manual'!L90</f>
        <v>0</v>
      </c>
      <c r="M90" s="65">
        <f>'[1]3household manual'!M90</f>
        <v>0</v>
      </c>
      <c r="N90" s="65">
        <f>'[1]3household manual'!N90</f>
        <v>0</v>
      </c>
      <c r="O90" s="65">
        <f>'[1]3household manual'!O90</f>
        <v>0</v>
      </c>
      <c r="P90" s="65">
        <f>'[1]3household manual'!P90</f>
        <v>0</v>
      </c>
      <c r="Q90" s="65">
        <f>'[1]3household manual'!Q90</f>
        <v>0</v>
      </c>
      <c r="R90" s="65">
        <f>'[1]3household manual'!R90</f>
        <v>0</v>
      </c>
      <c r="S90" s="65">
        <f>'[1]3household manual'!S90</f>
        <v>0</v>
      </c>
      <c r="T90" s="65">
        <f>'[1]3household manual'!T90</f>
        <v>0</v>
      </c>
      <c r="U90" s="65">
        <f>'[1]3household manual'!U90</f>
        <v>0</v>
      </c>
      <c r="V90" s="65">
        <f>'[1]3household manual'!V90</f>
        <v>0</v>
      </c>
      <c r="W90" s="65">
        <f>'[1]3household manual'!W90</f>
        <v>0</v>
      </c>
      <c r="X90" s="65">
        <f>'[1]3household manual'!X90</f>
        <v>0</v>
      </c>
      <c r="Y90" s="65">
        <f>'[1]3household manual'!Y90</f>
        <v>0</v>
      </c>
      <c r="Z90" s="65">
        <f>'[1]3household manual'!Z90</f>
        <v>0</v>
      </c>
      <c r="AA90" s="65">
        <f>'[1]3household manual'!AA90</f>
        <v>0</v>
      </c>
      <c r="AB90" s="65">
        <f>'[1]3household manual'!AB90</f>
        <v>0</v>
      </c>
      <c r="AC90" s="65">
        <f>'[1]3household manual'!AC90</f>
        <v>0</v>
      </c>
      <c r="AD90" s="65">
        <f>'[1]3household manual'!AD90</f>
        <v>0</v>
      </c>
      <c r="AE90" s="65">
        <f>'[1]3household manual'!AE90</f>
        <v>0</v>
      </c>
      <c r="AF90" s="65">
        <f>'[1]3household manual'!AF90</f>
        <v>0</v>
      </c>
      <c r="AG90" s="65">
        <f>'[1]3household manual'!AG90</f>
        <v>0</v>
      </c>
      <c r="AH90" s="65">
        <f>'[1]3household manual'!AH90</f>
        <v>0</v>
      </c>
      <c r="AI90" s="65">
        <f>'[1]3household manual'!AI90</f>
        <v>0</v>
      </c>
      <c r="AJ90" s="65">
        <f>'[1]3household manual'!AJ90</f>
        <v>0</v>
      </c>
      <c r="AK90" s="65">
        <f>'[1]3household manual'!AK90</f>
        <v>0</v>
      </c>
      <c r="AL90" s="65">
        <f>'[1]3household manual'!AL90</f>
        <v>0</v>
      </c>
      <c r="AM90" s="65">
        <f>'[1]3household manual'!AM90</f>
        <v>0</v>
      </c>
      <c r="AN90" s="65">
        <f>'[1]3household manual'!AN90</f>
        <v>0</v>
      </c>
      <c r="AO90" s="65">
        <f>'[1]3household manual'!AO90</f>
        <v>0</v>
      </c>
      <c r="AP90" s="65">
        <f>'[1]3household manual'!AP90</f>
        <v>0</v>
      </c>
      <c r="AQ90" s="65">
        <f>'[1]3household manual'!AQ90</f>
        <v>0</v>
      </c>
      <c r="AR90" s="65">
        <f>'[1]3household manual'!AR90</f>
        <v>0</v>
      </c>
      <c r="AS90" s="65">
        <f>'[1]3household manual'!AS90</f>
        <v>0</v>
      </c>
      <c r="AT90" s="65">
        <f>'[1]3household manual'!AT90</f>
        <v>0</v>
      </c>
      <c r="AU90" s="65">
        <f>'[1]3household manual'!AU90</f>
        <v>0</v>
      </c>
      <c r="AV90" s="65">
        <f>'[1]3household manual'!AV90</f>
        <v>0</v>
      </c>
      <c r="AW90" s="65">
        <f>'[1]3household manual'!AW90</f>
        <v>0</v>
      </c>
      <c r="AX90" s="65">
        <f>'[1]3household manual'!AX90</f>
        <v>0</v>
      </c>
      <c r="AY90" s="65">
        <f>'[1]3household manual'!AY90</f>
        <v>0</v>
      </c>
      <c r="AZ90" s="65">
        <f>'[1]3household manual'!AZ90</f>
        <v>0</v>
      </c>
      <c r="BA90" s="65">
        <f>'[1]3household manual'!BA90</f>
        <v>0</v>
      </c>
      <c r="BB90" s="65">
        <f>'[1]3household manual'!BB90</f>
        <v>0</v>
      </c>
      <c r="BC90" s="65">
        <f>'[1]3household manual'!BC90</f>
        <v>0</v>
      </c>
      <c r="BD90" s="65">
        <f>'[1]3household manual'!BD90</f>
        <v>0</v>
      </c>
      <c r="BE90" s="65">
        <f>'[1]3household manual'!BE90</f>
        <v>0</v>
      </c>
      <c r="BF90" s="65">
        <f>'[1]3household manual'!BF90</f>
        <v>0</v>
      </c>
      <c r="BG90" s="65">
        <f>'[1]3household manual'!BG90</f>
        <v>0</v>
      </c>
      <c r="BH90" s="65">
        <f>'[1]3household manual'!BH90</f>
        <v>0</v>
      </c>
      <c r="BI90" s="65">
        <f>'[1]3household manual'!BI90</f>
        <v>0</v>
      </c>
      <c r="BJ90" s="65">
        <f>'[1]3household manual'!BJ90</f>
        <v>0</v>
      </c>
      <c r="BK90" s="65">
        <f>'[1]3household manual'!BK90</f>
        <v>0</v>
      </c>
      <c r="BL90" s="65">
        <f>'[1]3household manual'!BL90</f>
        <v>0</v>
      </c>
      <c r="BM90" s="65">
        <f>'[1]3household manual'!BM90</f>
        <v>0</v>
      </c>
      <c r="BN90" s="65">
        <f>'[1]3household manual'!BN90</f>
        <v>0</v>
      </c>
      <c r="BO90" s="65">
        <f>'[1]3household manual'!BO90</f>
        <v>0</v>
      </c>
      <c r="BP90" s="65">
        <f>'[1]3household manual'!BP90</f>
        <v>0</v>
      </c>
      <c r="BQ90" s="65">
        <f>'[1]3household manual'!BQ90</f>
        <v>0</v>
      </c>
      <c r="BR90" s="65">
        <f>'[1]3household manual'!BR90</f>
        <v>0</v>
      </c>
      <c r="BS90" s="65">
        <f>'[1]3household manual'!BS90</f>
        <v>0</v>
      </c>
      <c r="BT90" s="65">
        <f>'[1]3household manual'!BT90</f>
        <v>0</v>
      </c>
      <c r="BU90" s="65">
        <f>'[1]3household manual'!BU90</f>
        <v>0</v>
      </c>
      <c r="BV90" s="65">
        <f>'[1]3household manual'!BV90</f>
        <v>0</v>
      </c>
      <c r="BW90" s="65">
        <f>'[1]3household manual'!BW90</f>
        <v>0</v>
      </c>
      <c r="BX90" s="65">
        <f>'[1]3household manual'!BX90</f>
        <v>0</v>
      </c>
      <c r="BY90" s="65">
        <f>'[1]3household manual'!BY90</f>
        <v>0</v>
      </c>
      <c r="BZ90" s="65">
        <f>'[1]3household manual'!BZ90</f>
        <v>0</v>
      </c>
      <c r="CA90" s="65">
        <f>'[1]3household manual'!CA90</f>
        <v>0</v>
      </c>
      <c r="CB90" s="65">
        <f>'[1]3household manual'!CB90</f>
        <v>0</v>
      </c>
      <c r="CC90" s="65">
        <f>'[1]3household manual'!CC90</f>
        <v>0</v>
      </c>
      <c r="CD90" s="65">
        <f>'[1]3household manual'!CD90</f>
        <v>0</v>
      </c>
      <c r="CE90" s="65">
        <f>'[1]3household manual'!CE90</f>
        <v>0</v>
  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<v>0</v>
      </c>
      <c r="CI90" s="65">
        <f>'[1]3household manual'!CI90</f>
        <v>0</v>
      </c>
      <c r="CJ90" s="65">
        <f>'[1]3household manual'!CJ90</f>
        <v>0</v>
      </c>
      <c r="CK90" s="65">
        <f>'[1]3household manual'!CK90</f>
        <v>0</v>
      </c>
      <c r="CL90" s="65">
        <f>'[1]3household manual'!CL90</f>
        <v>0</v>
      </c>
      <c r="CM90" s="65">
        <f>'[1]3household manual'!CM90</f>
        <v>0</v>
      </c>
      <c r="CN90" s="65">
        <f>'[1]3household manual'!CN90</f>
        <v>12.557527303293648</v>
      </c>
      <c r="CO90" s="65">
        <f>'[1]3household manual'!CO90</f>
        <v>44.461304795699007</v>
      </c>
      <c r="CP90" s="65">
        <f>'[1]3household manual'!CP90</f>
        <v>0</v>
      </c>
      <c r="CQ90" s="65">
        <f>'[1]3household manual'!CQ90</f>
        <v>0</v>
      </c>
      <c r="CR90" s="65">
        <f>'[1]3household manual'!CR90</f>
        <v>0</v>
      </c>
      <c r="CS90" s="65">
        <f>'[1]3household manual'!CS90</f>
        <v>0</v>
      </c>
      <c r="CT90" s="65">
        <f>'[1]3household manual'!CT90</f>
        <v>0</v>
      </c>
      <c r="CU90" s="65">
        <f>'[1]3household manual'!CU90</f>
        <v>0</v>
      </c>
      <c r="CV90" s="65">
        <f>'[1]3household manual'!CV90</f>
        <v>0</v>
      </c>
      <c r="CW90" s="65">
        <f>'[1]3household manual'!CW90</f>
        <v>0</v>
      </c>
      <c r="CX90" s="23">
        <f t="shared" si="3"/>
        <v>57.018832098992654</v>
      </c>
      <c r="CY90" s="23">
        <f>SUM(CF$8:CF$107)</f>
        <v>57.018832098992625</v>
      </c>
      <c r="CZ90" s="24">
        <f t="shared" si="4"/>
        <v>2.8421709430404007E-14</v>
      </c>
      <c r="DA90" s="26">
        <f>IFERROR(VLOOKUP(A90,[2]!Rur_HH_Share_Lookup_Range,2,),0)</f>
        <v>0.22023473370152563</v>
      </c>
      <c r="DB90" s="26">
        <f>IFERROR(VLOOKUP(A90,[2]!Rur_HH_Share_Lookup_Range,3,),0)</f>
        <v>0.77976526629847442</v>
      </c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  <c r="IO90" s="18"/>
      <c r="IP90" s="18"/>
      <c r="IQ90" s="18"/>
      <c r="IR90" s="18"/>
      <c r="IS90" s="18"/>
      <c r="IT90" s="18"/>
      <c r="IU90" s="18"/>
      <c r="IV90" s="18"/>
      <c r="IW90" s="18"/>
      <c r="IX90" s="18"/>
      <c r="IY90" s="18"/>
      <c r="IZ90" s="18"/>
      <c r="JA90" s="18"/>
      <c r="JB90" s="18"/>
    </row>
    <row r="91" spans="1:262" x14ac:dyDescent="0.25">
      <c r="A91" s="22" t="s">
        <v>187</v>
      </c>
      <c r="B91" s="65">
        <f>'[1]3household manual'!B91</f>
        <v>13.336399183524891</v>
      </c>
      <c r="C91" s="65">
        <f>'[1]3household manual'!C91</f>
        <v>2.6798303399491239</v>
      </c>
      <c r="D91" s="65">
        <f>'[1]3household manual'!D91</f>
        <v>0</v>
      </c>
      <c r="E91" s="65">
        <f>'[1]3household manual'!E91</f>
        <v>0</v>
      </c>
      <c r="F91" s="65">
        <f>'[1]3household manual'!F91</f>
        <v>2.117412163825295</v>
      </c>
      <c r="G91" s="65">
        <f>'[1]3household manual'!G91</f>
        <v>25.882854173555121</v>
      </c>
      <c r="H91" s="65">
        <f>'[1]3household manual'!H91</f>
        <v>6.4988292157341974</v>
      </c>
      <c r="I91" s="65">
        <f>'[1]3household manual'!I91</f>
        <v>1.7039713361208868</v>
      </c>
      <c r="J91" s="65">
        <f>'[1]3household manual'!J91</f>
        <v>0.56894172173990409</v>
      </c>
      <c r="K91" s="65">
        <f>'[1]3household manual'!K91</f>
        <v>0.14391793272881268</v>
      </c>
      <c r="L91" s="65">
        <f>'[1]3household manual'!L91</f>
        <v>0.18680704554207381</v>
      </c>
      <c r="M91" s="65">
        <f>'[1]3household manual'!M91</f>
        <v>0.27858547557134694</v>
      </c>
      <c r="N91" s="65">
        <f>'[1]3household manual'!N91</f>
        <v>0.62888675534737581</v>
      </c>
      <c r="O91" s="65">
        <f>'[1]3household manual'!O91</f>
        <v>1.671520978643606</v>
      </c>
      <c r="P91" s="65">
        <f>'[1]3household manual'!P91</f>
        <v>0.46164621106148057</v>
      </c>
      <c r="Q91" s="65">
        <f>'[1]3household manual'!Q91</f>
        <v>1.2185778943403003</v>
      </c>
      <c r="R91" s="65">
        <f>'[1]3household manual'!R91</f>
        <v>0.33184638468413663</v>
      </c>
      <c r="S91" s="65">
        <f>'[1]3household manual'!S91</f>
        <v>7.0541642955127227E-3</v>
      </c>
      <c r="T91" s="65">
        <f>'[1]3household manual'!T91</f>
        <v>0.56024219861268931</v>
      </c>
      <c r="U91" s="65">
        <f>'[1]3household manual'!U91</f>
        <v>0.19045444828553382</v>
      </c>
      <c r="V91" s="65">
        <f>'[1]3household manual'!V91</f>
        <v>0.34254723166703543</v>
      </c>
      <c r="W91" s="65">
        <f>'[1]3household manual'!W91</f>
        <v>0.2820900954758736</v>
      </c>
      <c r="X91" s="65">
        <f>'[1]3household manual'!X91</f>
        <v>0.48369752505126001</v>
      </c>
      <c r="Y91" s="65">
        <f>'[1]3household manual'!Y91</f>
        <v>0.23457559195198033</v>
      </c>
      <c r="Z91" s="65">
        <f>'[1]3household manual'!Z91</f>
        <v>0.79912989070798424</v>
      </c>
      <c r="AA91" s="65">
        <f>'[1]3household manual'!AA91</f>
        <v>29.454099307898073</v>
      </c>
      <c r="AB91" s="65">
        <f>'[1]3household manual'!AB91</f>
        <v>0.54988813750062149</v>
      </c>
      <c r="AC91" s="65">
        <f>'[1]3household manual'!AC91</f>
        <v>26.972721292824815</v>
      </c>
      <c r="AD91" s="65">
        <f>'[1]3household manual'!AD91</f>
        <v>5.2647756354510218</v>
      </c>
      <c r="AE91" s="65">
        <f>'[1]3household manual'!AE91</f>
        <v>64.956524755828269</v>
      </c>
      <c r="AF91" s="65">
        <f>'[1]3household manual'!AF91</f>
        <v>58.574521895939071</v>
      </c>
      <c r="AG91" s="65">
        <f>'[1]3household manual'!AG91</f>
        <v>1.9059109227700266</v>
      </c>
      <c r="AH91" s="65">
        <f>'[1]3household manual'!AH91</f>
        <v>6.5986933958158627</v>
      </c>
      <c r="AI91" s="65">
        <f>'[1]3household manual'!AI91</f>
        <v>1.7246173662432356</v>
      </c>
      <c r="AJ91" s="65">
        <f>'[1]3household manual'!AJ91</f>
        <v>0</v>
      </c>
      <c r="AK91" s="65">
        <f>'[1]3household manual'!AK91</f>
        <v>5.0209869998116673E-3</v>
      </c>
      <c r="AL91" s="65">
        <f>'[1]3household manual'!AL91</f>
        <v>0</v>
      </c>
      <c r="AM91" s="65">
        <f>'[1]3household manual'!AM91</f>
        <v>0</v>
      </c>
      <c r="AN91" s="65">
        <f>'[1]3household manual'!AN91</f>
        <v>0</v>
      </c>
      <c r="AO91" s="65">
        <f>'[1]3household manual'!AO91</f>
        <v>0</v>
      </c>
      <c r="AP91" s="65">
        <f>'[1]3household manual'!AP91</f>
        <v>0</v>
      </c>
      <c r="AQ91" s="65">
        <f>'[1]3household manual'!AQ91</f>
        <v>0</v>
      </c>
      <c r="AR91" s="65">
        <f>'[1]3household manual'!AR91</f>
        <v>0</v>
      </c>
      <c r="AS91" s="65">
        <f>'[1]3household manual'!AS91</f>
        <v>0</v>
      </c>
      <c r="AT91" s="65">
        <f>'[1]3household manual'!AT91</f>
        <v>0</v>
      </c>
      <c r="AU91" s="65">
        <f>'[1]3household manual'!AU91</f>
        <v>0</v>
      </c>
      <c r="AV91" s="65">
        <f>'[1]3household manual'!AV91</f>
        <v>0</v>
      </c>
      <c r="AW91" s="65">
        <f>'[1]3household manual'!AW91</f>
        <v>0</v>
      </c>
      <c r="AX91" s="65">
        <f>'[1]3household manual'!AX91</f>
        <v>0</v>
      </c>
      <c r="AY91" s="65">
        <f>'[1]3household manual'!AY91</f>
        <v>0</v>
      </c>
      <c r="AZ91" s="65">
        <f>'[1]3household manual'!AZ91</f>
        <v>0</v>
      </c>
      <c r="BA91" s="65">
        <f>'[1]3household manual'!BA91</f>
        <v>0</v>
      </c>
      <c r="BB91" s="65">
        <f>'[1]3household manual'!BB91</f>
        <v>0</v>
      </c>
      <c r="BC91" s="65">
        <f>'[1]3household manual'!BC91</f>
        <v>0</v>
      </c>
      <c r="BD91" s="65">
        <f>'[1]3household manual'!BD91</f>
        <v>0</v>
      </c>
      <c r="BE91" s="65">
        <f>'[1]3household manual'!BE91</f>
        <v>0</v>
      </c>
      <c r="BF91" s="65">
        <f>'[1]3household manual'!BF91</f>
        <v>0</v>
      </c>
      <c r="BG91" s="65">
        <f>'[1]3household manual'!BG91</f>
        <v>0</v>
      </c>
      <c r="BH91" s="65">
        <f>'[1]3household manual'!BH91</f>
        <v>0</v>
      </c>
      <c r="BI91" s="65">
        <f>'[1]3household manual'!BI91</f>
        <v>0</v>
      </c>
      <c r="BJ91" s="65">
        <f>'[1]3household manual'!BJ91</f>
        <v>0</v>
      </c>
      <c r="BK91" s="65">
        <f>'[1]3household manual'!BK91</f>
        <v>0</v>
      </c>
      <c r="BL91" s="65">
        <f>'[1]3household manual'!BL91</f>
        <v>0</v>
      </c>
      <c r="BM91" s="65">
        <f>'[1]3household manual'!BM91</f>
        <v>0</v>
      </c>
      <c r="BN91" s="65">
        <f>'[1]3household manual'!BN91</f>
        <v>0</v>
      </c>
      <c r="BO91" s="65">
        <f>'[1]3household manual'!BO91</f>
        <v>0</v>
      </c>
      <c r="BP91" s="65">
        <f>'[1]3household manual'!BP91</f>
        <v>0</v>
      </c>
      <c r="BQ91" s="65">
        <f>'[1]3household manual'!BQ91</f>
        <v>0</v>
      </c>
      <c r="BR91" s="65">
        <f>'[1]3household manual'!BR91</f>
        <v>0</v>
      </c>
      <c r="BS91" s="65">
        <f>'[1]3household manual'!BS91</f>
        <v>0</v>
      </c>
      <c r="BT91" s="65">
        <f>'[1]3household manual'!BT91</f>
        <v>0</v>
      </c>
      <c r="BU91" s="65">
        <f>'[1]3household manual'!BU91</f>
        <v>0</v>
      </c>
      <c r="BV91" s="65">
        <f>'[1]3household manual'!BV91</f>
        <v>0</v>
      </c>
      <c r="BW91" s="65">
        <f>'[1]3household manual'!BW91</f>
        <v>0</v>
      </c>
      <c r="BX91" s="65">
        <f>'[1]3household manual'!BX91</f>
        <v>0</v>
      </c>
      <c r="BY91" s="65">
        <f>'[1]3household manual'!BY91</f>
        <v>0</v>
      </c>
      <c r="BZ91" s="65">
        <f>'[1]3household manual'!BZ91</f>
        <v>0</v>
      </c>
      <c r="CA91" s="65">
        <f>'[1]3household manual'!CA91</f>
        <v>0</v>
      </c>
      <c r="CB91" s="65">
        <f>'[1]3household manual'!CB91</f>
        <v>0</v>
      </c>
      <c r="CC91" s="65">
        <f>'[1]3household manual'!CC91</f>
        <v>0</v>
      </c>
      <c r="CD91" s="65">
        <f>'[1]3household manual'!CD91</f>
        <v>0</v>
      </c>
      <c r="CE91" s="65">
        <f>'[1]3household manual'!CE91</f>
        <v>0</v>
      </c>
      <c r="CF91" s="65">
        <f>'[1]3household manual'!CF91</f>
        <v>0</v>
      </c>
      <c r="CG91" s="65">
        <f>'[1]3household manual'!CG91</f>
        <v>0</v>
      </c>
      <c r="CH91" s="65">
        <f>'[1]3household manual'!CH91</f>
        <v>0</v>
      </c>
      <c r="CI91" s="65">
        <f>'[1]3household manual'!CI91</f>
        <v>0</v>
      </c>
      <c r="CJ91" s="65">
        <f>'[1]3household manual'!CJ91</f>
        <v>0</v>
      </c>
      <c r="CK91" s="65">
        <f>'[1]3household manual'!CK91</f>
        <v>0</v>
      </c>
      <c r="CL91" s="65">
        <f>'[1]3household manual'!CL91</f>
        <v>0</v>
      </c>
      <c r="CM91" s="65">
        <f>'[1]3household manual'!CM91</f>
        <v>0</v>
      </c>
      <c r="CN91" s="65">
        <f>'[1]3household manual'!CN91</f>
        <v>58.865905142806454</v>
      </c>
      <c r="CO91" s="65">
        <f>'[1]3household manual'!CO91</f>
        <v>183.51045779649186</v>
      </c>
      <c r="CP91" s="65">
        <f>'[1]3household manual'!CP91</f>
        <v>0</v>
      </c>
      <c r="CQ91" s="65">
        <f>'[1]3household manual'!CQ91</f>
        <v>0</v>
      </c>
      <c r="CR91" s="65">
        <f>'[1]3household manual'!CR91</f>
        <v>0</v>
      </c>
      <c r="CS91" s="65">
        <f>'[1]3household manual'!CS91</f>
        <v>0</v>
      </c>
      <c r="CT91" s="65">
        <f>'[1]3household manual'!CT91</f>
        <v>0</v>
      </c>
      <c r="CU91" s="65">
        <f>'[1]3household manual'!CU91</f>
        <v>0</v>
      </c>
      <c r="CV91" s="65">
        <f>'[1]3household manual'!CV91</f>
        <v>0</v>
      </c>
      <c r="CW91" s="65">
        <f>'[1]3household manual'!CW91</f>
        <v>0</v>
      </c>
      <c r="CX91" s="23">
        <f t="shared" si="3"/>
        <v>498.99295459498558</v>
      </c>
      <c r="CY91" s="23">
        <f>SUM(CG$8:CG$107)</f>
        <v>498.99295459498558</v>
      </c>
      <c r="CZ91" s="24">
        <f t="shared" si="4"/>
        <v>0</v>
      </c>
      <c r="DA91" s="26">
        <f>IFERROR(VLOOKUP(A91,[2]!Rur_HH_Share_Lookup_Range,2,),0)</f>
        <v>0.24286982620309827</v>
      </c>
      <c r="DB91" s="26">
        <f>IFERROR(VLOOKUP(A91,[2]!Rur_HH_Share_Lookup_Range,3,),0)</f>
        <v>0.75713017379690173</v>
      </c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  <c r="GJ91" s="18"/>
      <c r="GK91" s="18"/>
      <c r="GL91" s="18"/>
      <c r="GM91" s="18"/>
      <c r="GN91" s="18"/>
      <c r="GO91" s="18"/>
      <c r="GP91" s="18"/>
      <c r="GQ91" s="18"/>
      <c r="GR91" s="18"/>
      <c r="GS91" s="18"/>
      <c r="GT91" s="18"/>
      <c r="GU91" s="18"/>
      <c r="GV91" s="18"/>
      <c r="GW91" s="18"/>
      <c r="GX91" s="18"/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/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/>
      <c r="IF91" s="18"/>
      <c r="IG91" s="18"/>
      <c r="IH91" s="18"/>
      <c r="II91" s="18"/>
      <c r="IJ91" s="18"/>
      <c r="IK91" s="18"/>
      <c r="IL91" s="18"/>
      <c r="IM91" s="18"/>
      <c r="IN91" s="18"/>
      <c r="IO91" s="18"/>
      <c r="IP91" s="18"/>
      <c r="IQ91" s="18"/>
      <c r="IR91" s="18"/>
      <c r="IS91" s="18"/>
      <c r="IT91" s="18"/>
      <c r="IU91" s="18"/>
      <c r="IV91" s="18"/>
      <c r="IW91" s="18"/>
      <c r="IX91" s="18"/>
      <c r="IY91" s="18"/>
      <c r="IZ91" s="18"/>
      <c r="JA91" s="18"/>
      <c r="JB91" s="18"/>
    </row>
    <row r="92" spans="1:262" x14ac:dyDescent="0.25">
      <c r="A92" s="22" t="s">
        <v>188</v>
      </c>
      <c r="B92" s="65">
        <f>'[1]3household manual'!B92</f>
        <v>0</v>
      </c>
      <c r="C92" s="65">
        <f>'[1]3household manual'!C92</f>
        <v>0</v>
      </c>
      <c r="D92" s="65">
        <f>'[1]3household manual'!D92</f>
        <v>0</v>
      </c>
      <c r="E92" s="65">
        <f>'[1]3household manual'!E92</f>
        <v>0</v>
      </c>
      <c r="F92" s="65">
        <f>'[1]3household manual'!F92</f>
        <v>0</v>
      </c>
      <c r="G92" s="65">
        <f>'[1]3household manual'!G92</f>
        <v>0</v>
      </c>
      <c r="H92" s="65">
        <f>'[1]3household manual'!H92</f>
        <v>0</v>
      </c>
      <c r="I92" s="65">
        <f>'[1]3household manual'!I92</f>
        <v>0</v>
      </c>
      <c r="J92" s="65">
        <f>'[1]3household manual'!J92</f>
        <v>0</v>
      </c>
      <c r="K92" s="65">
        <f>'[1]3household manual'!K92</f>
        <v>0</v>
      </c>
      <c r="L92" s="65">
        <f>'[1]3household manual'!L92</f>
        <v>0</v>
      </c>
      <c r="M92" s="65">
        <f>'[1]3household manual'!M92</f>
        <v>0</v>
      </c>
      <c r="N92" s="65">
        <f>'[1]3household manual'!N92</f>
        <v>0</v>
      </c>
      <c r="O92" s="65">
        <f>'[1]3household manual'!O92</f>
        <v>0</v>
      </c>
      <c r="P92" s="65">
        <f>'[1]3household manual'!P92</f>
        <v>0</v>
      </c>
      <c r="Q92" s="65">
        <f>'[1]3household manual'!Q92</f>
        <v>0</v>
      </c>
      <c r="R92" s="65">
        <f>'[1]3household manual'!R92</f>
        <v>0</v>
      </c>
      <c r="S92" s="65">
        <f>'[1]3household manual'!S92</f>
        <v>0</v>
      </c>
      <c r="T92" s="65">
        <f>'[1]3household manual'!T92</f>
        <v>0</v>
      </c>
      <c r="U92" s="65">
        <f>'[1]3household manual'!U92</f>
        <v>0</v>
      </c>
      <c r="V92" s="65">
        <f>'[1]3household manual'!V92</f>
        <v>0</v>
      </c>
      <c r="W92" s="65">
        <f>'[1]3household manual'!W92</f>
        <v>0</v>
      </c>
      <c r="X92" s="65">
        <f>'[1]3household manual'!X92</f>
        <v>0</v>
      </c>
      <c r="Y92" s="65">
        <f>'[1]3household manual'!Y92</f>
        <v>0</v>
      </c>
      <c r="Z92" s="65">
        <f>'[1]3household manual'!Z92</f>
        <v>0</v>
      </c>
      <c r="AA92" s="65">
        <f>'[1]3household manual'!AA92</f>
        <v>0</v>
      </c>
      <c r="AB92" s="65">
        <f>'[1]3household manual'!AB92</f>
        <v>0</v>
      </c>
      <c r="AC92" s="65">
        <f>'[1]3household manual'!AC92</f>
        <v>0</v>
      </c>
      <c r="AD92" s="65">
        <f>'[1]3household manual'!AD92</f>
        <v>0</v>
      </c>
      <c r="AE92" s="65">
        <f>'[1]3household manual'!AE92</f>
        <v>0</v>
      </c>
      <c r="AF92" s="65">
        <f>'[1]3household manual'!AF92</f>
        <v>0</v>
      </c>
      <c r="AG92" s="65">
        <f>'[1]3household manual'!AG92</f>
        <v>0</v>
      </c>
      <c r="AH92" s="65">
        <f>'[1]3household manual'!AH92</f>
        <v>0</v>
      </c>
      <c r="AI92" s="65">
        <f>'[1]3household manual'!AI92</f>
        <v>0</v>
      </c>
      <c r="AJ92" s="65">
        <f>'[1]3household manual'!AJ92</f>
        <v>0</v>
      </c>
      <c r="AK92" s="65">
        <f>'[1]3household manual'!AK92</f>
        <v>0</v>
      </c>
      <c r="AL92" s="65">
        <f>'[1]3household manual'!AL92</f>
        <v>120.07061625957007</v>
      </c>
      <c r="AM92" s="65">
        <f>'[1]3household manual'!AM92</f>
        <v>8.3382474015131116</v>
      </c>
      <c r="AN92" s="65">
        <f>'[1]3household manual'!AN92</f>
        <v>3.391849819645699</v>
      </c>
      <c r="AO92" s="65">
        <f>'[1]3household manual'!AO92</f>
        <v>20.262373394511553</v>
      </c>
      <c r="AP92" s="65">
        <f>'[1]3household manual'!AP92</f>
        <v>11.208774916099964</v>
      </c>
      <c r="AQ92" s="65">
        <f>'[1]3household manual'!AQ92</f>
        <v>15.656483241454037</v>
      </c>
      <c r="AR92" s="65">
        <f>'[1]3household manual'!AR92</f>
        <v>9.36547374505456</v>
      </c>
      <c r="AS92" s="65">
        <f>'[1]3household manual'!AS92</f>
        <v>17.426686027439995</v>
      </c>
      <c r="AT92" s="65">
        <f>'[1]3household manual'!AT92</f>
        <v>19.810458942689326</v>
      </c>
      <c r="AU92" s="65">
        <f>'[1]3household manual'!AU92</f>
        <v>0.84827704673801552</v>
      </c>
      <c r="AV92" s="65">
        <f>'[1]3household manual'!AV92</f>
        <v>5.8852808329339847</v>
      </c>
      <c r="AW92" s="65">
        <f>'[1]3household manual'!AW92</f>
        <v>11.682355169154695</v>
      </c>
      <c r="AX92" s="65">
        <f>'[1]3household manual'!AX92</f>
        <v>4.7372189799258252E-2</v>
      </c>
      <c r="AY92" s="65">
        <f>'[1]3household manual'!AY92</f>
        <v>10.647434836481914</v>
      </c>
      <c r="AZ92" s="65">
        <f>'[1]3household manual'!AZ92</f>
        <v>49.256413459364815</v>
      </c>
      <c r="BA92" s="65">
        <f>'[1]3household manual'!BA92</f>
        <v>81.554998522114133</v>
      </c>
      <c r="BB92" s="65">
        <f>'[1]3household manual'!BB92</f>
        <v>21.506869914426623</v>
      </c>
      <c r="BC92" s="65">
        <f>'[1]3household manual'!BC92</f>
        <v>50.007351494242052</v>
      </c>
      <c r="BD92" s="65">
        <f>'[1]3household manual'!BD92</f>
        <v>104.73150490720758</v>
      </c>
      <c r="BE92" s="65">
        <f>'[1]3household manual'!BE92</f>
        <v>6.8164100185973284</v>
      </c>
      <c r="BF92" s="65">
        <f>'[1]3household manual'!BF92</f>
        <v>7.9978289584432396</v>
      </c>
      <c r="BG92" s="65">
        <f>'[1]3household manual'!BG92</f>
        <v>6.7534603559055286</v>
      </c>
      <c r="BH92" s="65">
        <f>'[1]3household manual'!BH92</f>
        <v>6.1221485649584997</v>
      </c>
      <c r="BI92" s="65">
        <f>'[1]3household manual'!BI92</f>
        <v>10.141545895622098</v>
      </c>
      <c r="BJ92" s="65">
        <f>'[1]3household manual'!BJ92</f>
        <v>9.7517275266858992</v>
      </c>
      <c r="BK92" s="65">
        <f>'[1]3household manual'!BK92</f>
        <v>5.7903816396164434</v>
      </c>
      <c r="BL92" s="65">
        <f>'[1]3household manual'!BL92</f>
        <v>198.86069903626031</v>
      </c>
      <c r="BM92" s="65">
        <f>'[1]3household manual'!BM92</f>
        <v>17.929526749229485</v>
      </c>
      <c r="BN92" s="65">
        <f>'[1]3household manual'!BN92</f>
        <v>1.6774938038374125</v>
      </c>
      <c r="BO92" s="65">
        <f>'[1]3household manual'!BO92</f>
        <v>9.5028933605194901</v>
      </c>
      <c r="BP92" s="65">
        <f>'[1]3household manual'!BP92</f>
        <v>49.141593202833938</v>
      </c>
      <c r="BQ92" s="65">
        <f>'[1]3household manual'!BQ92</f>
        <v>14.639082667052785</v>
      </c>
      <c r="BR92" s="65">
        <f>'[1]3household manual'!BR92</f>
        <v>35.672442624621276</v>
      </c>
      <c r="BS92" s="65">
        <f>'[1]3household manual'!BS92</f>
        <v>24.08602259238322</v>
      </c>
      <c r="BT92" s="65">
        <f>'[1]3household manual'!BT92</f>
        <v>37.783896611417696</v>
      </c>
      <c r="BU92" s="65">
        <f>'[1]3household manual'!BU92</f>
        <v>11.983605085025507</v>
      </c>
      <c r="BV92" s="65">
        <f>'[1]3household manual'!BV92</f>
        <v>0</v>
      </c>
      <c r="BW92" s="65">
        <f>'[1]3household manual'!BW92</f>
        <v>0</v>
      </c>
      <c r="BX92" s="65">
        <f>'[1]3household manual'!BX92</f>
        <v>0</v>
      </c>
      <c r="BY92" s="65">
        <f>'[1]3household manual'!BY92</f>
        <v>0</v>
      </c>
      <c r="BZ92" s="65">
        <f>'[1]3household manual'!BZ92</f>
        <v>0</v>
      </c>
      <c r="CA92" s="65">
        <f>'[1]3household manual'!CA92</f>
        <v>0</v>
      </c>
      <c r="CB92" s="65">
        <f>'[1]3household manual'!CB92</f>
        <v>0</v>
      </c>
      <c r="CC92" s="65">
        <f>'[1]3household manual'!CC92</f>
        <v>0</v>
      </c>
      <c r="CD92" s="65">
        <f>'[1]3household manual'!CD92</f>
        <v>0</v>
      </c>
      <c r="CE92" s="65">
        <f>'[1]3household manual'!CE92</f>
        <v>0</v>
      </c>
      <c r="CF92" s="65">
        <f>'[1]3household manual'!CF92</f>
        <v>0</v>
      </c>
      <c r="CG92" s="65">
        <f>'[1]3household manual'!CG92</f>
        <v>0</v>
      </c>
      <c r="CH92" s="65">
        <f>'[1]3household manual'!CH92</f>
        <v>0</v>
      </c>
      <c r="CI92" s="65">
        <f>'[1]3household manual'!CI92</f>
        <v>0</v>
      </c>
      <c r="CJ92" s="65">
        <f>'[1]3household manual'!CJ92</f>
        <v>0</v>
      </c>
      <c r="CK92" s="65">
        <f>'[1]3household manual'!CK92</f>
        <v>0</v>
      </c>
      <c r="CL92" s="65">
        <f>'[1]3household manual'!CL92</f>
        <v>0</v>
      </c>
      <c r="CM92" s="65">
        <f>'[1]3household manual'!CM92</f>
        <v>0</v>
      </c>
      <c r="CN92" s="65">
        <f>'[1]3household manual'!CN92</f>
        <v>0</v>
      </c>
      <c r="CO92" s="65">
        <f>'[1]3household manual'!CO92</f>
        <v>0</v>
      </c>
      <c r="CP92" s="65">
        <f>'[1]3household manual'!CP92</f>
        <v>0</v>
      </c>
      <c r="CQ92" s="65">
        <f>'[1]3household manual'!CQ92</f>
        <v>0</v>
      </c>
      <c r="CR92" s="65">
        <f>'[1]3household manual'!CR92</f>
        <v>0</v>
      </c>
      <c r="CS92" s="65">
        <f>'[1]3household manual'!CS92</f>
        <v>0</v>
      </c>
      <c r="CT92" s="65">
        <f>'[1]3household manual'!CT92</f>
        <v>0</v>
      </c>
      <c r="CU92" s="65">
        <f>'[1]3household manual'!CU92</f>
        <v>0</v>
      </c>
      <c r="CV92" s="65">
        <f>'[1]3household manual'!CV92</f>
        <v>0</v>
      </c>
      <c r="CW92" s="65">
        <f>'[1]3household manual'!CW92</f>
        <v>0</v>
      </c>
      <c r="CX92" s="23">
        <f t="shared" si="3"/>
        <v>1016.3495808134517</v>
      </c>
      <c r="CY92" s="23">
        <f>SUM(CH$8:CH$107)</f>
        <v>1016.3495808134512</v>
      </c>
      <c r="CZ92" s="24">
        <f t="shared" si="4"/>
        <v>4.5474735088646412E-13</v>
      </c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  <c r="IW92" s="18"/>
      <c r="IX92" s="18"/>
      <c r="IY92" s="18"/>
      <c r="IZ92" s="18"/>
      <c r="JA92" s="18"/>
      <c r="JB92" s="18"/>
    </row>
    <row r="93" spans="1:262" x14ac:dyDescent="0.25">
      <c r="A93" s="22" t="s">
        <v>189</v>
      </c>
      <c r="B93" s="65">
        <f>'[1]3household manual'!B93</f>
        <v>216.05332187674423</v>
      </c>
      <c r="C93" s="65">
        <f>'[1]3household manual'!C93</f>
        <v>0</v>
      </c>
      <c r="D93" s="65">
        <f>'[1]3household manual'!D93</f>
        <v>37.90394297910683</v>
      </c>
      <c r="E93" s="65">
        <f>'[1]3household manual'!E93</f>
        <v>0.35556593910962986</v>
      </c>
      <c r="F93" s="65">
        <f>'[1]3household manual'!F93</f>
        <v>256.41987090128816</v>
      </c>
      <c r="G93" s="65">
        <f>'[1]3household manual'!G93</f>
        <v>393.32553039796903</v>
      </c>
      <c r="H93" s="65">
        <f>'[1]3household manual'!H93</f>
        <v>32.826076485934081</v>
      </c>
      <c r="I93" s="65">
        <f>'[1]3household manual'!I93</f>
        <v>143.0271585574466</v>
      </c>
      <c r="J93" s="65">
        <f>'[1]3household manual'!J93</f>
        <v>163.82746468543786</v>
      </c>
      <c r="K93" s="65">
        <f>'[1]3household manual'!K93</f>
        <v>12.202025861877733</v>
      </c>
      <c r="L93" s="65">
        <f>'[1]3household manual'!L93</f>
        <v>8.4715622776748241</v>
      </c>
      <c r="M93" s="65">
        <f>'[1]3household manual'!M93</f>
        <v>9.8159231078143279</v>
      </c>
      <c r="N93" s="65">
        <f>'[1]3household manual'!N93</f>
        <v>38.496978323912714</v>
      </c>
      <c r="O93" s="65">
        <f>'[1]3household manual'!O93</f>
        <v>20.978591319974033</v>
      </c>
      <c r="P93" s="65">
        <f>'[1]3household manual'!P93</f>
        <v>11.606485784597156</v>
      </c>
      <c r="Q93" s="65">
        <f>'[1]3household manual'!Q93</f>
        <v>88.25520118921375</v>
      </c>
      <c r="R93" s="65">
        <f>'[1]3household manual'!R93</f>
        <v>21.714621542130939</v>
      </c>
      <c r="S93" s="65">
        <f>'[1]3household manual'!S93</f>
        <v>3.5315968101070614</v>
      </c>
      <c r="T93" s="65">
        <f>'[1]3household manual'!T93</f>
        <v>28.679497343612645</v>
      </c>
      <c r="U93" s="65">
        <f>'[1]3household manual'!U93</f>
        <v>27.161868829695635</v>
      </c>
      <c r="V93" s="65">
        <f>'[1]3household manual'!V93</f>
        <v>36.611289227514327</v>
      </c>
      <c r="W93" s="65">
        <f>'[1]3household manual'!W93</f>
        <v>35.439453453181194</v>
      </c>
      <c r="X93" s="65">
        <f>'[1]3household manual'!X93</f>
        <v>5.2264410209424073</v>
      </c>
      <c r="Y93" s="65">
        <f>'[1]3household manual'!Y93</f>
        <v>11.620819614754822</v>
      </c>
      <c r="Z93" s="65">
        <f>'[1]3household manual'!Z93</f>
        <v>39.498509685021908</v>
      </c>
      <c r="AA93" s="65">
        <f>'[1]3household manual'!AA93</f>
        <v>325.10010000361609</v>
      </c>
      <c r="AB93" s="65">
        <f>'[1]3household manual'!AB93</f>
        <v>338.82748302077431</v>
      </c>
      <c r="AC93" s="65">
        <f>'[1]3household manual'!AC93</f>
        <v>36.21781558455919</v>
      </c>
      <c r="AD93" s="65">
        <f>'[1]3household manual'!AD93</f>
        <v>267.34856222195981</v>
      </c>
      <c r="AE93" s="65">
        <f>'[1]3household manual'!AE93</f>
        <v>311.46832648369599</v>
      </c>
      <c r="AF93" s="65">
        <f>'[1]3household manual'!AF93</f>
        <v>178.16586063954318</v>
      </c>
      <c r="AG93" s="65">
        <f>'[1]3household manual'!AG93</f>
        <v>629.66169089286939</v>
      </c>
      <c r="AH93" s="65">
        <f>'[1]3household manual'!AH93</f>
        <v>1377.6300347654192</v>
      </c>
      <c r="AI93" s="65">
        <f>'[1]3household manual'!AI93</f>
        <v>137.25106064117713</v>
      </c>
      <c r="AJ93" s="65">
        <f>'[1]3household manual'!AJ93</f>
        <v>0</v>
      </c>
      <c r="AK93" s="65">
        <f>'[1]3household manual'!AK93</f>
        <v>368.92102770143845</v>
      </c>
      <c r="AL93" s="65">
        <f>'[1]3household manual'!AL93</f>
        <v>0</v>
      </c>
      <c r="AM93" s="65">
        <f>'[1]3household manual'!AM93</f>
        <v>0</v>
      </c>
      <c r="AN93" s="65">
        <f>'[1]3household manual'!AN93</f>
        <v>0</v>
      </c>
      <c r="AO93" s="65">
        <f>'[1]3household manual'!AO93</f>
        <v>0</v>
      </c>
      <c r="AP93" s="65">
        <f>'[1]3household manual'!AP93</f>
        <v>0</v>
      </c>
      <c r="AQ93" s="65">
        <f>'[1]3household manual'!AQ93</f>
        <v>0</v>
      </c>
      <c r="AR93" s="65">
        <f>'[1]3household manual'!AR93</f>
        <v>0</v>
      </c>
      <c r="AS93" s="65">
        <f>'[1]3household manual'!AS93</f>
        <v>0</v>
      </c>
      <c r="AT93" s="65">
        <f>'[1]3household manual'!AT93</f>
        <v>0</v>
      </c>
      <c r="AU93" s="65">
        <f>'[1]3household manual'!AU93</f>
        <v>0</v>
      </c>
      <c r="AV93" s="65">
        <f>'[1]3household manual'!AV93</f>
        <v>0</v>
      </c>
      <c r="AW93" s="65">
        <f>'[1]3household manual'!AW93</f>
        <v>0</v>
      </c>
      <c r="AX93" s="65">
        <f>'[1]3household manual'!AX93</f>
        <v>0</v>
      </c>
      <c r="AY93" s="65">
        <f>'[1]3household manual'!AY93</f>
        <v>0</v>
      </c>
      <c r="AZ93" s="65">
        <f>'[1]3household manual'!AZ93</f>
        <v>0</v>
      </c>
      <c r="BA93" s="65">
        <f>'[1]3household manual'!BA93</f>
        <v>0</v>
      </c>
      <c r="BB93" s="65">
        <f>'[1]3household manual'!BB93</f>
        <v>0</v>
      </c>
      <c r="BC93" s="65">
        <f>'[1]3household manual'!BC93</f>
        <v>0</v>
      </c>
      <c r="BD93" s="65">
        <f>'[1]3household manual'!BD93</f>
        <v>0</v>
      </c>
      <c r="BE93" s="65">
        <f>'[1]3household manual'!BE93</f>
        <v>0</v>
      </c>
      <c r="BF93" s="65">
        <f>'[1]3household manual'!BF93</f>
        <v>0</v>
      </c>
      <c r="BG93" s="65">
        <f>'[1]3household manual'!BG93</f>
        <v>0</v>
      </c>
      <c r="BH93" s="65">
        <f>'[1]3household manual'!BH93</f>
        <v>0</v>
      </c>
      <c r="BI93" s="65">
        <f>'[1]3household manual'!BI93</f>
        <v>0</v>
      </c>
      <c r="BJ93" s="65">
        <f>'[1]3household manual'!BJ93</f>
        <v>0</v>
      </c>
      <c r="BK93" s="65">
        <f>'[1]3household manual'!BK93</f>
        <v>0</v>
      </c>
      <c r="BL93" s="65">
        <f>'[1]3household manual'!BL93</f>
        <v>0</v>
      </c>
      <c r="BM93" s="65">
        <f>'[1]3household manual'!BM93</f>
        <v>0</v>
      </c>
      <c r="BN93" s="65">
        <f>'[1]3household manual'!BN93</f>
        <v>0</v>
      </c>
      <c r="BO93" s="65">
        <f>'[1]3household manual'!BO93</f>
        <v>0</v>
      </c>
      <c r="BP93" s="65">
        <f>'[1]3household manual'!BP93</f>
        <v>0</v>
      </c>
      <c r="BQ93" s="65">
        <f>'[1]3household manual'!BQ93</f>
        <v>0</v>
      </c>
      <c r="BR93" s="65">
        <f>'[1]3household manual'!BR93</f>
        <v>0</v>
      </c>
      <c r="BS93" s="65">
        <f>'[1]3household manual'!BS93</f>
        <v>0</v>
      </c>
      <c r="BT93" s="65">
        <f>'[1]3household manual'!BT93</f>
        <v>0</v>
      </c>
      <c r="BU93" s="65">
        <f>'[1]3household manual'!BU93</f>
        <v>0</v>
      </c>
      <c r="BV93" s="65">
        <f>'[1]3household manual'!BV93</f>
        <v>0</v>
      </c>
      <c r="BW93" s="65">
        <f>'[1]3household manual'!BW93</f>
        <v>0</v>
      </c>
      <c r="BX93" s="65">
        <f>'[1]3household manual'!BX93</f>
        <v>0</v>
      </c>
      <c r="BY93" s="65">
        <f>'[1]3household manual'!BY93</f>
        <v>0</v>
      </c>
      <c r="BZ93" s="65">
        <f>'[1]3household manual'!BZ93</f>
        <v>0</v>
      </c>
      <c r="CA93" s="65">
        <f>'[1]3household manual'!CA93</f>
        <v>0</v>
      </c>
      <c r="CB93" s="65">
        <f>'[1]3household manual'!CB93</f>
        <v>0</v>
      </c>
      <c r="CC93" s="65">
        <f>'[1]3household manual'!CC93</f>
        <v>0</v>
      </c>
      <c r="CD93" s="65">
        <f>'[1]3household manual'!CD93</f>
        <v>0</v>
      </c>
      <c r="CE93" s="65">
        <f>'[1]3household manual'!CE93</f>
        <v>0</v>
      </c>
      <c r="CF93" s="65">
        <f>'[1]3household manual'!CF93</f>
        <v>0</v>
      </c>
      <c r="CG93" s="65">
        <f>'[1]3household manual'!CG93</f>
        <v>0</v>
      </c>
      <c r="CH93" s="65">
        <f>'[1]3household manual'!CH93</f>
        <v>0</v>
      </c>
      <c r="CI93" s="65">
        <f>'[1]3household manual'!CI93</f>
        <v>0</v>
      </c>
      <c r="CJ93" s="65">
        <f>'[1]3household manual'!CJ93</f>
        <v>0</v>
      </c>
      <c r="CK93" s="65">
        <f>'[1]3household manual'!CK93</f>
        <v>0</v>
      </c>
      <c r="CL93" s="65">
        <f>'[1]3household manual'!CL93</f>
        <v>0</v>
      </c>
      <c r="CM93" s="65">
        <f>'[1]3household manual'!CM93</f>
        <v>0</v>
      </c>
      <c r="CN93" s="65">
        <f>'[1]3household manual'!CN93</f>
        <v>0</v>
      </c>
      <c r="CO93" s="65">
        <f>'[1]3household manual'!CO93</f>
        <v>0</v>
      </c>
      <c r="CP93" s="65">
        <f>'[1]3household manual'!CP93</f>
        <v>0</v>
      </c>
      <c r="CQ93" s="65">
        <f>'[1]3household manual'!CQ93</f>
        <v>0</v>
      </c>
      <c r="CR93" s="65">
        <f>'[1]3household manual'!CR93</f>
        <v>0</v>
      </c>
      <c r="CS93" s="65">
        <f>'[1]3household manual'!CS93</f>
        <v>0</v>
      </c>
      <c r="CT93" s="65">
        <f>'[1]3household manual'!CT93</f>
        <v>0</v>
      </c>
      <c r="CU93" s="65">
        <f>'[1]3household manual'!CU93</f>
        <v>0</v>
      </c>
      <c r="CV93" s="65">
        <f>'[1]3household manual'!CV93</f>
        <v>0</v>
      </c>
      <c r="CW93" s="65">
        <f>'[1]3household manual'!CW93</f>
        <v>21.908476493011921</v>
      </c>
      <c r="CX93" s="23">
        <f t="shared" si="3"/>
        <v>5635.5502356631259</v>
      </c>
      <c r="CY93" s="23">
        <f>SUM(CI$8:CI$107)</f>
        <v>5635.550235663125</v>
      </c>
      <c r="CZ93" s="24">
        <f t="shared" si="4"/>
        <v>9.0949470177292824E-13</v>
      </c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  <c r="IW93" s="18"/>
      <c r="IX93" s="18"/>
      <c r="IY93" s="18"/>
      <c r="IZ93" s="18"/>
      <c r="JA93" s="18"/>
      <c r="JB93" s="18"/>
    </row>
    <row r="94" spans="1:262" x14ac:dyDescent="0.25">
      <c r="A94" s="22" t="s">
        <v>190</v>
      </c>
      <c r="B94" s="65">
        <f>'[1]3household manual'!B94</f>
        <v>32.063863608551685</v>
      </c>
      <c r="C94" s="65">
        <f>'[1]3household manual'!C94</f>
        <v>452.98195272584945</v>
      </c>
      <c r="D94" s="65">
        <f>'[1]3household manual'!D94</f>
        <v>13.336820124417672</v>
      </c>
      <c r="E94" s="65">
        <f>'[1]3household manual'!E94</f>
        <v>0.11354771338119288</v>
      </c>
      <c r="F94" s="65">
        <f>'[1]3household manual'!F94</f>
        <v>27.921447741974234</v>
      </c>
      <c r="G94" s="65">
        <f>'[1]3household manual'!G94</f>
        <v>42.829045206168608</v>
      </c>
      <c r="H94" s="65">
        <f>'[1]3household manual'!H94</f>
        <v>3.5744171306009855</v>
      </c>
      <c r="I94" s="65">
        <f>'[1]3household manual'!I94</f>
        <v>17.350890744819893</v>
      </c>
      <c r="J94" s="65">
        <f>'[1]3household manual'!J94</f>
        <v>19.874214585729643</v>
      </c>
      <c r="K94" s="65">
        <f>'[1]3household manual'!K94</f>
        <v>6.9354725414100331</v>
      </c>
      <c r="L94" s="65">
        <f>'[1]3household manual'!L94</f>
        <v>4.8151256377207234</v>
      </c>
      <c r="M94" s="65">
        <f>'[1]3household manual'!M94</f>
        <v>5.5792428202870719</v>
      </c>
      <c r="N94" s="65">
        <f>'[1]3household manual'!N94</f>
        <v>3.1616368089365507</v>
      </c>
      <c r="O94" s="65">
        <f>'[1]3household manual'!O94</f>
        <v>1.7229063008217287</v>
      </c>
      <c r="P94" s="65">
        <f>'[1]3household manual'!P94</f>
        <v>6.7301670241883418</v>
      </c>
      <c r="Q94" s="65">
        <f>'[1]3household manual'!Q94</f>
        <v>11.601025343092585</v>
      </c>
      <c r="R94" s="65">
        <f>'[1]3household manual'!R94</f>
        <v>12.591496905938945</v>
      </c>
      <c r="S94" s="65">
        <f>'[1]3household manual'!S94</f>
        <v>2.0478409085421752</v>
      </c>
      <c r="T94" s="65">
        <f>'[1]3household manual'!T94</f>
        <v>2.3553577036730902</v>
      </c>
      <c r="U94" s="65">
        <f>'[1]3household manual'!U94</f>
        <v>2.2307196052872937</v>
      </c>
      <c r="V94" s="65">
        <f>'[1]3household manual'!V94</f>
        <v>3.0067710424023453</v>
      </c>
      <c r="W94" s="65">
        <f>'[1]3household manual'!W94</f>
        <v>2.9105318236515334</v>
      </c>
      <c r="X94" s="65">
        <f>'[1]3household manual'!X94</f>
        <v>3.0306176792713577</v>
      </c>
      <c r="Y94" s="65">
        <f>'[1]3household manual'!Y94</f>
        <v>6.738478676211856</v>
      </c>
      <c r="Z94" s="65">
        <f>'[1]3household manual'!Z94</f>
        <v>3.2438894571819401</v>
      </c>
      <c r="AA94" s="65">
        <f>'[1]3household manual'!AA94</f>
        <v>37.112121306590979</v>
      </c>
      <c r="AB94" s="65">
        <f>'[1]3household manual'!AB94</f>
        <v>70.303047063193347</v>
      </c>
      <c r="AC94" s="65">
        <f>'[1]3household manual'!AC94</f>
        <v>14.958102506291315</v>
      </c>
      <c r="AD94" s="65">
        <f>'[1]3household manual'!AD94</f>
        <v>110.41602410529116</v>
      </c>
      <c r="AE94" s="65">
        <f>'[1]3household manual'!AE94</f>
        <v>112.71293449599263</v>
      </c>
      <c r="AF94" s="65">
        <f>'[1]3household manual'!AF94</f>
        <v>64.473961787373483</v>
      </c>
      <c r="AG94" s="65">
        <f>'[1]3household manual'!AG94</f>
        <v>50.412599468934019</v>
      </c>
      <c r="AH94" s="65">
        <f>'[1]3household manual'!AH94</f>
        <v>110.29718365194134</v>
      </c>
      <c r="AI94" s="65">
        <f>'[1]3household manual'!AI94</f>
        <v>10.988730689616096</v>
      </c>
      <c r="AJ94" s="65">
        <f>'[1]3household manual'!AJ94</f>
        <v>54.703874630809167</v>
      </c>
      <c r="AK94" s="65">
        <f>'[1]3household manual'!AK94</f>
        <v>152.36585807337056</v>
      </c>
      <c r="AL94" s="65">
        <f>'[1]3household manual'!AL94</f>
        <v>0</v>
      </c>
      <c r="AM94" s="65">
        <f>'[1]3household manual'!AM94</f>
        <v>0</v>
      </c>
      <c r="AN94" s="65">
        <f>'[1]3household manual'!AN94</f>
        <v>0</v>
      </c>
      <c r="AO94" s="65">
        <f>'[1]3household manual'!AO94</f>
        <v>0</v>
      </c>
      <c r="AP94" s="65">
        <f>'[1]3household manual'!AP94</f>
        <v>0</v>
      </c>
      <c r="AQ94" s="65">
        <f>'[1]3household manual'!AQ94</f>
        <v>0</v>
      </c>
      <c r="AR94" s="65">
        <f>'[1]3household manual'!AR94</f>
        <v>0</v>
      </c>
      <c r="AS94" s="65">
        <f>'[1]3household manual'!AS94</f>
        <v>0</v>
      </c>
      <c r="AT94" s="65">
        <f>'[1]3household manual'!AT94</f>
        <v>0</v>
      </c>
      <c r="AU94" s="65">
        <f>'[1]3household manual'!AU94</f>
        <v>0</v>
      </c>
      <c r="AV94" s="65">
        <f>'[1]3household manual'!AV94</f>
        <v>0</v>
      </c>
      <c r="AW94" s="65">
        <f>'[1]3household manual'!AW94</f>
        <v>0</v>
      </c>
      <c r="AX94" s="65">
        <f>'[1]3household manual'!AX94</f>
        <v>0</v>
      </c>
      <c r="AY94" s="65">
        <f>'[1]3household manual'!AY94</f>
        <v>0</v>
      </c>
      <c r="AZ94" s="65">
        <f>'[1]3household manual'!AZ94</f>
        <v>0</v>
      </c>
      <c r="BA94" s="65">
        <f>'[1]3household manual'!BA94</f>
        <v>0</v>
      </c>
      <c r="BB94" s="65">
        <f>'[1]3household manual'!BB94</f>
        <v>0</v>
      </c>
      <c r="BC94" s="65">
        <f>'[1]3household manual'!BC94</f>
        <v>0</v>
      </c>
      <c r="BD94" s="65">
        <f>'[1]3household manual'!BD94</f>
        <v>0</v>
      </c>
      <c r="BE94" s="65">
        <f>'[1]3household manual'!BE94</f>
        <v>0</v>
      </c>
      <c r="BF94" s="65">
        <f>'[1]3household manual'!BF94</f>
        <v>0</v>
      </c>
      <c r="BG94" s="65">
        <f>'[1]3household manual'!BG94</f>
        <v>0</v>
      </c>
      <c r="BH94" s="65">
        <f>'[1]3household manual'!BH94</f>
        <v>0</v>
      </c>
      <c r="BI94" s="65">
        <f>'[1]3household manual'!BI94</f>
        <v>0</v>
      </c>
      <c r="BJ94" s="65">
        <f>'[1]3household manual'!BJ94</f>
        <v>0</v>
      </c>
      <c r="BK94" s="65">
        <f>'[1]3household manual'!BK94</f>
        <v>0</v>
      </c>
      <c r="BL94" s="65">
        <f>'[1]3household manual'!BL94</f>
        <v>0</v>
      </c>
      <c r="BM94" s="65">
        <f>'[1]3household manual'!BM94</f>
        <v>0</v>
      </c>
      <c r="BN94" s="65">
        <f>'[1]3household manual'!BN94</f>
        <v>0</v>
      </c>
      <c r="BO94" s="65">
        <f>'[1]3household manual'!BO94</f>
        <v>0</v>
      </c>
      <c r="BP94" s="65">
        <f>'[1]3household manual'!BP94</f>
        <v>0</v>
      </c>
      <c r="BQ94" s="65">
        <f>'[1]3household manual'!BQ94</f>
        <v>0</v>
      </c>
      <c r="BR94" s="65">
        <f>'[1]3household manual'!BR94</f>
        <v>0</v>
      </c>
      <c r="BS94" s="65">
        <f>'[1]3household manual'!BS94</f>
        <v>0</v>
      </c>
      <c r="BT94" s="65">
        <f>'[1]3household manual'!BT94</f>
        <v>0</v>
      </c>
      <c r="BU94" s="65">
        <f>'[1]3household manual'!BU94</f>
        <v>0</v>
      </c>
      <c r="BV94" s="65">
        <f>'[1]3household manual'!BV94</f>
        <v>0</v>
      </c>
      <c r="BW94" s="65">
        <f>'[1]3household manual'!BW94</f>
        <v>0</v>
      </c>
      <c r="BX94" s="65">
        <f>'[1]3household manual'!BX94</f>
        <v>0</v>
      </c>
      <c r="BY94" s="65">
        <f>'[1]3household manual'!BY94</f>
        <v>0</v>
      </c>
      <c r="BZ94" s="65">
        <f>'[1]3household manual'!BZ94</f>
        <v>0</v>
      </c>
      <c r="CA94" s="65">
        <f>'[1]3household manual'!CA94</f>
        <v>0</v>
      </c>
      <c r="CB94" s="65">
        <f>'[1]3household manual'!CB94</f>
        <v>0</v>
      </c>
      <c r="CC94" s="65">
        <f>'[1]3household manual'!CC94</f>
        <v>0</v>
      </c>
      <c r="CD94" s="65">
        <f>'[1]3household manual'!CD94</f>
        <v>0</v>
      </c>
      <c r="CE94" s="65">
        <f>'[1]3household manual'!CE94</f>
        <v>0</v>
      </c>
      <c r="CF94" s="65">
        <f>'[1]3household manual'!CF94</f>
        <v>0</v>
      </c>
      <c r="CG94" s="65">
        <f>'[1]3household manual'!CG94</f>
        <v>0</v>
      </c>
      <c r="CH94" s="65">
        <f>'[1]3household manual'!CH94</f>
        <v>0</v>
      </c>
      <c r="CI94" s="65">
        <f>'[1]3household manual'!CI94</f>
        <v>0</v>
      </c>
      <c r="CJ94" s="65">
        <f>'[1]3household manual'!CJ94</f>
        <v>0</v>
      </c>
      <c r="CK94" s="65">
        <f>'[1]3household manual'!CK94</f>
        <v>0</v>
      </c>
      <c r="CL94" s="65">
        <f>'[1]3household manual'!CL94</f>
        <v>0</v>
      </c>
      <c r="CM94" s="65">
        <f>'[1]3household manual'!CM94</f>
        <v>0</v>
      </c>
      <c r="CN94" s="65">
        <f>'[1]3household manual'!CN94</f>
        <v>0</v>
      </c>
      <c r="CO94" s="65">
        <f>'[1]3household manual'!CO94</f>
        <v>0</v>
      </c>
      <c r="CP94" s="65">
        <f>'[1]3household manual'!CP94</f>
        <v>0</v>
      </c>
      <c r="CQ94" s="65">
        <f>'[1]3household manual'!CQ94</f>
        <v>0</v>
      </c>
      <c r="CR94" s="65">
        <f>'[1]3household manual'!CR94</f>
        <v>0</v>
      </c>
      <c r="CS94" s="65">
        <f>'[1]3household manual'!CS94</f>
        <v>0</v>
      </c>
      <c r="CT94" s="65">
        <f>'[1]3household manual'!CT94</f>
        <v>0</v>
      </c>
      <c r="CU94" s="65">
        <f>'[1]3household manual'!CU94</f>
        <v>0</v>
      </c>
      <c r="CV94" s="65">
        <f>'[1]3household manual'!CV94</f>
        <v>0</v>
      </c>
      <c r="CW94" s="65">
        <f>'[1]3household manual'!CW94</f>
        <v>0</v>
      </c>
      <c r="CX94" s="23">
        <f t="shared" si="3"/>
        <v>1477.4919176395156</v>
      </c>
      <c r="CY94" s="23">
        <f>SUM(CJ$8:CJ$107)</f>
        <v>1477.4919176395151</v>
      </c>
      <c r="CZ94" s="24">
        <f t="shared" si="4"/>
        <v>4.5474735088646412E-13</v>
      </c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  <c r="GJ94" s="18"/>
      <c r="GK94" s="18"/>
      <c r="GL94" s="18"/>
      <c r="GM94" s="18"/>
      <c r="GN94" s="18"/>
      <c r="GO94" s="18"/>
      <c r="GP94" s="18"/>
      <c r="GQ94" s="18"/>
      <c r="GR94" s="18"/>
      <c r="GS94" s="18"/>
      <c r="GT94" s="18"/>
      <c r="GU94" s="18"/>
      <c r="GV94" s="18"/>
      <c r="GW94" s="18"/>
      <c r="GX94" s="18"/>
      <c r="GY94" s="18"/>
      <c r="GZ94" s="18"/>
      <c r="HA94" s="18"/>
      <c r="HB94" s="18"/>
      <c r="HC94" s="18"/>
      <c r="HD94" s="18"/>
      <c r="HE94" s="18"/>
      <c r="HF94" s="18"/>
      <c r="HG94" s="18"/>
      <c r="HH94" s="18"/>
      <c r="HI94" s="18"/>
      <c r="HJ94" s="18"/>
      <c r="HK94" s="18"/>
      <c r="HL94" s="18"/>
      <c r="HM94" s="18"/>
      <c r="HN94" s="18"/>
      <c r="HO94" s="18"/>
      <c r="HP94" s="18"/>
      <c r="HQ94" s="18"/>
      <c r="HR94" s="18"/>
      <c r="HS94" s="18"/>
      <c r="HT94" s="18"/>
      <c r="HU94" s="18"/>
      <c r="HV94" s="18"/>
      <c r="HW94" s="18"/>
      <c r="HX94" s="18"/>
      <c r="HY94" s="18"/>
      <c r="HZ94" s="18"/>
      <c r="IA94" s="18"/>
      <c r="IB94" s="18"/>
      <c r="IC94" s="18"/>
      <c r="ID94" s="18"/>
      <c r="IE94" s="18"/>
      <c r="IF94" s="18"/>
      <c r="IG94" s="18"/>
      <c r="IH94" s="18"/>
      <c r="II94" s="18"/>
      <c r="IJ94" s="18"/>
      <c r="IK94" s="18"/>
      <c r="IL94" s="18"/>
      <c r="IM94" s="18"/>
      <c r="IN94" s="18"/>
      <c r="IO94" s="18"/>
      <c r="IP94" s="18"/>
      <c r="IQ94" s="18"/>
      <c r="IR94" s="18"/>
      <c r="IS94" s="18"/>
      <c r="IT94" s="18"/>
      <c r="IU94" s="18"/>
      <c r="IV94" s="18"/>
      <c r="IW94" s="18"/>
      <c r="IX94" s="18"/>
      <c r="IY94" s="18"/>
      <c r="IZ94" s="18"/>
      <c r="JA94" s="18"/>
      <c r="JB94" s="18"/>
    </row>
    <row r="95" spans="1:262" x14ac:dyDescent="0.25">
      <c r="A95" s="22" t="s">
        <v>191</v>
      </c>
      <c r="B95" s="65">
        <f>'[1]3household manual'!B95</f>
        <v>111.31812284074087</v>
      </c>
      <c r="C95" s="65">
        <f>'[1]3household manual'!C95</f>
        <v>397.08836985961176</v>
      </c>
      <c r="D95" s="65">
        <f>'[1]3household manual'!D95</f>
        <v>34.779475386504693</v>
      </c>
      <c r="E95" s="65">
        <f>'[1]3household manual'!E95</f>
        <v>0.32209150811835996</v>
      </c>
      <c r="F95" s="65">
        <f>'[1]3household manual'!F95</f>
        <v>176.08091264213104</v>
      </c>
      <c r="G95" s="65">
        <f>'[1]3household manual'!G95</f>
        <v>257.58355800876205</v>
      </c>
      <c r="H95" s="65">
        <f>'[1]3household manual'!H95</f>
        <v>22.298339405188393</v>
      </c>
      <c r="I95" s="65">
        <f>'[1]3household manual'!I95</f>
        <v>92.733760773035968</v>
      </c>
      <c r="J95" s="65">
        <f>'[1]3household manual'!J95</f>
        <v>103.34479728813528</v>
      </c>
      <c r="K95" s="65">
        <f>'[1]3household manual'!K95</f>
        <v>11.592099038378379</v>
      </c>
      <c r="L95" s="65">
        <f>'[1]3household manual'!L95</f>
        <v>8.062704713769314</v>
      </c>
      <c r="M95" s="65">
        <f>'[1]3household manual'!M95</f>
        <v>9.1023558291853508</v>
      </c>
      <c r="N95" s="65">
        <f>'[1]3household manual'!N95</f>
        <v>34.197519202226424</v>
      </c>
      <c r="O95" s="65">
        <f>'[1]3household manual'!O95</f>
        <v>17.053352813640803</v>
      </c>
      <c r="P95" s="65">
        <f>'[1]3household manual'!P95</f>
        <v>11.536227492388052</v>
      </c>
      <c r="Q95" s="65">
        <f>'[1]3household manual'!Q95</f>
        <v>63.427299783686514</v>
      </c>
      <c r="R95" s="65">
        <f>'[1]3household manual'!R95</f>
        <v>21.86719518720939</v>
      </c>
      <c r="S95" s="65">
        <f>'[1]3household manual'!S95</f>
        <v>3.5395998173302297</v>
      </c>
      <c r="T95" s="65">
        <f>'[1]3household manual'!T95</f>
        <v>21.742642100228977</v>
      </c>
      <c r="U95" s="65">
        <f>'[1]3household manual'!U95</f>
        <v>18.068348617173399</v>
      </c>
      <c r="V95" s="65">
        <f>'[1]3household manual'!V95</f>
        <v>26.131337130308097</v>
      </c>
      <c r="W95" s="65">
        <f>'[1]3household manual'!W95</f>
        <v>25.208717239349181</v>
      </c>
      <c r="X95" s="65">
        <f>'[1]3household manual'!X95</f>
        <v>5.0988608358577112</v>
      </c>
      <c r="Y95" s="65">
        <f>'[1]3household manual'!Y95</f>
        <v>11.390652091530169</v>
      </c>
      <c r="Z95" s="65">
        <f>'[1]3household manual'!Z95</f>
        <v>26.089051822591685</v>
      </c>
      <c r="AA95" s="65">
        <f>'[1]3household manual'!AA95</f>
        <v>204.21892084311514</v>
      </c>
      <c r="AB95" s="65">
        <f>'[1]3household manual'!AB95</f>
        <v>129.8781576012841</v>
      </c>
      <c r="AC95" s="65">
        <f>'[1]3household manual'!AC95</f>
        <v>184.90892085992951</v>
      </c>
      <c r="AD95" s="65">
        <f>'[1]3household manual'!AD95</f>
        <v>234.02491087936517</v>
      </c>
      <c r="AE95" s="65">
        <f>'[1]3household manual'!AE95</f>
        <v>471.21074332453531</v>
      </c>
      <c r="AF95" s="65">
        <f>'[1]3household manual'!AF95</f>
        <v>366.07431724067271</v>
      </c>
      <c r="AG95" s="65">
        <f>'[1]3household manual'!AG95</f>
        <v>67.147328325216037</v>
      </c>
      <c r="AH95" s="65">
        <f>'[1]3household manual'!AH95</f>
        <v>166.78903649191622</v>
      </c>
      <c r="AI95" s="65">
        <f>'[1]3household manual'!AI95</f>
        <v>20.44765261441086</v>
      </c>
      <c r="AJ95" s="65">
        <f>'[1]3household manual'!AJ95</f>
        <v>0</v>
      </c>
      <c r="AK95" s="65">
        <f>'[1]3household manual'!AK95</f>
        <v>88.592078514128517</v>
      </c>
      <c r="AL95" s="65">
        <f>'[1]3household manual'!AL95</f>
        <v>0</v>
      </c>
      <c r="AM95" s="65">
        <f>'[1]3household manual'!AM95</f>
        <v>0</v>
      </c>
      <c r="AN95" s="65">
        <f>'[1]3household manual'!AN95</f>
        <v>0</v>
      </c>
      <c r="AO95" s="65">
        <f>'[1]3household manual'!AO95</f>
        <v>0</v>
      </c>
      <c r="AP95" s="65">
        <f>'[1]3household manual'!AP95</f>
        <v>0</v>
      </c>
      <c r="AQ95" s="65">
        <f>'[1]3household manual'!AQ95</f>
        <v>0</v>
      </c>
      <c r="AR95" s="65">
        <f>'[1]3household manual'!AR95</f>
        <v>0</v>
      </c>
      <c r="AS95" s="65">
        <f>'[1]3household manual'!AS95</f>
        <v>0</v>
      </c>
      <c r="AT95" s="65">
        <f>'[1]3household manual'!AT95</f>
        <v>0</v>
      </c>
      <c r="AU95" s="65">
        <f>'[1]3household manual'!AU95</f>
        <v>0</v>
      </c>
      <c r="AV95" s="65">
        <f>'[1]3household manual'!AV95</f>
        <v>0</v>
      </c>
      <c r="AW95" s="65">
        <f>'[1]3household manual'!AW95</f>
        <v>0</v>
      </c>
      <c r="AX95" s="65">
        <f>'[1]3household manual'!AX95</f>
        <v>0</v>
      </c>
      <c r="AY95" s="65">
        <f>'[1]3household manual'!AY95</f>
        <v>0</v>
      </c>
      <c r="AZ95" s="65">
        <f>'[1]3household manual'!AZ95</f>
        <v>0</v>
      </c>
      <c r="BA95" s="65">
        <f>'[1]3household manual'!BA95</f>
        <v>0</v>
      </c>
      <c r="BB95" s="65">
        <f>'[1]3household manual'!BB95</f>
        <v>0</v>
      </c>
      <c r="BC95" s="65">
        <f>'[1]3household manual'!BC95</f>
        <v>0</v>
      </c>
      <c r="BD95" s="65">
        <f>'[1]3household manual'!BD95</f>
        <v>0</v>
      </c>
      <c r="BE95" s="65">
        <f>'[1]3household manual'!BE95</f>
        <v>0</v>
      </c>
      <c r="BF95" s="65">
        <f>'[1]3household manual'!BF95</f>
        <v>0</v>
      </c>
      <c r="BG95" s="65">
        <f>'[1]3household manual'!BG95</f>
        <v>0</v>
      </c>
      <c r="BH95" s="65">
        <f>'[1]3household manual'!BH95</f>
        <v>0</v>
      </c>
      <c r="BI95" s="65">
        <f>'[1]3household manual'!BI95</f>
        <v>0</v>
      </c>
      <c r="BJ95" s="65">
        <f>'[1]3household manual'!BJ95</f>
        <v>0</v>
      </c>
      <c r="BK95" s="65">
        <f>'[1]3household manual'!BK95</f>
        <v>0</v>
      </c>
      <c r="BL95" s="65">
        <f>'[1]3household manual'!BL95</f>
        <v>0</v>
      </c>
      <c r="BM95" s="65">
        <f>'[1]3household manual'!BM95</f>
        <v>0</v>
      </c>
      <c r="BN95" s="65">
        <f>'[1]3household manual'!BN95</f>
        <v>0</v>
      </c>
      <c r="BO95" s="65">
        <f>'[1]3household manual'!BO95</f>
        <v>0</v>
      </c>
      <c r="BP95" s="65">
        <f>'[1]3household manual'!BP95</f>
        <v>0</v>
      </c>
      <c r="BQ95" s="65">
        <f>'[1]3household manual'!BQ95</f>
        <v>0</v>
      </c>
      <c r="BR95" s="65">
        <f>'[1]3household manual'!BR95</f>
        <v>0</v>
      </c>
      <c r="BS95" s="65">
        <f>'[1]3household manual'!BS95</f>
        <v>0</v>
      </c>
      <c r="BT95" s="65">
        <f>'[1]3household manual'!BT95</f>
        <v>0</v>
      </c>
      <c r="BU95" s="65">
        <f>'[1]3household manual'!BU95</f>
        <v>0</v>
      </c>
      <c r="BV95" s="65">
        <f>'[1]3household manual'!BV95</f>
        <v>0</v>
      </c>
      <c r="BW95" s="65">
        <f>'[1]3household manual'!BW95</f>
        <v>0</v>
      </c>
      <c r="BX95" s="65">
        <f>'[1]3household manual'!BX95</f>
        <v>0</v>
      </c>
      <c r="BY95" s="65">
        <f>'[1]3household manual'!BY95</f>
        <v>0</v>
      </c>
      <c r="BZ95" s="65">
        <f>'[1]3household manual'!BZ95</f>
        <v>0</v>
      </c>
      <c r="CA95" s="65">
        <f>'[1]3household manual'!CA95</f>
        <v>0</v>
      </c>
      <c r="CB95" s="65">
        <f>'[1]3household manual'!CB95</f>
        <v>0</v>
      </c>
      <c r="CC95" s="65">
        <f>'[1]3household manual'!CC95</f>
        <v>0</v>
      </c>
      <c r="CD95" s="65">
        <f>'[1]3household manual'!CD95</f>
        <v>0</v>
      </c>
      <c r="CE95" s="65">
        <f>'[1]3household manual'!CE95</f>
        <v>0</v>
      </c>
      <c r="CF95" s="65">
        <f>'[1]3household manual'!CF95</f>
        <v>0</v>
      </c>
      <c r="CG95" s="65">
        <f>'[1]3household manual'!CG95</f>
        <v>0</v>
      </c>
      <c r="CH95" s="65">
        <f>'[1]3household manual'!CH95</f>
        <v>0</v>
      </c>
      <c r="CI95" s="65">
        <f>'[1]3household manual'!CI95</f>
        <v>0</v>
      </c>
      <c r="CJ95" s="65">
        <f>'[1]3household manual'!CJ95</f>
        <v>0</v>
      </c>
      <c r="CK95" s="65">
        <f>'[1]3household manual'!CK95</f>
        <v>0</v>
      </c>
      <c r="CL95" s="65">
        <f>'[1]3household manual'!CL95</f>
        <v>0</v>
      </c>
      <c r="CM95" s="65">
        <f>'[1]3household manual'!CM95</f>
        <v>0</v>
      </c>
      <c r="CN95" s="65">
        <f>'[1]3household manual'!CN95</f>
        <v>0</v>
      </c>
      <c r="CO95" s="65">
        <f>'[1]3household manual'!CO95</f>
        <v>0</v>
      </c>
      <c r="CP95" s="65">
        <f>'[1]3household manual'!CP95</f>
        <v>0</v>
      </c>
      <c r="CQ95" s="65">
        <f>'[1]3household manual'!CQ95</f>
        <v>0</v>
      </c>
      <c r="CR95" s="65">
        <f>'[1]3household manual'!CR95</f>
        <v>0</v>
      </c>
      <c r="CS95" s="65">
        <f>'[1]3household manual'!CS95</f>
        <v>0</v>
      </c>
      <c r="CT95" s="65">
        <f>'[1]3household manual'!CT95</f>
        <v>0</v>
      </c>
      <c r="CU95" s="65">
        <f>'[1]3household manual'!CU95</f>
        <v>0</v>
      </c>
      <c r="CV95" s="65">
        <f>'[1]3household manual'!CV95</f>
        <v>0</v>
      </c>
      <c r="CW95" s="65">
        <f>'[1]3household manual'!CW95</f>
        <v>93.053528824838722</v>
      </c>
      <c r="CX95" s="23">
        <f t="shared" si="3"/>
        <v>3536.0029869464947</v>
      </c>
      <c r="CY95" s="23">
        <f>SUM(CK$8:CK$107)</f>
        <v>3536.0029869464943</v>
      </c>
      <c r="CZ95" s="24">
        <f t="shared" si="4"/>
        <v>4.5474735088646412E-13</v>
      </c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/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/>
      <c r="IF95" s="18"/>
      <c r="IG95" s="18"/>
      <c r="IH95" s="18"/>
      <c r="II95" s="18"/>
      <c r="IJ95" s="18"/>
      <c r="IK95" s="18"/>
      <c r="IL95" s="18"/>
      <c r="IM95" s="18"/>
      <c r="IN95" s="18"/>
      <c r="IO95" s="18"/>
      <c r="IP95" s="18"/>
      <c r="IQ95" s="18"/>
      <c r="IR95" s="18"/>
      <c r="IS95" s="18"/>
      <c r="IT95" s="18"/>
      <c r="IU95" s="18"/>
      <c r="IV95" s="18"/>
      <c r="IW95" s="18"/>
      <c r="IX95" s="18"/>
      <c r="IY95" s="18"/>
      <c r="IZ95" s="18"/>
      <c r="JA95" s="18"/>
      <c r="JB95" s="18"/>
    </row>
    <row r="96" spans="1:262" x14ac:dyDescent="0.25">
      <c r="A96" s="22" t="s">
        <v>192</v>
      </c>
      <c r="B96" s="65">
        <f>'[1]3household manual'!B96</f>
        <v>0</v>
      </c>
      <c r="C96" s="65">
        <f>'[1]3household manual'!C96</f>
        <v>0</v>
      </c>
      <c r="D96" s="65">
        <f>'[1]3household manual'!D96</f>
        <v>0</v>
      </c>
      <c r="E96" s="65">
        <f>'[1]3household manual'!E96</f>
        <v>0</v>
      </c>
      <c r="F96" s="65">
        <f>'[1]3household manual'!F96</f>
        <v>48.045909363446079</v>
      </c>
      <c r="G96" s="65">
        <f>'[1]3household manual'!G96</f>
        <v>65.445178390558013</v>
      </c>
      <c r="H96" s="65">
        <f>'[1]3household manual'!H96</f>
        <v>6.3178616687435376</v>
      </c>
      <c r="I96" s="65">
        <f>'[1]3household manual'!I96</f>
        <v>24.354426453349774</v>
      </c>
      <c r="J96" s="65">
        <f>'[1]3household manual'!J96</f>
        <v>26.450156760880677</v>
      </c>
      <c r="K96" s="65">
        <f>'[1]3household manual'!K96</f>
        <v>3.2556007612710216</v>
      </c>
      <c r="L96" s="65">
        <f>'[1]3household manual'!L96</f>
        <v>2.2713479855553382</v>
      </c>
      <c r="M96" s="65">
        <f>'[1]3household manual'!M96</f>
        <v>2.4987596693274905</v>
      </c>
      <c r="N96" s="65">
        <f>'[1]3household manual'!N96</f>
        <v>11.544453077935795</v>
      </c>
      <c r="O96" s="65">
        <f>'[1]3household manual'!O96</f>
        <v>5.5840027167276372</v>
      </c>
      <c r="P96" s="65">
        <f>'[1]3household manual'!P96</f>
        <v>3.3802897441367898</v>
      </c>
      <c r="Q96" s="65">
        <f>'[1]3household manual'!Q96</f>
        <v>18.438464320924481</v>
      </c>
      <c r="R96" s="65">
        <f>'[1]3household manual'!R96</f>
        <v>6.4682557173065742</v>
      </c>
      <c r="S96" s="65">
        <f>'[1]3household manual'!S96</f>
        <v>1.0489594762338139</v>
      </c>
      <c r="T96" s="65">
        <f>'[1]3household manual'!T96</f>
        <v>6.8608659196342892</v>
      </c>
      <c r="U96" s="65">
        <f>'[1]3household manual'!U96</f>
        <v>5.1468247080378626</v>
      </c>
      <c r="V96" s="65">
        <f>'[1]3household manual'!V96</f>
        <v>7.934806775386213</v>
      </c>
      <c r="W96" s="65">
        <f>'[1]3household manual'!W96</f>
        <v>7.638481209191383</v>
      </c>
      <c r="X96" s="65">
        <f>'[1]3household manual'!X96</f>
        <v>1.466430496766802</v>
      </c>
      <c r="Y96" s="65">
        <f>'[1]3household manual'!Y96</f>
        <v>3.2866679343736984</v>
      </c>
      <c r="Z96" s="65">
        <f>'[1]3household manual'!Z96</f>
        <v>7.3532468529597441</v>
      </c>
      <c r="AA96" s="65">
        <f>'[1]3household manual'!AA96</f>
        <v>50.697617087894059</v>
      </c>
      <c r="AB96" s="65">
        <f>'[1]3household manual'!AB96</f>
        <v>32.60395998502387</v>
      </c>
      <c r="AC96" s="65">
        <f>'[1]3household manual'!AC96</f>
        <v>91.986217331265721</v>
      </c>
      <c r="AD96" s="65">
        <f>'[1]3household manual'!AD96</f>
        <v>67.674786190844628</v>
      </c>
      <c r="AE96" s="65">
        <f>'[1]3household manual'!AE96</f>
        <v>138.84798903162513</v>
      </c>
      <c r="AF96" s="65">
        <f>'[1]3household manual'!AF96</f>
        <v>122.87059209074008</v>
      </c>
      <c r="AG96" s="65">
        <f>'[1]3household manual'!AG96</f>
        <v>0</v>
      </c>
      <c r="AH96" s="65">
        <f>'[1]3household manual'!AH96</f>
        <v>32.818744971177793</v>
      </c>
      <c r="AI96" s="65">
        <f>'[1]3household manual'!AI96</f>
        <v>5.6410398528475101</v>
      </c>
      <c r="AJ96" s="65">
        <f>'[1]3household manual'!AJ96</f>
        <v>0</v>
      </c>
      <c r="AK96" s="65">
        <f>'[1]3household manual'!AK96</f>
        <v>23.173331344985275</v>
      </c>
      <c r="AL96" s="65">
        <f>'[1]3household manual'!AL96</f>
        <v>0</v>
      </c>
      <c r="AM96" s="65">
        <f>'[1]3household manual'!AM96</f>
        <v>0</v>
      </c>
      <c r="AN96" s="65">
        <f>'[1]3household manual'!AN96</f>
        <v>0</v>
      </c>
      <c r="AO96" s="65">
        <f>'[1]3household manual'!AO96</f>
        <v>0</v>
      </c>
      <c r="AP96" s="65">
        <f>'[1]3household manual'!AP96</f>
        <v>0</v>
      </c>
      <c r="AQ96" s="65">
        <f>'[1]3household manual'!AQ96</f>
        <v>0</v>
      </c>
      <c r="AR96" s="65">
        <f>'[1]3household manual'!AR96</f>
        <v>0</v>
      </c>
      <c r="AS96" s="65">
        <f>'[1]3household manual'!AS96</f>
        <v>0</v>
      </c>
      <c r="AT96" s="65">
        <f>'[1]3household manual'!AT96</f>
        <v>0</v>
      </c>
      <c r="AU96" s="65">
        <f>'[1]3household manual'!AU96</f>
        <v>0</v>
      </c>
      <c r="AV96" s="65">
        <f>'[1]3household manual'!AV96</f>
        <v>0</v>
      </c>
      <c r="AW96" s="65">
        <f>'[1]3household manual'!AW96</f>
        <v>0</v>
      </c>
      <c r="AX96" s="65">
        <f>'[1]3household manual'!AX96</f>
        <v>0</v>
      </c>
      <c r="AY96" s="65">
        <f>'[1]3household manual'!AY96</f>
        <v>0</v>
      </c>
      <c r="AZ96" s="65">
        <f>'[1]3household manual'!AZ96</f>
        <v>0</v>
      </c>
      <c r="BA96" s="65">
        <f>'[1]3household manual'!BA96</f>
        <v>0</v>
      </c>
      <c r="BB96" s="65">
        <f>'[1]3household manual'!BB96</f>
        <v>0</v>
      </c>
      <c r="BC96" s="65">
        <f>'[1]3household manual'!BC96</f>
        <v>0</v>
      </c>
      <c r="BD96" s="65">
        <f>'[1]3household manual'!BD96</f>
        <v>0</v>
      </c>
      <c r="BE96" s="65">
        <f>'[1]3household manual'!BE96</f>
        <v>0</v>
      </c>
      <c r="BF96" s="65">
        <f>'[1]3household manual'!BF96</f>
        <v>0</v>
      </c>
      <c r="BG96" s="65">
        <f>'[1]3household manual'!BG96</f>
        <v>0</v>
      </c>
      <c r="BH96" s="65">
        <f>'[1]3household manual'!BH96</f>
        <v>0</v>
      </c>
      <c r="BI96" s="65">
        <f>'[1]3household manual'!BI96</f>
        <v>0</v>
      </c>
      <c r="BJ96" s="65">
        <f>'[1]3household manual'!BJ96</f>
        <v>0</v>
      </c>
      <c r="BK96" s="65">
        <f>'[1]3household manual'!BK96</f>
        <v>0</v>
      </c>
      <c r="BL96" s="65">
        <f>'[1]3household manual'!BL96</f>
        <v>0</v>
      </c>
      <c r="BM96" s="65">
        <f>'[1]3household manual'!BM96</f>
        <v>0</v>
      </c>
      <c r="BN96" s="65">
        <f>'[1]3household manual'!BN96</f>
        <v>0</v>
      </c>
      <c r="BO96" s="65">
        <f>'[1]3household manual'!BO96</f>
        <v>0</v>
      </c>
      <c r="BP96" s="65">
        <f>'[1]3household manual'!BP96</f>
        <v>0</v>
      </c>
      <c r="BQ96" s="65">
        <f>'[1]3household manual'!BQ96</f>
        <v>0</v>
      </c>
      <c r="BR96" s="65">
        <f>'[1]3household manual'!BR96</f>
        <v>0</v>
      </c>
      <c r="BS96" s="65">
        <f>'[1]3household manual'!BS96</f>
        <v>0</v>
      </c>
      <c r="BT96" s="65">
        <f>'[1]3household manual'!BT96</f>
        <v>0</v>
      </c>
      <c r="BU96" s="65">
        <f>'[1]3household manual'!BU96</f>
        <v>0</v>
      </c>
      <c r="BV96" s="65">
        <f>'[1]3household manual'!BV96</f>
        <v>0</v>
      </c>
      <c r="BW96" s="65">
        <f>'[1]3household manual'!BW96</f>
        <v>0</v>
      </c>
      <c r="BX96" s="65">
        <f>'[1]3household manual'!BX96</f>
        <v>0</v>
      </c>
      <c r="BY96" s="65">
        <f>'[1]3household manual'!BY96</f>
        <v>0</v>
      </c>
      <c r="BZ96" s="65">
        <f>'[1]3household manual'!BZ96</f>
        <v>0</v>
      </c>
      <c r="CA96" s="65">
        <f>'[1]3household manual'!CA96</f>
        <v>0</v>
      </c>
      <c r="CB96" s="65">
        <f>'[1]3household manual'!CB96</f>
        <v>0</v>
      </c>
      <c r="CC96" s="65">
        <f>'[1]3household manual'!CC96</f>
        <v>0</v>
      </c>
      <c r="CD96" s="65">
        <f>'[1]3household manual'!CD96</f>
        <v>0</v>
      </c>
      <c r="CE96" s="65">
        <f>'[1]3household manual'!CE96</f>
        <v>0</v>
      </c>
      <c r="CF96" s="65">
        <f>'[1]3household manual'!CF96</f>
        <v>0</v>
      </c>
      <c r="CG96" s="65">
        <f>'[1]3household manual'!CG96</f>
        <v>0</v>
      </c>
      <c r="CH96" s="65">
        <f>'[1]3household manual'!CH96</f>
        <v>0</v>
      </c>
      <c r="CI96" s="65">
        <f>'[1]3household manual'!CI96</f>
        <v>0</v>
      </c>
      <c r="CJ96" s="65">
        <f>'[1]3household manual'!CJ96</f>
        <v>0</v>
      </c>
      <c r="CK96" s="65">
        <f>'[1]3household manual'!CK96</f>
        <v>0</v>
      </c>
      <c r="CL96" s="65">
        <f>'[1]3household manual'!CL96</f>
        <v>0</v>
      </c>
      <c r="CM96" s="65">
        <f>'[1]3household manual'!CM96</f>
        <v>0</v>
      </c>
      <c r="CN96" s="65">
        <f>'[1]3household manual'!CN96</f>
        <v>0</v>
      </c>
      <c r="CO96" s="65">
        <f>'[1]3household manual'!CO96</f>
        <v>0</v>
      </c>
      <c r="CP96" s="65">
        <f>'[1]3household manual'!CP96</f>
        <v>0</v>
      </c>
      <c r="CQ96" s="65">
        <f>'[1]3household manual'!CQ96</f>
        <v>0</v>
      </c>
      <c r="CR96" s="65">
        <f>'[1]3household manual'!CR96</f>
        <v>0</v>
      </c>
      <c r="CS96" s="65">
        <f>'[1]3household manual'!CS96</f>
        <v>0</v>
      </c>
      <c r="CT96" s="65">
        <f>'[1]3household manual'!CT96</f>
        <v>0</v>
      </c>
      <c r="CU96" s="65">
        <f>'[1]3household manual'!CU96</f>
        <v>0</v>
      </c>
      <c r="CV96" s="65">
        <f>'[1]3household manual'!CV96</f>
        <v>0</v>
      </c>
      <c r="CW96" s="65">
        <f>'[1]3household manual'!CW96</f>
        <v>0</v>
      </c>
      <c r="CX96" s="23">
        <f t="shared" si="3"/>
        <v>831.10526788915104</v>
      </c>
      <c r="CY96" s="23">
        <f>SUM(CL$8:CL$107)</f>
        <v>831.10526788915092</v>
      </c>
      <c r="CZ96" s="24">
        <f t="shared" si="4"/>
        <v>1.1368683772161603E-13</v>
      </c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/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/>
      <c r="IH96" s="18"/>
      <c r="II96" s="18"/>
      <c r="IJ96" s="18"/>
      <c r="IK96" s="18"/>
      <c r="IL96" s="18"/>
      <c r="IM96" s="18"/>
      <c r="IN96" s="18"/>
      <c r="IO96" s="18"/>
      <c r="IP96" s="18"/>
      <c r="IQ96" s="18"/>
      <c r="IR96" s="18"/>
      <c r="IS96" s="18"/>
      <c r="IT96" s="18"/>
      <c r="IU96" s="18"/>
      <c r="IV96" s="18"/>
      <c r="IW96" s="18"/>
      <c r="IX96" s="18"/>
      <c r="IY96" s="18"/>
      <c r="IZ96" s="18"/>
      <c r="JA96" s="18"/>
      <c r="JB96" s="18"/>
    </row>
    <row r="97" spans="1:262" x14ac:dyDescent="0.25">
      <c r="A97" s="22" t="s">
        <v>195</v>
      </c>
      <c r="B97" s="65">
        <f>'[1]3household manual'!B97</f>
        <v>0</v>
      </c>
      <c r="C97" s="65">
        <f>'[1]3household manual'!C97</f>
        <v>0</v>
      </c>
      <c r="D97" s="65">
        <f>'[1]3household manual'!D97</f>
        <v>0</v>
      </c>
      <c r="E97" s="65">
        <f>'[1]3household manual'!E97</f>
        <v>0</v>
      </c>
      <c r="F97" s="65">
        <f>'[1]3household manual'!F97</f>
        <v>0</v>
      </c>
      <c r="G97" s="65">
        <f>'[1]3household manual'!G97</f>
        <v>0</v>
      </c>
      <c r="H97" s="65">
        <f>'[1]3household manual'!H97</f>
        <v>0</v>
      </c>
      <c r="I97" s="65">
        <f>'[1]3household manual'!I97</f>
        <v>0</v>
      </c>
      <c r="J97" s="65">
        <f>'[1]3household manual'!J97</f>
        <v>0</v>
      </c>
      <c r="K97" s="65">
        <f>'[1]3household manual'!K97</f>
        <v>0</v>
      </c>
      <c r="L97" s="65">
        <f>'[1]3household manual'!L97</f>
        <v>0</v>
      </c>
      <c r="M97" s="65">
        <f>'[1]3household manual'!M97</f>
        <v>0</v>
      </c>
      <c r="N97" s="65">
        <f>'[1]3household manual'!N97</f>
        <v>0</v>
      </c>
      <c r="O97" s="65">
        <f>'[1]3household manual'!O97</f>
        <v>0</v>
      </c>
      <c r="P97" s="65">
        <f>'[1]3household manual'!P97</f>
        <v>0</v>
      </c>
      <c r="Q97" s="65">
        <f>'[1]3household manual'!Q97</f>
        <v>0</v>
      </c>
      <c r="R97" s="65">
        <f>'[1]3household manual'!R97</f>
        <v>0</v>
      </c>
      <c r="S97" s="65">
        <f>'[1]3household manual'!S97</f>
        <v>0</v>
      </c>
      <c r="T97" s="65">
        <f>'[1]3household manual'!T97</f>
        <v>0</v>
      </c>
      <c r="U97" s="65">
        <f>'[1]3household manual'!U97</f>
        <v>0</v>
      </c>
      <c r="V97" s="65">
        <f>'[1]3household manual'!V97</f>
        <v>0</v>
      </c>
      <c r="W97" s="65">
        <f>'[1]3household manual'!W97</f>
        <v>0</v>
      </c>
      <c r="X97" s="65">
        <f>'[1]3household manual'!X97</f>
        <v>0</v>
      </c>
      <c r="Y97" s="65">
        <f>'[1]3household manual'!Y97</f>
        <v>0</v>
      </c>
      <c r="Z97" s="65">
        <f>'[1]3household manual'!Z97</f>
        <v>0</v>
      </c>
      <c r="AA97" s="65">
        <f>'[1]3household manual'!AA97</f>
        <v>0</v>
      </c>
      <c r="AB97" s="65">
        <f>'[1]3household manual'!AB97</f>
        <v>0</v>
      </c>
      <c r="AC97" s="65">
        <f>'[1]3household manual'!AC97</f>
        <v>0</v>
      </c>
      <c r="AD97" s="65">
        <f>'[1]3household manual'!AD97</f>
        <v>0</v>
      </c>
      <c r="AE97" s="65">
        <f>'[1]3household manual'!AE97</f>
        <v>0</v>
      </c>
      <c r="AF97" s="65">
        <f>'[1]3household manual'!AF97</f>
        <v>0</v>
      </c>
      <c r="AG97" s="65">
        <f>'[1]3household manual'!AG97</f>
        <v>0</v>
      </c>
      <c r="AH97" s="65">
        <f>'[1]3household manual'!AH97</f>
        <v>0</v>
      </c>
      <c r="AI97" s="65">
        <f>'[1]3household manual'!AI97</f>
        <v>0</v>
      </c>
      <c r="AJ97" s="65">
        <f>'[1]3household manual'!AJ97</f>
        <v>0</v>
      </c>
      <c r="AK97" s="65">
        <f>'[1]3household manual'!AK97</f>
        <v>0</v>
      </c>
      <c r="AL97" s="65">
        <f>'[1]3household manual'!AL97</f>
        <v>0</v>
      </c>
      <c r="AM97" s="65">
        <f>'[1]3household manual'!AM97</f>
        <v>0</v>
      </c>
      <c r="AN97" s="65">
        <f>'[1]3household manual'!AN97</f>
        <v>0</v>
      </c>
      <c r="AO97" s="65">
        <f>'[1]3household manual'!AO97</f>
        <v>0</v>
      </c>
      <c r="AP97" s="65">
        <f>'[1]3household manual'!AP97</f>
        <v>0</v>
      </c>
      <c r="AQ97" s="65">
        <f>'[1]3household manual'!AQ97</f>
        <v>0</v>
      </c>
      <c r="AR97" s="65">
        <f>'[1]3household manual'!AR97</f>
        <v>0</v>
      </c>
      <c r="AS97" s="65">
        <f>'[1]3household manual'!AS97</f>
        <v>0</v>
      </c>
      <c r="AT97" s="65">
        <f>'[1]3household manual'!AT97</f>
        <v>0</v>
      </c>
      <c r="AU97" s="65">
        <f>'[1]3household manual'!AU97</f>
        <v>0</v>
      </c>
      <c r="AV97" s="65">
        <f>'[1]3household manual'!AV97</f>
        <v>0</v>
      </c>
      <c r="AW97" s="65">
        <f>'[1]3household manual'!AW97</f>
        <v>0</v>
      </c>
      <c r="AX97" s="65">
        <f>'[1]3household manual'!AX97</f>
        <v>0</v>
      </c>
      <c r="AY97" s="65">
        <f>'[1]3household manual'!AY97</f>
        <v>0</v>
      </c>
      <c r="AZ97" s="65">
        <f>'[1]3household manual'!AZ97</f>
        <v>0</v>
      </c>
      <c r="BA97" s="65">
        <f>'[1]3household manual'!BA97</f>
        <v>0</v>
      </c>
      <c r="BB97" s="65">
        <f>'[1]3household manual'!BB97</f>
        <v>0</v>
      </c>
      <c r="BC97" s="65">
        <f>'[1]3household manual'!BC97</f>
        <v>0</v>
      </c>
      <c r="BD97" s="65">
        <f>'[1]3household manual'!BD97</f>
        <v>0</v>
      </c>
      <c r="BE97" s="65">
        <f>'[1]3household manual'!BE97</f>
        <v>0</v>
      </c>
      <c r="BF97" s="65">
        <f>'[1]3household manual'!BF97</f>
        <v>0</v>
      </c>
      <c r="BG97" s="65">
        <f>'[1]3household manual'!BG97</f>
        <v>0</v>
      </c>
      <c r="BH97" s="65">
        <f>'[1]3household manual'!BH97</f>
        <v>0</v>
      </c>
      <c r="BI97" s="65">
        <f>'[1]3household manual'!BI97</f>
        <v>0</v>
      </c>
      <c r="BJ97" s="65">
        <f>'[1]3household manual'!BJ97</f>
        <v>0</v>
      </c>
      <c r="BK97" s="65">
        <f>'[1]3household manual'!BK97</f>
        <v>0</v>
      </c>
      <c r="BL97" s="65">
        <f>'[1]3household manual'!BL97</f>
        <v>0</v>
      </c>
      <c r="BM97" s="65">
        <f>'[1]3household manual'!BM97</f>
        <v>0</v>
      </c>
      <c r="BN97" s="65">
        <f>'[1]3household manual'!BN97</f>
        <v>0</v>
      </c>
      <c r="BO97" s="65">
        <f>'[1]3household manual'!BO97</f>
        <v>0</v>
      </c>
      <c r="BP97" s="65">
        <f>'[1]3household manual'!BP97</f>
        <v>0</v>
      </c>
      <c r="BQ97" s="65">
        <f>'[1]3household manual'!BQ97</f>
        <v>0</v>
      </c>
      <c r="BR97" s="65">
        <f>'[1]3household manual'!BR97</f>
        <v>0</v>
      </c>
      <c r="BS97" s="65">
        <f>'[1]3household manual'!BS97</f>
        <v>0</v>
      </c>
      <c r="BT97" s="65">
        <f>'[1]3household manual'!BT97</f>
        <v>0</v>
      </c>
      <c r="BU97" s="65">
        <f>'[1]3household manual'!BU97</f>
        <v>0</v>
      </c>
      <c r="BV97" s="65">
        <f>'[1]3household manual'!BV97</f>
        <v>0</v>
      </c>
      <c r="BW97" s="65">
        <f>'[1]3household manual'!BW97</f>
        <v>0</v>
      </c>
      <c r="BX97" s="65">
        <f>'[1]3household manual'!BX97</f>
        <v>0</v>
      </c>
      <c r="BY97" s="65">
        <f>'[1]3household manual'!BY97</f>
        <v>0</v>
      </c>
      <c r="BZ97" s="65">
        <f>'[1]3household manual'!BZ97</f>
        <v>0</v>
      </c>
      <c r="CA97" s="65">
        <f>'[1]3household manual'!CA97</f>
        <v>0</v>
      </c>
      <c r="CB97" s="65">
        <f>'[1]3household manual'!CB97</f>
        <v>0</v>
      </c>
      <c r="CC97" s="65">
        <f>'[1]3household manual'!CC97</f>
        <v>0</v>
      </c>
      <c r="CD97" s="65">
        <f>'[1]3household manual'!CD97</f>
        <v>0</v>
      </c>
      <c r="CE97" s="65">
        <f>'[1]3household manual'!CE97</f>
        <v>0</v>
      </c>
      <c r="CF97" s="65">
        <f>'[1]3household manual'!CF97</f>
        <v>0</v>
      </c>
      <c r="CG97" s="65">
        <f>'[1]3household manual'!CG97</f>
        <v>0</v>
      </c>
      <c r="CH97" s="65">
        <f>'[1]3household manual'!CH97</f>
        <v>0</v>
      </c>
      <c r="CI97" s="65">
        <f>'[1]3household manual'!CI97</f>
        <v>0</v>
      </c>
      <c r="CJ97" s="65">
        <f>'[1]3household manual'!CJ97</f>
        <v>0</v>
      </c>
      <c r="CK97" s="65">
        <f>'[1]3household manual'!CK97</f>
        <v>3063.5300482040016</v>
      </c>
      <c r="CL97" s="65">
        <f>'[1]3household manual'!CL97</f>
        <v>0</v>
      </c>
      <c r="CM97" s="65">
        <f>'[1]3household manual'!CM97</f>
        <v>0</v>
      </c>
      <c r="CN97" s="65">
        <f>'[1]3household manual'!CN97</f>
        <v>0</v>
      </c>
      <c r="CO97" s="65">
        <f>'[1]3household manual'!CO97</f>
        <v>0</v>
      </c>
      <c r="CP97" s="65">
        <f>'[1]3household manual'!CP97</f>
        <v>0</v>
      </c>
      <c r="CQ97" s="65">
        <f>'[1]3household manual'!CQ97</f>
        <v>0</v>
      </c>
      <c r="CR97" s="65">
        <f>'[1]3household manual'!CR97</f>
        <v>0</v>
      </c>
      <c r="CS97" s="65">
        <f>'[1]3household manual'!CS97</f>
        <v>0</v>
      </c>
      <c r="CT97" s="65">
        <f>'[1]3household manual'!CT97</f>
        <v>0</v>
      </c>
      <c r="CU97" s="65">
        <f>'[1]3household manual'!CU97</f>
        <v>0</v>
      </c>
      <c r="CV97" s="65">
        <f>'[1]3household manual'!CV97</f>
        <v>0</v>
      </c>
      <c r="CW97" s="65">
        <f>'[1]3household manual'!CW97</f>
        <v>0</v>
      </c>
      <c r="CX97" s="23">
        <f t="shared" si="3"/>
        <v>3063.5300482040016</v>
      </c>
      <c r="CY97" s="23">
        <f>SUM(CM$8:CM$107)</f>
        <v>3063.530048204002</v>
      </c>
      <c r="CZ97" s="24">
        <f>ABS(CX97-CY97)</f>
        <v>4.5474735088646412E-13</v>
      </c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</row>
    <row r="98" spans="1:262" x14ac:dyDescent="0.25">
      <c r="A98" s="22" t="s">
        <v>193</v>
      </c>
      <c r="B98" s="65">
        <f>'[1]3household manual'!B98</f>
        <v>0</v>
      </c>
      <c r="C98" s="65">
        <f>'[1]3household manual'!C98</f>
        <v>0</v>
      </c>
      <c r="D98" s="65">
        <f>'[1]3household manual'!D98</f>
        <v>0</v>
      </c>
      <c r="E98" s="65">
        <f>'[1]3household manual'!E98</f>
        <v>0</v>
      </c>
      <c r="F98" s="65">
        <f>'[1]3household manual'!F98</f>
        <v>0</v>
      </c>
      <c r="G98" s="65">
        <f>'[1]3household manual'!G98</f>
        <v>0</v>
      </c>
      <c r="H98" s="65">
        <f>'[1]3household manual'!H98</f>
        <v>0</v>
      </c>
      <c r="I98" s="65">
        <f>'[1]3household manual'!I98</f>
        <v>0</v>
      </c>
      <c r="J98" s="65">
        <f>'[1]3household manual'!J98</f>
        <v>0</v>
      </c>
      <c r="K98" s="65">
        <f>'[1]3household manual'!K98</f>
        <v>0</v>
      </c>
      <c r="L98" s="65">
        <f>'[1]3household manual'!L98</f>
        <v>0</v>
      </c>
      <c r="M98" s="65">
        <f>'[1]3household manual'!M98</f>
        <v>0</v>
      </c>
      <c r="N98" s="65">
        <f>'[1]3household manual'!N98</f>
        <v>0</v>
      </c>
      <c r="O98" s="65">
        <f>'[1]3household manual'!O98</f>
        <v>0</v>
      </c>
      <c r="P98" s="65">
        <f>'[1]3household manual'!P98</f>
        <v>0</v>
      </c>
      <c r="Q98" s="65">
        <f>'[1]3household manual'!Q98</f>
        <v>0</v>
      </c>
      <c r="R98" s="65">
        <f>'[1]3household manual'!R98</f>
        <v>0</v>
      </c>
      <c r="S98" s="65">
        <f>'[1]3household manual'!S98</f>
        <v>0</v>
      </c>
      <c r="T98" s="65">
        <f>'[1]3household manual'!T98</f>
        <v>0</v>
      </c>
      <c r="U98" s="65">
        <f>'[1]3household manual'!U98</f>
        <v>0</v>
      </c>
      <c r="V98" s="65">
        <f>'[1]3household manual'!V98</f>
        <v>0</v>
      </c>
      <c r="W98" s="65">
        <f>'[1]3household manual'!W98</f>
        <v>0</v>
      </c>
      <c r="X98" s="65">
        <f>'[1]3household manual'!X98</f>
        <v>0</v>
      </c>
      <c r="Y98" s="65">
        <f>'[1]3household manual'!Y98</f>
        <v>0</v>
      </c>
      <c r="Z98" s="65">
        <f>'[1]3household manual'!Z98</f>
        <v>0</v>
      </c>
      <c r="AA98" s="65">
        <f>'[1]3household manual'!AA98</f>
        <v>0</v>
      </c>
      <c r="AB98" s="65">
        <f>'[1]3household manual'!AB98</f>
        <v>0</v>
      </c>
      <c r="AC98" s="65">
        <f>'[1]3household manual'!AC98</f>
        <v>0</v>
      </c>
      <c r="AD98" s="65">
        <f>'[1]3household manual'!AD98</f>
        <v>0</v>
      </c>
      <c r="AE98" s="65">
        <f>'[1]3household manual'!AE98</f>
        <v>0</v>
      </c>
      <c r="AF98" s="65">
        <f>'[1]3household manual'!AF98</f>
        <v>0</v>
      </c>
      <c r="AG98" s="65">
        <f>'[1]3household manual'!AG98</f>
        <v>0</v>
      </c>
      <c r="AH98" s="65">
        <f>'[1]3household manual'!AH98</f>
        <v>0</v>
      </c>
      <c r="AI98" s="65">
        <f>'[1]3household manual'!AI98</f>
        <v>0</v>
      </c>
      <c r="AJ98" s="65">
        <f>'[1]3household manual'!AJ98</f>
        <v>0</v>
      </c>
      <c r="AK98" s="65">
        <f>'[1]3household manual'!AK98</f>
        <v>0</v>
      </c>
      <c r="AL98" s="65">
        <f>'[1]3household manual'!AL98</f>
        <v>0</v>
      </c>
      <c r="AM98" s="65">
        <f>'[1]3household manual'!AM98</f>
        <v>0</v>
      </c>
      <c r="AN98" s="65">
        <f>'[1]3household manual'!AN98</f>
        <v>0</v>
      </c>
      <c r="AO98" s="65">
        <f>'[1]3household manual'!AO98</f>
        <v>0</v>
      </c>
      <c r="AP98" s="65">
        <f>'[1]3household manual'!AP98</f>
        <v>0</v>
      </c>
      <c r="AQ98" s="65">
        <f>'[1]3household manual'!AQ98</f>
        <v>0</v>
      </c>
      <c r="AR98" s="65">
        <f>'[1]3household manual'!AR98</f>
        <v>0</v>
      </c>
      <c r="AS98" s="65">
        <f>'[1]3household manual'!AS98</f>
        <v>0</v>
      </c>
      <c r="AT98" s="65">
        <f>'[1]3household manual'!AT98</f>
        <v>0</v>
      </c>
      <c r="AU98" s="65">
        <f>'[1]3household manual'!AU98</f>
        <v>0</v>
      </c>
      <c r="AV98" s="65">
        <f>'[1]3household manual'!AV98</f>
        <v>0</v>
      </c>
      <c r="AW98" s="65">
        <f>'[1]3household manual'!AW98</f>
        <v>0</v>
      </c>
      <c r="AX98" s="65">
        <f>'[1]3household manual'!AX98</f>
        <v>0</v>
      </c>
      <c r="AY98" s="65">
        <f>'[1]3household manual'!AY98</f>
        <v>0</v>
      </c>
      <c r="AZ98" s="65">
        <f>'[1]3household manual'!AZ98</f>
        <v>0</v>
      </c>
      <c r="BA98" s="65">
        <f>'[1]3household manual'!BA98</f>
        <v>0</v>
      </c>
      <c r="BB98" s="65">
        <f>'[1]3household manual'!BB98</f>
        <v>0</v>
      </c>
      <c r="BC98" s="65">
        <f>'[1]3household manual'!BC98</f>
        <v>0</v>
      </c>
      <c r="BD98" s="65">
        <f>'[1]3household manual'!BD98</f>
        <v>0</v>
      </c>
      <c r="BE98" s="65">
        <f>'[1]3household manual'!BE98</f>
        <v>0</v>
      </c>
      <c r="BF98" s="65">
        <f>'[1]3household manual'!BF98</f>
        <v>0</v>
      </c>
      <c r="BG98" s="65">
        <f>'[1]3household manual'!BG98</f>
        <v>0</v>
      </c>
      <c r="BH98" s="65">
        <f>'[1]3household manual'!BH98</f>
        <v>0</v>
      </c>
      <c r="BI98" s="65">
        <f>'[1]3household manual'!BI98</f>
        <v>0</v>
      </c>
      <c r="BJ98" s="65">
        <f>'[1]3household manual'!BJ98</f>
        <v>0</v>
      </c>
      <c r="BK98" s="65">
        <f>'[1]3household manual'!BK98</f>
        <v>0</v>
      </c>
      <c r="BL98" s="65">
        <f>'[1]3household manual'!BL98</f>
        <v>0</v>
      </c>
      <c r="BM98" s="65">
        <f>'[1]3household manual'!BM98</f>
        <v>0</v>
      </c>
      <c r="BN98" s="65">
        <f>'[1]3household manual'!BN98</f>
        <v>0</v>
      </c>
      <c r="BO98" s="65">
        <f>'[1]3household manual'!BO98</f>
        <v>0</v>
      </c>
      <c r="BP98" s="65">
        <f>'[1]3household manual'!BP98</f>
        <v>0</v>
      </c>
      <c r="BQ98" s="65">
        <f>'[1]3household manual'!BQ98</f>
        <v>0</v>
      </c>
      <c r="BR98" s="65">
        <f>'[1]3household manual'!BR98</f>
        <v>0</v>
      </c>
      <c r="BS98" s="65">
        <f>'[1]3household manual'!BS98</f>
        <v>0</v>
      </c>
      <c r="BT98" s="65">
        <f>'[1]3household manual'!BT98</f>
        <v>0</v>
      </c>
      <c r="BU98" s="65">
        <f>'[1]3household manual'!BU98</f>
        <v>0</v>
      </c>
      <c r="BV98" s="65">
        <f>'[1]3household manual'!BV98</f>
        <v>0</v>
      </c>
      <c r="BW98" s="65">
        <f>'[1]3household manual'!BW98</f>
        <v>0</v>
      </c>
      <c r="BX98" s="65">
        <f>'[1]3household manual'!BX98</f>
        <v>0</v>
      </c>
      <c r="BY98" s="65">
        <f>'[1]3household manual'!BY98</f>
        <v>0</v>
      </c>
      <c r="BZ98" s="65">
        <f>'[1]3household manual'!BZ98</f>
        <v>0</v>
      </c>
      <c r="CA98" s="65">
        <f>'[1]3household manual'!CA98</f>
        <v>0</v>
      </c>
      <c r="CB98" s="65">
        <f>'[1]3household manual'!CB98</f>
        <v>0</v>
      </c>
      <c r="CC98" s="65">
        <f>'[1]3household manual'!CC98</f>
        <v>0</v>
      </c>
      <c r="CD98" s="65">
        <f>'[1]3household manual'!CD98</f>
        <v>0</v>
      </c>
      <c r="CE98" s="65">
        <f>'[1]3household manual'!CE98</f>
        <v>0</v>
      </c>
      <c r="CF98" s="65">
        <f>'[1]3household manual'!CF98</f>
        <v>0</v>
      </c>
      <c r="CG98" s="65">
        <f>'[1]3household manual'!CG98</f>
        <v>0</v>
      </c>
      <c r="CH98" s="65">
        <f>'[1]3household manual'!CH98</f>
        <v>0</v>
      </c>
      <c r="CI98" s="65">
        <f>'[1]3household manual'!CI98</f>
        <v>1280.145469859413</v>
      </c>
      <c r="CJ98" s="65">
        <f>'[1]3household manual'!CJ98</f>
        <v>792.91716592635066</v>
      </c>
      <c r="CK98" s="65">
        <f>'[1]3household manual'!CK98</f>
        <v>0</v>
      </c>
      <c r="CL98" s="65">
        <f>'[1]3household manual'!CL98</f>
        <v>781.48454528092816</v>
      </c>
      <c r="CM98" s="65">
        <f>'[1]3household manual'!CM98</f>
        <v>224.86543216741754</v>
      </c>
      <c r="CN98" s="65">
        <f>'[1]3household manual'!CN98</f>
        <v>0</v>
      </c>
      <c r="CO98" s="65">
        <f>'[1]3household manual'!CO98</f>
        <v>0</v>
      </c>
      <c r="CP98" s="65">
        <f>'[1]3household manual'!CP98</f>
        <v>-124.44334178763364</v>
      </c>
      <c r="CQ98" s="65">
        <f>'[1]3household manual'!CQ98</f>
        <v>0</v>
      </c>
      <c r="CR98" s="65">
        <f>'[1]3household manual'!CR98</f>
        <v>0</v>
      </c>
      <c r="CS98" s="65">
        <f>'[1]3household manual'!CS98</f>
        <v>0</v>
      </c>
      <c r="CT98" s="65">
        <f>'[1]3household manual'!CT98</f>
        <v>0</v>
      </c>
      <c r="CU98" s="65">
        <f>'[1]3household manual'!CU98</f>
        <v>0</v>
      </c>
      <c r="CV98" s="65">
        <f>'[1]3household manual'!CV98</f>
        <v>0</v>
      </c>
      <c r="CW98" s="65">
        <f>'[1]3household manual'!CW98</f>
        <v>420.87542350295632</v>
      </c>
      <c r="CX98" s="23">
        <f t="shared" si="3"/>
        <v>3375.8446949494323</v>
      </c>
      <c r="CY98" s="23">
        <f>SUM(CN$8:CN$107)</f>
        <v>3375.8446949494319</v>
      </c>
      <c r="CZ98" s="24">
        <f t="shared" si="4"/>
        <v>4.5474735088646412E-13</v>
      </c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  <c r="IW98" s="18"/>
      <c r="IX98" s="18"/>
      <c r="IY98" s="18"/>
      <c r="IZ98" s="18"/>
      <c r="JA98" s="18"/>
      <c r="JB98" s="18"/>
    </row>
    <row r="99" spans="1:262" x14ac:dyDescent="0.25">
      <c r="A99" s="22" t="s">
        <v>194</v>
      </c>
      <c r="B99" s="65">
        <f>'[1]3household manual'!B99</f>
        <v>0</v>
      </c>
      <c r="C99" s="65">
        <f>'[1]3household manual'!C99</f>
        <v>0</v>
      </c>
      <c r="D99" s="65">
        <f>'[1]3household manual'!D99</f>
        <v>0</v>
      </c>
      <c r="E99" s="65">
        <f>'[1]3household manual'!E99</f>
        <v>0</v>
      </c>
      <c r="F99" s="65">
        <f>'[1]3household manual'!F99</f>
        <v>0</v>
      </c>
      <c r="G99" s="65">
        <f>'[1]3household manual'!G99</f>
        <v>0</v>
      </c>
      <c r="H99" s="65">
        <f>'[1]3household manual'!H99</f>
        <v>0</v>
      </c>
      <c r="I99" s="65">
        <f>'[1]3household manual'!I99</f>
        <v>0</v>
      </c>
      <c r="J99" s="65">
        <f>'[1]3household manual'!J99</f>
        <v>0</v>
      </c>
      <c r="K99" s="65">
        <f>'[1]3household manual'!K99</f>
        <v>0</v>
      </c>
      <c r="L99" s="65">
        <f>'[1]3household manual'!L99</f>
        <v>0</v>
      </c>
      <c r="M99" s="65">
        <f>'[1]3household manual'!M99</f>
        <v>0</v>
      </c>
      <c r="N99" s="65">
        <f>'[1]3household manual'!N99</f>
        <v>0</v>
      </c>
      <c r="O99" s="65">
        <f>'[1]3household manual'!O99</f>
        <v>0</v>
      </c>
      <c r="P99" s="65">
        <f>'[1]3household manual'!P99</f>
        <v>0</v>
      </c>
      <c r="Q99" s="65">
        <f>'[1]3household manual'!Q99</f>
        <v>0</v>
      </c>
      <c r="R99" s="65">
        <f>'[1]3household manual'!R99</f>
        <v>0</v>
      </c>
      <c r="S99" s="65">
        <f>'[1]3household manual'!S99</f>
        <v>0</v>
      </c>
      <c r="T99" s="65">
        <f>'[1]3household manual'!T99</f>
        <v>0</v>
      </c>
      <c r="U99" s="65">
        <f>'[1]3household manual'!U99</f>
        <v>0</v>
      </c>
      <c r="V99" s="65">
        <f>'[1]3household manual'!V99</f>
        <v>0</v>
      </c>
      <c r="W99" s="65">
        <f>'[1]3household manual'!W99</f>
        <v>0</v>
      </c>
      <c r="X99" s="65">
        <f>'[1]3household manual'!X99</f>
        <v>0</v>
      </c>
      <c r="Y99" s="65">
        <f>'[1]3household manual'!Y99</f>
        <v>0</v>
      </c>
      <c r="Z99" s="65">
        <f>'[1]3household manual'!Z99</f>
        <v>0</v>
      </c>
      <c r="AA99" s="65">
        <f>'[1]3household manual'!AA99</f>
        <v>0</v>
      </c>
      <c r="AB99" s="65">
        <f>'[1]3household manual'!AB99</f>
        <v>0</v>
      </c>
      <c r="AC99" s="65">
        <f>'[1]3household manual'!AC99</f>
        <v>0</v>
      </c>
      <c r="AD99" s="65">
        <f>'[1]3household manual'!AD99</f>
        <v>0</v>
      </c>
      <c r="AE99" s="65">
        <f>'[1]3household manual'!AE99</f>
        <v>0</v>
      </c>
      <c r="AF99" s="65">
        <f>'[1]3household manual'!AF99</f>
        <v>0</v>
      </c>
      <c r="AG99" s="65">
        <f>'[1]3household manual'!AG99</f>
        <v>0</v>
      </c>
      <c r="AH99" s="65">
        <f>'[1]3household manual'!AH99</f>
        <v>0</v>
      </c>
      <c r="AI99" s="65">
        <f>'[1]3household manual'!AI99</f>
        <v>0</v>
      </c>
      <c r="AJ99" s="65">
        <f>'[1]3household manual'!AJ99</f>
        <v>0</v>
      </c>
      <c r="AK99" s="65">
        <f>'[1]3household manual'!AK99</f>
        <v>0</v>
      </c>
      <c r="AL99" s="65">
        <f>'[1]3household manual'!AL99</f>
        <v>0</v>
      </c>
      <c r="AM99" s="65">
        <f>'[1]3household manual'!AM99</f>
        <v>0</v>
      </c>
      <c r="AN99" s="65">
        <f>'[1]3household manual'!AN99</f>
        <v>0</v>
      </c>
      <c r="AO99" s="65">
        <f>'[1]3household manual'!AO99</f>
        <v>0</v>
      </c>
      <c r="AP99" s="65">
        <f>'[1]3household manual'!AP99</f>
        <v>0</v>
      </c>
      <c r="AQ99" s="65">
        <f>'[1]3household manual'!AQ99</f>
        <v>0</v>
      </c>
      <c r="AR99" s="65">
        <f>'[1]3household manual'!AR99</f>
        <v>0</v>
      </c>
      <c r="AS99" s="65">
        <f>'[1]3household manual'!AS99</f>
        <v>0</v>
      </c>
      <c r="AT99" s="65">
        <f>'[1]3household manual'!AT99</f>
        <v>0</v>
      </c>
      <c r="AU99" s="65">
        <f>'[1]3household manual'!AU99</f>
        <v>0</v>
      </c>
      <c r="AV99" s="65">
        <f>'[1]3household manual'!AV99</f>
        <v>0</v>
      </c>
      <c r="AW99" s="65">
        <f>'[1]3household manual'!AW99</f>
        <v>0</v>
      </c>
      <c r="AX99" s="65">
        <f>'[1]3household manual'!AX99</f>
        <v>0</v>
      </c>
      <c r="AY99" s="65">
        <f>'[1]3household manual'!AY99</f>
        <v>0</v>
      </c>
      <c r="AZ99" s="65">
        <f>'[1]3household manual'!AZ99</f>
        <v>0</v>
      </c>
      <c r="BA99" s="65">
        <f>'[1]3household manual'!BA99</f>
        <v>0</v>
      </c>
      <c r="BB99" s="65">
        <f>'[1]3household manual'!BB99</f>
        <v>0</v>
      </c>
      <c r="BC99" s="65">
        <f>'[1]3household manual'!BC99</f>
        <v>0</v>
      </c>
      <c r="BD99" s="65">
        <f>'[1]3household manual'!BD99</f>
        <v>0</v>
      </c>
      <c r="BE99" s="65">
        <f>'[1]3household manual'!BE99</f>
        <v>0</v>
      </c>
      <c r="BF99" s="65">
        <f>'[1]3household manual'!BF99</f>
        <v>0</v>
      </c>
      <c r="BG99" s="65">
        <f>'[1]3household manual'!BG99</f>
        <v>0</v>
      </c>
      <c r="BH99" s="65">
        <f>'[1]3household manual'!BH99</f>
        <v>0</v>
      </c>
      <c r="BI99" s="65">
        <f>'[1]3household manual'!BI99</f>
        <v>0</v>
      </c>
      <c r="BJ99" s="65">
        <f>'[1]3household manual'!BJ99</f>
        <v>0</v>
      </c>
      <c r="BK99" s="65">
        <f>'[1]3household manual'!BK99</f>
        <v>0</v>
      </c>
      <c r="BL99" s="65">
        <f>'[1]3household manual'!BL99</f>
        <v>0</v>
      </c>
      <c r="BM99" s="65">
        <f>'[1]3household manual'!BM99</f>
        <v>0</v>
      </c>
      <c r="BN99" s="65">
        <f>'[1]3household manual'!BN99</f>
        <v>0</v>
      </c>
      <c r="BO99" s="65">
        <f>'[1]3household manual'!BO99</f>
        <v>0</v>
      </c>
      <c r="BP99" s="65">
        <f>'[1]3household manual'!BP99</f>
        <v>0</v>
      </c>
      <c r="BQ99" s="65">
        <f>'[1]3household manual'!BQ99</f>
        <v>0</v>
      </c>
      <c r="BR99" s="65">
        <f>'[1]3household manual'!BR99</f>
        <v>0</v>
      </c>
      <c r="BS99" s="65">
        <f>'[1]3household manual'!BS99</f>
        <v>0</v>
      </c>
      <c r="BT99" s="65">
        <f>'[1]3household manual'!BT99</f>
        <v>0</v>
      </c>
      <c r="BU99" s="65">
        <f>'[1]3household manual'!BU99</f>
        <v>0</v>
      </c>
      <c r="BV99" s="65">
        <f>'[1]3household manual'!BV99</f>
        <v>0</v>
      </c>
      <c r="BW99" s="65">
        <f>'[1]3household manual'!BW99</f>
        <v>0</v>
      </c>
      <c r="BX99" s="65">
        <f>'[1]3household manual'!BX99</f>
        <v>0</v>
      </c>
      <c r="BY99" s="65">
        <f>'[1]3household manual'!BY99</f>
        <v>0</v>
      </c>
      <c r="BZ99" s="65">
        <f>'[1]3household manual'!BZ99</f>
        <v>0</v>
      </c>
      <c r="CA99" s="65">
        <f>'[1]3household manual'!CA99</f>
        <v>0</v>
      </c>
      <c r="CB99" s="65">
        <f>'[1]3household manual'!CB99</f>
        <v>0</v>
      </c>
      <c r="CC99" s="65">
        <f>'[1]3household manual'!CC99</f>
        <v>0</v>
      </c>
      <c r="CD99" s="65">
        <f>'[1]3household manual'!CD99</f>
        <v>0</v>
      </c>
      <c r="CE99" s="65">
        <f>'[1]3household manual'!CE99</f>
        <v>0</v>
      </c>
      <c r="CF99" s="65">
        <f>'[1]3household manual'!CF99</f>
        <v>0</v>
      </c>
      <c r="CG99" s="65">
        <f>'[1]3household manual'!CG99</f>
        <v>0</v>
      </c>
      <c r="CH99" s="65">
        <f>'[1]3household manual'!CH99</f>
        <v>0</v>
      </c>
      <c r="CI99" s="65">
        <f>'[1]3household manual'!CI99</f>
        <v>4290.2988597214317</v>
      </c>
      <c r="CJ99" s="65">
        <f>'[1]3household manual'!CJ99</f>
        <v>684.57475171316457</v>
      </c>
      <c r="CK99" s="65">
        <f>'[1]3household manual'!CK99</f>
        <v>0</v>
      </c>
      <c r="CL99" s="65">
        <f>'[1]3household manual'!CL99</f>
        <v>49.620722608222749</v>
      </c>
      <c r="CM99" s="65">
        <f>'[1]3household manual'!CM99</f>
        <v>899.46172866967015</v>
      </c>
      <c r="CN99" s="65">
        <f>'[1]3household manual'!CN99</f>
        <v>0</v>
      </c>
      <c r="CO99" s="65">
        <f>'[1]3household manual'!CO99</f>
        <v>0</v>
      </c>
      <c r="CP99" s="65">
        <f>'[1]3household manual'!CP99</f>
        <v>-38.549210946928014</v>
      </c>
      <c r="CQ99" s="65">
        <f>'[1]3household manual'!CQ99</f>
        <v>0</v>
      </c>
      <c r="CR99" s="65">
        <f>'[1]3household manual'!CR99</f>
        <v>0</v>
      </c>
      <c r="CS99" s="65">
        <f>'[1]3household manual'!CS99</f>
        <v>0</v>
      </c>
      <c r="CT99" s="65">
        <f>'[1]3household manual'!CT99</f>
        <v>0</v>
      </c>
      <c r="CU99" s="65">
        <f>'[1]3household manual'!CU99</f>
        <v>0</v>
      </c>
      <c r="CV99" s="65">
        <f>'[1]3household manual'!CV99</f>
        <v>0</v>
      </c>
      <c r="CW99" s="65">
        <f>'[1]3household manual'!CW99</f>
        <v>841.75084700591276</v>
      </c>
      <c r="CX99" s="23">
        <f t="shared" si="3"/>
        <v>6727.1576987714743</v>
      </c>
      <c r="CY99" s="23">
        <f>SUM(CO$8:CO$107)</f>
        <v>6727.1576987714743</v>
      </c>
      <c r="CZ99" s="24">
        <f t="shared" si="4"/>
        <v>0</v>
      </c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  <c r="GJ99" s="18"/>
      <c r="GK99" s="18"/>
      <c r="GL99" s="18"/>
      <c r="GM99" s="18"/>
      <c r="GN99" s="18"/>
      <c r="GO99" s="18"/>
      <c r="GP99" s="18"/>
      <c r="GQ99" s="18"/>
      <c r="GR99" s="18"/>
      <c r="GS99" s="18"/>
      <c r="GT99" s="18"/>
      <c r="GU99" s="18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/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/>
      <c r="IH99" s="18"/>
      <c r="II99" s="18"/>
      <c r="IJ99" s="18"/>
      <c r="IK99" s="18"/>
      <c r="IL99" s="18"/>
      <c r="IM99" s="18"/>
      <c r="IN99" s="18"/>
      <c r="IO99" s="18"/>
      <c r="IP99" s="18"/>
      <c r="IQ99" s="18"/>
      <c r="IR99" s="18"/>
      <c r="IS99" s="18"/>
      <c r="IT99" s="18"/>
      <c r="IU99" s="18"/>
      <c r="IV99" s="18"/>
      <c r="IW99" s="18"/>
      <c r="IX99" s="18"/>
      <c r="IY99" s="18"/>
      <c r="IZ99" s="18"/>
      <c r="JA99" s="18"/>
      <c r="JB99" s="18"/>
    </row>
    <row r="100" spans="1:262" x14ac:dyDescent="0.25">
      <c r="A100" s="22" t="s">
        <v>196</v>
      </c>
      <c r="B100" s="65">
        <f>'[1]3household manual'!B100</f>
        <v>0</v>
      </c>
      <c r="C100" s="65">
        <f>'[1]3household manual'!C100</f>
        <v>0</v>
      </c>
      <c r="D100" s="65">
        <f>'[1]3household manual'!D100</f>
        <v>0</v>
      </c>
      <c r="E100" s="65">
        <f>'[1]3household manual'!E100</f>
        <v>0</v>
      </c>
      <c r="F100" s="65">
        <f>'[1]3household manual'!F100</f>
        <v>0</v>
      </c>
      <c r="G100" s="65">
        <f>'[1]3household manual'!G100</f>
        <v>0</v>
      </c>
      <c r="H100" s="65">
        <f>'[1]3household manual'!H100</f>
        <v>0</v>
      </c>
      <c r="I100" s="65">
        <f>'[1]3household manual'!I100</f>
        <v>0</v>
      </c>
      <c r="J100" s="65">
        <f>'[1]3household manual'!J100</f>
        <v>0</v>
      </c>
      <c r="K100" s="65">
        <f>'[1]3household manual'!K100</f>
        <v>0</v>
      </c>
      <c r="L100" s="65">
        <f>'[1]3household manual'!L100</f>
        <v>0</v>
      </c>
      <c r="M100" s="65">
        <f>'[1]3household manual'!M100</f>
        <v>0</v>
      </c>
      <c r="N100" s="65">
        <f>'[1]3household manual'!N100</f>
        <v>0</v>
      </c>
      <c r="O100" s="65">
        <f>'[1]3household manual'!O100</f>
        <v>0</v>
      </c>
      <c r="P100" s="65">
        <f>'[1]3household manual'!P100</f>
        <v>0</v>
      </c>
      <c r="Q100" s="65">
        <f>'[1]3household manual'!Q100</f>
        <v>0</v>
      </c>
      <c r="R100" s="65">
        <f>'[1]3household manual'!R100</f>
        <v>0</v>
      </c>
      <c r="S100" s="65">
        <f>'[1]3household manual'!S100</f>
        <v>0</v>
      </c>
      <c r="T100" s="65">
        <f>'[1]3household manual'!T100</f>
        <v>0</v>
      </c>
      <c r="U100" s="65">
        <f>'[1]3household manual'!U100</f>
        <v>0</v>
      </c>
      <c r="V100" s="65">
        <f>'[1]3household manual'!V100</f>
        <v>0</v>
      </c>
      <c r="W100" s="65">
        <f>'[1]3household manual'!W100</f>
        <v>0</v>
      </c>
      <c r="X100" s="65">
        <f>'[1]3household manual'!X100</f>
        <v>0</v>
      </c>
      <c r="Y100" s="65">
        <f>'[1]3household manual'!Y100</f>
        <v>0</v>
      </c>
      <c r="Z100" s="65">
        <f>'[1]3household manual'!Z100</f>
        <v>0</v>
      </c>
      <c r="AA100" s="65">
        <f>'[1]3household manual'!AA100</f>
        <v>0</v>
      </c>
      <c r="AB100" s="65">
        <f>'[1]3household manual'!AB100</f>
        <v>0</v>
      </c>
      <c r="AC100" s="65">
        <f>'[1]3household manual'!AC100</f>
        <v>0</v>
      </c>
      <c r="AD100" s="65">
        <f>'[1]3household manual'!AD100</f>
        <v>0</v>
      </c>
      <c r="AE100" s="65">
        <f>'[1]3household manual'!AE100</f>
        <v>0</v>
      </c>
      <c r="AF100" s="65">
        <f>'[1]3household manual'!AF100</f>
        <v>0</v>
      </c>
      <c r="AG100" s="65">
        <f>'[1]3household manual'!AG100</f>
        <v>0</v>
      </c>
      <c r="AH100" s="65">
        <f>'[1]3household manual'!AH100</f>
        <v>0</v>
      </c>
      <c r="AI100" s="65">
        <f>'[1]3household manual'!AI100</f>
        <v>0</v>
      </c>
      <c r="AJ100" s="65">
        <f>'[1]3household manual'!AJ100</f>
        <v>0</v>
      </c>
      <c r="AK100" s="65">
        <f>'[1]3household manual'!AK100</f>
        <v>0</v>
      </c>
      <c r="AL100" s="65">
        <f>'[1]3household manual'!AL100</f>
        <v>0</v>
      </c>
      <c r="AM100" s="65">
        <f>'[1]3household manual'!AM100</f>
        <v>0</v>
      </c>
      <c r="AN100" s="65">
        <f>'[1]3household manual'!AN100</f>
        <v>0</v>
      </c>
      <c r="AO100" s="65">
        <f>'[1]3household manual'!AO100</f>
        <v>0</v>
      </c>
      <c r="AP100" s="65">
        <f>'[1]3household manual'!AP100</f>
        <v>0</v>
      </c>
      <c r="AQ100" s="65">
        <f>'[1]3household manual'!AQ100</f>
        <v>0</v>
      </c>
      <c r="AR100" s="65">
        <f>'[1]3household manual'!AR100</f>
        <v>0</v>
      </c>
      <c r="AS100" s="65">
        <f>'[1]3household manual'!AS100</f>
        <v>0</v>
      </c>
      <c r="AT100" s="65">
        <f>'[1]3household manual'!AT100</f>
        <v>0</v>
      </c>
      <c r="AU100" s="65">
        <f>'[1]3household manual'!AU100</f>
        <v>0</v>
      </c>
      <c r="AV100" s="65">
        <f>'[1]3household manual'!AV100</f>
        <v>0</v>
      </c>
      <c r="AW100" s="65">
        <f>'[1]3household manual'!AW100</f>
        <v>0</v>
      </c>
      <c r="AX100" s="65">
        <f>'[1]3household manual'!AX100</f>
        <v>0</v>
      </c>
      <c r="AY100" s="65">
        <f>'[1]3household manual'!AY100</f>
        <v>0</v>
      </c>
      <c r="AZ100" s="65">
        <f>'[1]3household manual'!AZ100</f>
        <v>0</v>
      </c>
      <c r="BA100" s="65">
        <f>'[1]3household manual'!BA100</f>
        <v>0</v>
      </c>
      <c r="BB100" s="65">
        <f>'[1]3household manual'!BB100</f>
        <v>0</v>
      </c>
      <c r="BC100" s="65">
        <f>'[1]3household manual'!BC100</f>
        <v>0</v>
      </c>
      <c r="BD100" s="65">
        <f>'[1]3household manual'!BD100</f>
        <v>0</v>
      </c>
      <c r="BE100" s="65">
        <f>'[1]3household manual'!BE100</f>
        <v>0</v>
      </c>
      <c r="BF100" s="65">
        <f>'[1]3household manual'!BF100</f>
        <v>0</v>
      </c>
      <c r="BG100" s="65">
        <f>'[1]3household manual'!BG100</f>
        <v>0</v>
      </c>
      <c r="BH100" s="65">
        <f>'[1]3household manual'!BH100</f>
        <v>0</v>
      </c>
      <c r="BI100" s="65">
        <f>'[1]3household manual'!BI100</f>
        <v>0</v>
      </c>
      <c r="BJ100" s="65">
        <f>'[1]3household manual'!BJ100</f>
        <v>0</v>
      </c>
      <c r="BK100" s="65">
        <f>'[1]3household manual'!BK100</f>
        <v>0</v>
      </c>
      <c r="BL100" s="65">
        <f>'[1]3household manual'!BL100</f>
        <v>0</v>
      </c>
      <c r="BM100" s="65">
        <f>'[1]3household manual'!BM100</f>
        <v>0</v>
      </c>
      <c r="BN100" s="65">
        <f>'[1]3household manual'!BN100</f>
        <v>0</v>
      </c>
      <c r="BO100" s="65">
        <f>'[1]3household manual'!BO100</f>
        <v>0</v>
      </c>
      <c r="BP100" s="65">
        <f>'[1]3household manual'!BP100</f>
        <v>0</v>
      </c>
      <c r="BQ100" s="65">
        <f>'[1]3household manual'!BQ100</f>
        <v>0</v>
      </c>
      <c r="BR100" s="65">
        <f>'[1]3household manual'!BR100</f>
        <v>0</v>
      </c>
      <c r="BS100" s="65">
        <f>'[1]3household manual'!BS100</f>
        <v>0</v>
      </c>
      <c r="BT100" s="65">
        <f>'[1]3household manual'!BT100</f>
        <v>0</v>
      </c>
      <c r="BU100" s="65">
        <f>'[1]3household manual'!BU100</f>
        <v>0</v>
      </c>
      <c r="BV100" s="65">
        <f>'[1]3household manual'!BV100</f>
        <v>0</v>
      </c>
      <c r="BW100" s="65">
        <f>'[1]3household manual'!BW100</f>
        <v>0</v>
      </c>
      <c r="BX100" s="65">
        <f>'[1]3household manual'!BX100</f>
        <v>0</v>
      </c>
      <c r="BY100" s="65">
        <f>'[1]3household manual'!BY100</f>
        <v>0</v>
      </c>
      <c r="BZ100" s="65">
        <f>'[1]3household manual'!BZ100</f>
        <v>0</v>
      </c>
      <c r="CA100" s="65">
        <f>'[1]3household manual'!CA100</f>
        <v>0</v>
      </c>
      <c r="CB100" s="65">
        <f>'[1]3household manual'!CB100</f>
        <v>0</v>
      </c>
      <c r="CC100" s="65">
        <f>'[1]3household manual'!CC100</f>
        <v>0</v>
      </c>
      <c r="CD100" s="65">
        <f>'[1]3household manual'!CD100</f>
        <v>0</v>
      </c>
      <c r="CE100" s="65">
        <f>'[1]3household manual'!CE100</f>
        <v>0</v>
      </c>
      <c r="CF100" s="65">
        <f>'[1]3household manual'!CF100</f>
        <v>0</v>
      </c>
      <c r="CG100" s="65">
        <f>'[1]3household manual'!CG100</f>
        <v>0</v>
      </c>
      <c r="CH100" s="65">
        <f>'[1]3household manual'!CH100</f>
        <v>0</v>
      </c>
      <c r="CI100" s="65">
        <f>'[1]3household manual'!CI100</f>
        <v>0</v>
      </c>
      <c r="CJ100" s="65">
        <f>'[1]3household manual'!CJ100</f>
        <v>0</v>
      </c>
      <c r="CK100" s="65">
        <f>'[1]3household manual'!CK100</f>
        <v>0</v>
      </c>
      <c r="CL100" s="65">
        <f>'[1]3household manual'!CL100</f>
        <v>0</v>
      </c>
      <c r="CM100" s="65">
        <f>'[1]3household manual'!CM100</f>
        <v>64.978547360000022</v>
      </c>
      <c r="CN100" s="65">
        <f>'[1]3household manual'!CN100</f>
        <v>0</v>
      </c>
      <c r="CO100" s="65">
        <f>'[1]3household manual'!CO100</f>
        <v>274.25874725</v>
      </c>
      <c r="CP100" s="65">
        <f>'[1]3household manual'!CP100</f>
        <v>0</v>
      </c>
      <c r="CQ100" s="65">
        <f>'[1]3household manual'!CQ100</f>
        <v>188.38766802565246</v>
      </c>
      <c r="CR100" s="65">
        <f>'[1]3household manual'!CR100</f>
        <v>1575.0279539896105</v>
      </c>
      <c r="CS100" s="65">
        <f>'[1]3household manual'!CS100</f>
        <v>361.57132480804603</v>
      </c>
      <c r="CT100" s="65">
        <f>'[1]3household manual'!CT100</f>
        <v>1307.8970222229884</v>
      </c>
      <c r="CU100" s="65">
        <f>'[1]3household manual'!CU100</f>
        <v>0</v>
      </c>
      <c r="CV100" s="65">
        <f>'[1]3household manual'!CV100</f>
        <v>0</v>
      </c>
      <c r="CW100" s="65">
        <f>'[1]3household manual'!CW100</f>
        <v>125.65163021330822</v>
      </c>
      <c r="CX100" s="23">
        <f t="shared" si="3"/>
        <v>3897.7728938696059</v>
      </c>
      <c r="CY100" s="23">
        <f>SUM(CP$8:CP$107)</f>
        <v>3897.7728938696055</v>
      </c>
      <c r="CZ100" s="24">
        <f t="shared" si="4"/>
        <v>4.5474735088646412E-13</v>
      </c>
      <c r="DA100" s="26">
        <v>0</v>
      </c>
      <c r="DB100" s="26">
        <v>1</v>
      </c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  <c r="GJ100" s="18"/>
      <c r="GK100" s="18"/>
      <c r="GL100" s="18"/>
      <c r="GM100" s="18"/>
      <c r="GN100" s="18"/>
      <c r="GO100" s="18"/>
      <c r="GP100" s="18"/>
      <c r="GQ100" s="18"/>
      <c r="GR100" s="18"/>
      <c r="GS100" s="18"/>
      <c r="GT100" s="18"/>
      <c r="GU100" s="18"/>
      <c r="GV100" s="18"/>
      <c r="GW100" s="18"/>
      <c r="GX100" s="18"/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/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/>
      <c r="IH100" s="18"/>
      <c r="II100" s="18"/>
      <c r="IJ100" s="18"/>
      <c r="IK100" s="18"/>
      <c r="IL100" s="18"/>
      <c r="IM100" s="18"/>
      <c r="IN100" s="18"/>
      <c r="IO100" s="18"/>
      <c r="IP100" s="18"/>
      <c r="IQ100" s="18"/>
      <c r="IR100" s="18"/>
      <c r="IS100" s="18"/>
      <c r="IT100" s="18"/>
      <c r="IU100" s="18"/>
      <c r="IV100" s="18"/>
      <c r="IW100" s="18"/>
      <c r="IX100" s="18"/>
      <c r="IY100" s="18"/>
      <c r="IZ100" s="18"/>
      <c r="JA100" s="18"/>
      <c r="JB100" s="18"/>
    </row>
    <row r="101" spans="1:262" x14ac:dyDescent="0.25">
      <c r="A101" s="22" t="s">
        <v>197</v>
      </c>
      <c r="B101" s="65">
        <f>'[1]3household manual'!B101</f>
        <v>15.091261441028996</v>
      </c>
      <c r="C101" s="65">
        <f>'[1]3household manual'!C101</f>
        <v>9.9882259017320951</v>
      </c>
      <c r="D101" s="65">
        <f>'[1]3household manual'!D101</f>
        <v>1.7760540600225878</v>
      </c>
      <c r="E101" s="65">
        <f>'[1]3household manual'!E101</f>
        <v>1.7054194903782582E-2</v>
      </c>
      <c r="F101" s="65">
        <f>'[1]3household manual'!F101</f>
        <v>9.6570264276647464</v>
      </c>
      <c r="G101" s="65">
        <f>'[1]3household manual'!G101</f>
        <v>13.910542257532398</v>
      </c>
      <c r="H101" s="65">
        <f>'[1]3household manual'!H101</f>
        <v>1.5350690746220623</v>
      </c>
      <c r="I101" s="65">
        <f>'[1]3household manual'!I101</f>
        <v>-2.9789510510274044</v>
      </c>
      <c r="J101" s="65">
        <f>'[1]3household manual'!J101</f>
        <v>-2.9164433960357297</v>
      </c>
      <c r="K101" s="65">
        <f>'[1]3household manual'!K101</f>
        <v>0.62647314518368635</v>
      </c>
      <c r="L101" s="65">
        <f>'[1]3household manual'!L101</f>
        <v>0.48336931244653647</v>
      </c>
      <c r="M101" s="65">
        <f>'[1]3household manual'!M101</f>
        <v>0.53263793902362955</v>
      </c>
      <c r="N101" s="65">
        <f>'[1]3household manual'!N101</f>
        <v>2.3285281967031621</v>
      </c>
      <c r="O101" s="65">
        <f>'[1]3household manual'!O101</f>
        <v>1.5119231521638525</v>
      </c>
      <c r="P101" s="65">
        <f>'[1]3household manual'!P101</f>
        <v>0.7321220096908827</v>
      </c>
      <c r="Q101" s="65">
        <f>'[1]3household manual'!Q101</f>
        <v>8.0989022888796516</v>
      </c>
      <c r="R101" s="65">
        <f>'[1]3household manual'!R101</f>
        <v>2.9488774082693214</v>
      </c>
      <c r="S101" s="65">
        <f>'[1]3household manual'!S101</f>
        <v>0.18826197309198706</v>
      </c>
      <c r="T101" s="65">
        <f>'[1]3household manual'!T101</f>
        <v>1.6411895137603882</v>
      </c>
      <c r="U101" s="65">
        <f>'[1]3household manual'!U101</f>
        <v>1.1339595008513434</v>
      </c>
      <c r="V101" s="65">
        <f>'[1]3household manual'!V101</f>
        <v>1.6247182476978592</v>
      </c>
      <c r="W101" s="65">
        <f>'[1]3household manual'!W101</f>
        <v>1.7727324958194359</v>
      </c>
      <c r="X101" s="65">
        <f>'[1]3household manual'!X101</f>
        <v>0.56848792534259907</v>
      </c>
      <c r="Y101" s="65">
        <f>'[1]3household manual'!Y101</f>
        <v>0.70697378599643335</v>
      </c>
      <c r="Z101" s="65">
        <f>'[1]3household manual'!Z101</f>
        <v>1.6561594064544471</v>
      </c>
      <c r="AA101" s="65">
        <f>'[1]3household manual'!AA101</f>
        <v>10.381495446410437</v>
      </c>
      <c r="AB101" s="65">
        <f>'[1]3household manual'!AB101</f>
        <v>19.179632546577412</v>
      </c>
      <c r="AC101" s="65">
        <f>'[1]3household manual'!AC101</f>
        <v>9.7768737085576483</v>
      </c>
      <c r="AD101" s="65">
        <f>'[1]3household manual'!AD101</f>
        <v>5.1690690088408164</v>
      </c>
      <c r="AE101" s="65">
        <f>'[1]3household manual'!AE101</f>
        <v>17.805674116465362</v>
      </c>
      <c r="AF101" s="65">
        <f>'[1]3household manual'!AF101</f>
        <v>33.917691341807924</v>
      </c>
      <c r="AG101" s="65">
        <f>'[1]3household manual'!AG101</f>
        <v>4.6205217947890009</v>
      </c>
      <c r="AH101" s="65">
        <f>'[1]3household manual'!AH101</f>
        <v>10.370671351047179</v>
      </c>
      <c r="AI101" s="65">
        <f>'[1]3household manual'!AI101</f>
        <v>1.956718555281963</v>
      </c>
      <c r="AJ101" s="65">
        <f>'[1]3household manual'!AJ101</f>
        <v>0</v>
      </c>
      <c r="AK101" s="65">
        <f>'[1]3household manual'!AK101</f>
        <v>2.574164944055934</v>
      </c>
      <c r="AL101" s="65">
        <f>'[1]3household manual'!AL101</f>
        <v>0</v>
      </c>
      <c r="AM101" s="65">
        <f>'[1]3household manual'!AM101</f>
        <v>0</v>
      </c>
      <c r="AN101" s="65">
        <f>'[1]3household manual'!AN101</f>
        <v>0</v>
      </c>
      <c r="AO101" s="65">
        <f>'[1]3household manual'!AO101</f>
        <v>0</v>
      </c>
      <c r="AP101" s="65">
        <f>'[1]3household manual'!AP101</f>
        <v>0</v>
      </c>
      <c r="AQ101" s="65">
        <f>'[1]3household manual'!AQ101</f>
        <v>0</v>
      </c>
      <c r="AR101" s="65">
        <f>'[1]3household manual'!AR101</f>
        <v>0</v>
      </c>
      <c r="AS101" s="65">
        <f>'[1]3household manual'!AS101</f>
        <v>0</v>
      </c>
      <c r="AT101" s="65">
        <f>'[1]3household manual'!AT101</f>
        <v>0</v>
      </c>
      <c r="AU101" s="65">
        <f>'[1]3household manual'!AU101</f>
        <v>0</v>
      </c>
      <c r="AV101" s="65">
        <f>'[1]3household manual'!AV101</f>
        <v>0</v>
      </c>
      <c r="AW101" s="65">
        <f>'[1]3household manual'!AW101</f>
        <v>0</v>
      </c>
      <c r="AX101" s="65">
        <f>'[1]3household manual'!AX101</f>
        <v>0</v>
      </c>
      <c r="AY101" s="65">
        <f>'[1]3household manual'!AY101</f>
        <v>0</v>
      </c>
      <c r="AZ101" s="65">
        <f>'[1]3household manual'!AZ101</f>
        <v>0</v>
      </c>
      <c r="BA101" s="65">
        <f>'[1]3household manual'!BA101</f>
        <v>0</v>
      </c>
      <c r="BB101" s="65">
        <f>'[1]3household manual'!BB101</f>
        <v>0</v>
      </c>
      <c r="BC101" s="65">
        <f>'[1]3household manual'!BC101</f>
        <v>0</v>
      </c>
      <c r="BD101" s="65">
        <f>'[1]3household manual'!BD101</f>
        <v>0</v>
      </c>
      <c r="BE101" s="65">
        <f>'[1]3household manual'!BE101</f>
        <v>0</v>
      </c>
      <c r="BF101" s="65">
        <f>'[1]3household manual'!BF101</f>
        <v>0</v>
      </c>
      <c r="BG101" s="65">
        <f>'[1]3household manual'!BG101</f>
        <v>0</v>
      </c>
      <c r="BH101" s="65">
        <f>'[1]3household manual'!BH101</f>
        <v>0</v>
      </c>
      <c r="BI101" s="65">
        <f>'[1]3household manual'!BI101</f>
        <v>0</v>
      </c>
      <c r="BJ101" s="65">
        <f>'[1]3household manual'!BJ101</f>
        <v>0</v>
      </c>
      <c r="BK101" s="65">
        <f>'[1]3household manual'!BK101</f>
        <v>0</v>
      </c>
      <c r="BL101" s="65">
        <f>'[1]3household manual'!BL101</f>
        <v>0</v>
      </c>
      <c r="BM101" s="65">
        <f>'[1]3household manual'!BM101</f>
        <v>0</v>
      </c>
      <c r="BN101" s="65">
        <f>'[1]3household manual'!BN101</f>
        <v>0</v>
      </c>
      <c r="BO101" s="65">
        <f>'[1]3household manual'!BO101</f>
        <v>0</v>
      </c>
      <c r="BP101" s="65">
        <f>'[1]3household manual'!BP101</f>
        <v>0</v>
      </c>
      <c r="BQ101" s="65">
        <f>'[1]3household manual'!BQ101</f>
        <v>0</v>
      </c>
      <c r="BR101" s="65">
        <f>'[1]3household manual'!BR101</f>
        <v>0</v>
      </c>
      <c r="BS101" s="65">
        <f>'[1]3household manual'!BS101</f>
        <v>0</v>
      </c>
      <c r="BT101" s="65">
        <f>'[1]3household manual'!BT101</f>
        <v>0</v>
      </c>
      <c r="BU101" s="65">
        <f>'[1]3household manual'!BU101</f>
        <v>0</v>
      </c>
      <c r="BV101" s="65">
        <f>'[1]3household manual'!BV101</f>
        <v>0</v>
      </c>
      <c r="BW101" s="65">
        <f>'[1]3household manual'!BW101</f>
        <v>0</v>
      </c>
      <c r="BX101" s="65">
        <f>'[1]3household manual'!BX101</f>
        <v>0</v>
      </c>
      <c r="BY101" s="65">
        <f>'[1]3household manual'!BY101</f>
        <v>0</v>
      </c>
      <c r="BZ101" s="65">
        <f>'[1]3household manual'!BZ101</f>
        <v>0</v>
      </c>
      <c r="CA101" s="65">
        <f>'[1]3household manual'!CA101</f>
        <v>0</v>
      </c>
      <c r="CB101" s="65">
        <f>'[1]3household manual'!CB101</f>
        <v>0</v>
      </c>
      <c r="CC101" s="65">
        <f>'[1]3household manual'!CC101</f>
        <v>0</v>
      </c>
      <c r="CD101" s="65">
        <f>'[1]3household manual'!CD101</f>
        <v>0</v>
      </c>
      <c r="CE101" s="65">
        <f>'[1]3household manual'!CE101</f>
        <v>0</v>
      </c>
      <c r="CF101" s="65">
        <f>'[1]3household manual'!CF101</f>
        <v>0</v>
      </c>
      <c r="CG101" s="65">
        <f>'[1]3household manual'!CG101</f>
        <v>0</v>
      </c>
      <c r="CH101" s="65">
        <f>'[1]3household manual'!CH101</f>
        <v>0</v>
      </c>
      <c r="CI101" s="65">
        <f>'[1]3household manual'!CI101</f>
        <v>0</v>
      </c>
      <c r="CJ101" s="65">
        <f>'[1]3household manual'!CJ101</f>
        <v>0</v>
      </c>
      <c r="CK101" s="65">
        <f>'[1]3household manual'!CK101</f>
        <v>0</v>
      </c>
      <c r="CL101" s="65">
        <f>'[1]3household manual'!CL101</f>
        <v>0</v>
      </c>
      <c r="CM101" s="65">
        <f>'[1]3household manual'!CM101</f>
        <v>0</v>
      </c>
      <c r="CN101" s="65">
        <f>'[1]3household manual'!CN101</f>
        <v>0</v>
      </c>
      <c r="CO101" s="65">
        <f>'[1]3household manual'!CO101</f>
        <v>0</v>
      </c>
      <c r="CP101" s="65">
        <f>'[1]3household manual'!CP101</f>
        <v>0</v>
      </c>
      <c r="CQ101" s="65">
        <f>'[1]3household manual'!CQ101</f>
        <v>0</v>
      </c>
      <c r="CR101" s="65">
        <f>'[1]3household manual'!CR101</f>
        <v>0</v>
      </c>
      <c r="CS101" s="65">
        <f>'[1]3household manual'!CS101</f>
        <v>0</v>
      </c>
      <c r="CT101" s="65">
        <f>'[1]3household manual'!CT101</f>
        <v>0</v>
      </c>
      <c r="CU101" s="65">
        <f>'[1]3household manual'!CU101</f>
        <v>0</v>
      </c>
      <c r="CV101" s="65">
        <f>'[1]3household manual'!CV101</f>
        <v>0</v>
      </c>
      <c r="CW101" s="65">
        <f>'[1]3household manual'!CW101</f>
        <v>0</v>
      </c>
      <c r="CX101" s="23">
        <f t="shared" si="3"/>
        <v>188.3876680256524</v>
      </c>
      <c r="CY101" s="23">
        <f>SUM(CQ$8:CQ$107)</f>
        <v>188.38766802565246</v>
      </c>
      <c r="CZ101" s="24">
        <f t="shared" si="4"/>
        <v>5.6843418860808015E-14</v>
      </c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  <c r="GJ101" s="18"/>
      <c r="GK101" s="18"/>
      <c r="GL101" s="18"/>
      <c r="GM101" s="18"/>
      <c r="GN101" s="18"/>
      <c r="GO101" s="18"/>
      <c r="GP101" s="18"/>
      <c r="GQ101" s="18"/>
      <c r="GR101" s="18"/>
      <c r="GS101" s="18"/>
      <c r="GT101" s="18"/>
      <c r="GU101" s="18"/>
      <c r="GV101" s="18"/>
      <c r="GW101" s="18"/>
      <c r="GX101" s="18"/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/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/>
      <c r="IH101" s="18"/>
      <c r="II101" s="18"/>
      <c r="IJ101" s="18"/>
      <c r="IK101" s="18"/>
      <c r="IL101" s="18"/>
      <c r="IM101" s="18"/>
      <c r="IN101" s="18"/>
      <c r="IO101" s="18"/>
      <c r="IP101" s="18"/>
      <c r="IQ101" s="18"/>
      <c r="IR101" s="18"/>
      <c r="IS101" s="18"/>
      <c r="IT101" s="18"/>
      <c r="IU101" s="18"/>
      <c r="IV101" s="18"/>
      <c r="IW101" s="18"/>
      <c r="IX101" s="18"/>
      <c r="IY101" s="18"/>
      <c r="IZ101" s="18"/>
      <c r="JA101" s="18"/>
      <c r="JB101" s="18"/>
    </row>
    <row r="102" spans="1:262" x14ac:dyDescent="0.25">
      <c r="A102" s="22" t="s">
        <v>200</v>
      </c>
      <c r="B102" s="65">
        <f>'[1]3household manual'!B102</f>
        <v>0</v>
      </c>
      <c r="C102" s="65">
        <f>'[1]3household manual'!C102</f>
        <v>0</v>
      </c>
      <c r="D102" s="65">
        <f>'[1]3household manual'!D102</f>
        <v>0</v>
      </c>
      <c r="E102" s="65">
        <f>'[1]3household manual'!E102</f>
        <v>0</v>
      </c>
      <c r="F102" s="65">
        <f>'[1]3household manual'!F102</f>
        <v>0</v>
      </c>
      <c r="G102" s="65">
        <f>'[1]3household manual'!G102</f>
        <v>0</v>
      </c>
      <c r="H102" s="65">
        <f>'[1]3household manual'!H102</f>
        <v>0</v>
      </c>
      <c r="I102" s="65">
        <f>'[1]3household manual'!I102</f>
        <v>0</v>
      </c>
      <c r="J102" s="65">
        <f>'[1]3household manual'!J102</f>
        <v>0</v>
      </c>
      <c r="K102" s="65">
        <f>'[1]3household manual'!K102</f>
        <v>0</v>
      </c>
      <c r="L102" s="65">
        <f>'[1]3household manual'!L102</f>
        <v>0</v>
      </c>
      <c r="M102" s="65">
        <f>'[1]3household manual'!M102</f>
        <v>0</v>
      </c>
      <c r="N102" s="65">
        <f>'[1]3household manual'!N102</f>
        <v>0</v>
      </c>
      <c r="O102" s="65">
        <f>'[1]3household manual'!O102</f>
        <v>0</v>
      </c>
      <c r="P102" s="65">
        <f>'[1]3household manual'!P102</f>
        <v>0</v>
      </c>
      <c r="Q102" s="65">
        <f>'[1]3household manual'!Q102</f>
        <v>0</v>
      </c>
      <c r="R102" s="65">
        <f>'[1]3household manual'!R102</f>
        <v>0</v>
      </c>
      <c r="S102" s="65">
        <f>'[1]3household manual'!S102</f>
        <v>0</v>
      </c>
      <c r="T102" s="65">
        <f>'[1]3household manual'!T102</f>
        <v>0</v>
      </c>
      <c r="U102" s="65">
        <f>'[1]3household manual'!U102</f>
        <v>0</v>
      </c>
      <c r="V102" s="65">
        <f>'[1]3household manual'!V102</f>
        <v>0</v>
      </c>
      <c r="W102" s="65">
        <f>'[1]3household manual'!W102</f>
        <v>0</v>
      </c>
      <c r="X102" s="65">
        <f>'[1]3household manual'!X102</f>
        <v>0</v>
      </c>
      <c r="Y102" s="65">
        <f>'[1]3household manual'!Y102</f>
        <v>0</v>
      </c>
      <c r="Z102" s="65">
        <f>'[1]3household manual'!Z102</f>
        <v>0</v>
      </c>
      <c r="AA102" s="65">
        <f>'[1]3household manual'!AA102</f>
        <v>0</v>
      </c>
      <c r="AB102" s="65">
        <f>'[1]3household manual'!AB102</f>
        <v>0</v>
      </c>
      <c r="AC102" s="65">
        <f>'[1]3household manual'!AC102</f>
        <v>0</v>
      </c>
      <c r="AD102" s="65">
        <f>'[1]3household manual'!AD102</f>
        <v>0</v>
      </c>
      <c r="AE102" s="65">
        <f>'[1]3household manual'!AE102</f>
        <v>0</v>
      </c>
      <c r="AF102" s="65">
        <f>'[1]3household manual'!AF102</f>
        <v>0</v>
      </c>
      <c r="AG102" s="65">
        <f>'[1]3household manual'!AG102</f>
        <v>0</v>
      </c>
      <c r="AH102" s="65">
        <f>'[1]3household manual'!AH102</f>
        <v>0</v>
      </c>
      <c r="AI102" s="65">
        <f>'[1]3household manual'!AI102</f>
        <v>0</v>
      </c>
      <c r="AJ102" s="65">
        <f>'[1]3household manual'!AJ102</f>
        <v>0</v>
      </c>
      <c r="AK102" s="65">
        <f>'[1]3household manual'!AK102</f>
        <v>0</v>
      </c>
      <c r="AL102" s="65">
        <f>'[1]3household manual'!AL102</f>
        <v>1.6885012798240551</v>
      </c>
      <c r="AM102" s="65">
        <f>'[1]3household manual'!AM102</f>
        <v>0</v>
      </c>
      <c r="AN102" s="65">
        <f>'[1]3household manual'!AN102</f>
        <v>6.2864606609422893</v>
      </c>
      <c r="AO102" s="65">
        <f>'[1]3household manual'!AO102</f>
        <v>0.85489710672647545</v>
      </c>
      <c r="AP102" s="65">
        <f>'[1]3household manual'!AP102</f>
        <v>0.21286698173524382</v>
      </c>
      <c r="AQ102" s="65">
        <f>'[1]3household manual'!AQ102</f>
        <v>0.93361545653258904</v>
      </c>
      <c r="AR102" s="65">
        <f>'[1]3household manual'!AR102</f>
        <v>2.1126554223912004</v>
      </c>
      <c r="AS102" s="65">
        <f>'[1]3household manual'!AS102</f>
        <v>1.270161640619865</v>
      </c>
      <c r="AT102" s="65">
        <f>'[1]3household manual'!AT102</f>
        <v>1.4315643119992849</v>
      </c>
      <c r="AU102" s="65">
        <f>'[1]3household manual'!AU102</f>
        <v>0.16575094532990009</v>
      </c>
      <c r="AV102" s="65">
        <f>'[1]3household manual'!AV102</f>
        <v>0.43324993297428444</v>
      </c>
      <c r="AW102" s="65">
        <f>'[1]3household manual'!AW102</f>
        <v>0.83482602974505338</v>
      </c>
      <c r="AX102" s="65">
        <f>'[1]3household manual'!AX102</f>
        <v>1.5584955807835369E-2</v>
      </c>
      <c r="AY102" s="65">
        <f>'[1]3household manual'!AY102</f>
        <v>4.9839661502452506</v>
      </c>
      <c r="AZ102" s="65">
        <f>'[1]3household manual'!AZ102</f>
        <v>5.5150707633393061</v>
      </c>
      <c r="BA102" s="65">
        <f>'[1]3household manual'!BA102</f>
        <v>10.087301153407587</v>
      </c>
      <c r="BB102" s="65">
        <f>'[1]3household manual'!BB102</f>
        <v>2.76735011681565</v>
      </c>
      <c r="BC102" s="65">
        <f>'[1]3household manual'!BC102</f>
        <v>12.392962079523068</v>
      </c>
      <c r="BD102" s="65">
        <f>'[1]3household manual'!BD102</f>
        <v>51.974945693085481</v>
      </c>
      <c r="BE102" s="65">
        <f>'[1]3household manual'!BE102</f>
        <v>3.9138449470344807</v>
      </c>
      <c r="BF102" s="65">
        <f>'[1]3household manual'!BF102</f>
        <v>20.868914160884103</v>
      </c>
      <c r="BG102" s="65">
        <f>'[1]3household manual'!BG102</f>
        <v>73.337098889205421</v>
      </c>
      <c r="BH102" s="65">
        <f>'[1]3household manual'!BH102</f>
        <v>19.888086691056287</v>
      </c>
      <c r="BI102" s="65">
        <f>'[1]3household manual'!BI102</f>
        <v>30.231999980208315</v>
      </c>
      <c r="BJ102" s="65">
        <f>'[1]3household manual'!BJ102</f>
        <v>16.367104185395927</v>
      </c>
      <c r="BK102" s="65">
        <f>'[1]3household manual'!BK102</f>
        <v>14.849133109982676</v>
      </c>
      <c r="BL102" s="65">
        <f>'[1]3household manual'!BL102</f>
        <v>406.96540111678712</v>
      </c>
      <c r="BM102" s="65">
        <f>'[1]3household manual'!BM102</f>
        <v>29.489964506098715</v>
      </c>
      <c r="BN102" s="65">
        <f>'[1]3household manual'!BN102</f>
        <v>2.4405910000405333</v>
      </c>
      <c r="BO102" s="65">
        <f>'[1]3household manual'!BO102</f>
        <v>27.578507302952147</v>
      </c>
      <c r="BP102" s="65">
        <f>'[1]3household manual'!BP102</f>
        <v>68.311968935680923</v>
      </c>
      <c r="BQ102" s="65">
        <f>'[1]3household manual'!BQ102</f>
        <v>41.83196368023161</v>
      </c>
      <c r="BR102" s="65">
        <f>'[1]3household manual'!BR102</f>
        <v>111.62519334209027</v>
      </c>
      <c r="BS102" s="65">
        <f>'[1]3household manual'!BS102</f>
        <v>41.902523062911179</v>
      </c>
      <c r="BT102" s="65">
        <f>'[1]3household manual'!BT102</f>
        <v>313.52615731481512</v>
      </c>
      <c r="BU102" s="65">
        <f>'[1]3household manual'!BU102</f>
        <v>52.205944705164832</v>
      </c>
      <c r="BV102" s="65">
        <f>'[1]3household manual'!BV102</f>
        <v>0</v>
      </c>
      <c r="BW102" s="65">
        <f>'[1]3household manual'!BW102</f>
        <v>0</v>
      </c>
      <c r="BX102" s="65">
        <f>'[1]3household manual'!BX102</f>
        <v>0</v>
      </c>
      <c r="BY102" s="65">
        <f>'[1]3household manual'!BY102</f>
        <v>37.043250382560522</v>
      </c>
      <c r="BZ102" s="65">
        <f>'[1]3household manual'!BZ102</f>
        <v>133.97797287064259</v>
      </c>
      <c r="CA102" s="65">
        <f>'[1]3household manual'!CA102</f>
        <v>0</v>
      </c>
      <c r="CB102" s="65">
        <f>'[1]3household manual'!CB102</f>
        <v>0</v>
      </c>
      <c r="CC102" s="65">
        <f>'[1]3household manual'!CC102</f>
        <v>0</v>
      </c>
      <c r="CD102" s="65">
        <f>'[1]3household manual'!CD102</f>
        <v>0</v>
      </c>
      <c r="CE102" s="65">
        <f>'[1]3household manual'!CE102</f>
        <v>0</v>
      </c>
      <c r="CF102" s="65">
        <f>'[1]3household manual'!CF102</f>
        <v>2.314957468183457</v>
      </c>
      <c r="CG102" s="65">
        <f>'[1]3household manual'!CG102</f>
        <v>22.395645656639203</v>
      </c>
      <c r="CH102" s="65">
        <f>'[1]3household manual'!CH102</f>
        <v>0</v>
      </c>
      <c r="CI102" s="65">
        <f>'[1]3household manual'!CI102</f>
        <v>0</v>
      </c>
      <c r="CJ102" s="65">
        <f>'[1]3household manual'!CJ102</f>
        <v>0</v>
      </c>
      <c r="CK102" s="65">
        <f>'[1]3household manual'!CK102</f>
        <v>0</v>
      </c>
      <c r="CL102" s="65">
        <f>'[1]3household manual'!CL102</f>
        <v>0</v>
      </c>
      <c r="CM102" s="65">
        <f>'[1]3household manual'!CM102</f>
        <v>0</v>
      </c>
      <c r="CN102" s="65">
        <f>'[1]3household manual'!CN102</f>
        <v>0</v>
      </c>
      <c r="CO102" s="65">
        <f>'[1]3household manual'!CO102</f>
        <v>0</v>
      </c>
      <c r="CP102" s="65">
        <f>'[1]3household manual'!CP102</f>
        <v>0</v>
      </c>
      <c r="CQ102" s="65">
        <f>'[1]3household manual'!CQ102</f>
        <v>0</v>
      </c>
      <c r="CR102" s="65">
        <f>'[1]3household manual'!CR102</f>
        <v>0</v>
      </c>
      <c r="CS102" s="65">
        <f>'[1]3household manual'!CS102</f>
        <v>0</v>
      </c>
      <c r="CT102" s="65">
        <f>'[1]3household manual'!CT102</f>
        <v>0</v>
      </c>
      <c r="CU102" s="65">
        <f>'[1]3household manual'!CU102</f>
        <v>0</v>
      </c>
      <c r="CV102" s="65">
        <f>'[1]3household manual'!CV102</f>
        <v>0</v>
      </c>
      <c r="CW102" s="65">
        <f>'[1]3household manual'!CW102</f>
        <v>0</v>
      </c>
      <c r="CX102" s="23">
        <f t="shared" si="3"/>
        <v>1575.0279539896101</v>
      </c>
      <c r="CY102" s="23">
        <f>SUM(CR$8:CR$107)</f>
        <v>1575.0279539896105</v>
      </c>
      <c r="CZ102" s="24">
        <f>ABS(CX102-CY102)</f>
        <v>4.5474735088646412E-13</v>
      </c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  <c r="IW102" s="18"/>
      <c r="IX102" s="18"/>
      <c r="IY102" s="18"/>
      <c r="IZ102" s="18"/>
      <c r="JA102" s="18"/>
      <c r="JB102" s="18"/>
    </row>
    <row r="103" spans="1:262" x14ac:dyDescent="0.25">
      <c r="A103" s="22" t="s">
        <v>199</v>
      </c>
      <c r="B103" s="65">
        <f>'[1]3household manual'!B103</f>
        <v>0</v>
      </c>
      <c r="C103" s="65">
        <f>'[1]3household manual'!C103</f>
        <v>0</v>
      </c>
      <c r="D103" s="65">
        <f>'[1]3household manual'!D103</f>
        <v>0</v>
      </c>
      <c r="E103" s="65">
        <f>'[1]3household manual'!E103</f>
        <v>0</v>
      </c>
      <c r="F103" s="65">
        <f>'[1]3household manual'!F103</f>
        <v>0</v>
      </c>
      <c r="G103" s="65">
        <f>'[1]3household manual'!G103</f>
        <v>0</v>
      </c>
      <c r="H103" s="65">
        <f>'[1]3household manual'!H103</f>
        <v>0</v>
      </c>
      <c r="I103" s="65">
        <f>'[1]3household manual'!I103</f>
        <v>0</v>
      </c>
      <c r="J103" s="65">
        <f>'[1]3household manual'!J103</f>
        <v>0</v>
      </c>
      <c r="K103" s="65">
        <f>'[1]3household manual'!K103</f>
        <v>0</v>
      </c>
      <c r="L103" s="65">
        <f>'[1]3household manual'!L103</f>
        <v>0</v>
      </c>
      <c r="M103" s="65">
        <f>'[1]3household manual'!M103</f>
        <v>0</v>
      </c>
      <c r="N103" s="65">
        <f>'[1]3household manual'!N103</f>
        <v>0</v>
      </c>
      <c r="O103" s="65">
        <f>'[1]3household manual'!O103</f>
        <v>0</v>
      </c>
      <c r="P103" s="65">
        <f>'[1]3household manual'!P103</f>
        <v>0</v>
      </c>
      <c r="Q103" s="65">
        <f>'[1]3household manual'!Q103</f>
        <v>0</v>
      </c>
      <c r="R103" s="65">
        <f>'[1]3household manual'!R103</f>
        <v>0</v>
      </c>
      <c r="S103" s="65">
        <f>'[1]3household manual'!S103</f>
        <v>0</v>
      </c>
      <c r="T103" s="65">
        <f>'[1]3household manual'!T103</f>
        <v>0</v>
      </c>
      <c r="U103" s="65">
        <f>'[1]3household manual'!U103</f>
        <v>0</v>
      </c>
      <c r="V103" s="65">
        <f>'[1]3household manual'!V103</f>
        <v>0</v>
      </c>
      <c r="W103" s="65">
        <f>'[1]3household manual'!W103</f>
        <v>0</v>
      </c>
      <c r="X103" s="65">
        <f>'[1]3household manual'!X103</f>
        <v>0</v>
      </c>
      <c r="Y103" s="65">
        <f>'[1]3household manual'!Y103</f>
        <v>0</v>
      </c>
      <c r="Z103" s="65">
        <f>'[1]3household manual'!Z103</f>
        <v>0</v>
      </c>
      <c r="AA103" s="65">
        <f>'[1]3household manual'!AA103</f>
        <v>0</v>
      </c>
      <c r="AB103" s="65">
        <f>'[1]3household manual'!AB103</f>
        <v>0</v>
      </c>
      <c r="AC103" s="65">
        <f>'[1]3household manual'!AC103</f>
        <v>0</v>
      </c>
      <c r="AD103" s="65">
        <f>'[1]3household manual'!AD103</f>
        <v>0</v>
      </c>
      <c r="AE103" s="65">
        <f>'[1]3household manual'!AE103</f>
        <v>0</v>
      </c>
      <c r="AF103" s="65">
        <f>'[1]3household manual'!AF103</f>
        <v>0</v>
      </c>
      <c r="AG103" s="65">
        <f>'[1]3household manual'!AG103</f>
        <v>0</v>
      </c>
      <c r="AH103" s="65">
        <f>'[1]3household manual'!AH103</f>
        <v>0</v>
      </c>
      <c r="AI103" s="65">
        <f>'[1]3household manual'!AI103</f>
        <v>0</v>
      </c>
      <c r="AJ103" s="65">
        <f>'[1]3household manual'!AJ103</f>
        <v>0</v>
      </c>
      <c r="AK103" s="65">
        <f>'[1]3household manual'!AK103</f>
        <v>0</v>
      </c>
      <c r="AL103" s="65">
        <f>'[1]3household manual'!AL103</f>
        <v>2.1431750429285343</v>
      </c>
      <c r="AM103" s="65">
        <f>'[1]3household manual'!AM103</f>
        <v>0</v>
      </c>
      <c r="AN103" s="65">
        <f>'[1]3household manual'!AN103</f>
        <v>4.8905479787141743</v>
      </c>
      <c r="AO103" s="65">
        <f>'[1]3household manual'!AO103</f>
        <v>0</v>
      </c>
      <c r="AP103" s="65">
        <f>'[1]3household manual'!AP103</f>
        <v>0</v>
      </c>
      <c r="AQ103" s="65">
        <f>'[1]3household manual'!AQ103</f>
        <v>0.39669203405853087</v>
      </c>
      <c r="AR103" s="65">
        <f>'[1]3household manual'!AR103</f>
        <v>1.3949915707727272</v>
      </c>
      <c r="AS103" s="65">
        <f>'[1]3household manual'!AS103</f>
        <v>0.22413771864427776</v>
      </c>
      <c r="AT103" s="65">
        <f>'[1]3household manual'!AT103</f>
        <v>8.2089932178515471E-2</v>
      </c>
      <c r="AU103" s="65">
        <f>'[1]3household manual'!AU103</f>
        <v>1.5205288431397452E-2</v>
      </c>
      <c r="AV103" s="65">
        <f>'[1]3household manual'!AV103</f>
        <v>0.25802369196980968</v>
      </c>
      <c r="AW103" s="65">
        <f>'[1]3household manual'!AW103</f>
        <v>1.4279481934346961E-3</v>
      </c>
      <c r="AX103" s="65">
        <f>'[1]3household manual'!AX103</f>
        <v>2.7237963665986763E-2</v>
      </c>
      <c r="AY103" s="65">
        <f>'[1]3household manual'!AY103</f>
        <v>0.19605190131283759</v>
      </c>
      <c r="AZ103" s="65">
        <f>'[1]3household manual'!AZ103</f>
        <v>2.0525132092229521E-4</v>
      </c>
      <c r="BA103" s="65">
        <f>'[1]3household manual'!BA103</f>
        <v>1.6225897641646863E-5</v>
      </c>
      <c r="BB103" s="65">
        <f>'[1]3household manual'!BB103</f>
        <v>1.4106736724675104E-3</v>
      </c>
      <c r="BC103" s="65">
        <f>'[1]3household manual'!BC103</f>
        <v>0.34456946355400991</v>
      </c>
      <c r="BD103" s="65">
        <f>'[1]3household manual'!BD103</f>
        <v>52.28329265913144</v>
      </c>
      <c r="BE103" s="65">
        <f>'[1]3household manual'!BE103</f>
        <v>0.11657843901981536</v>
      </c>
      <c r="BF103" s="65">
        <f>'[1]3household manual'!BF103</f>
        <v>4.1974251125037796</v>
      </c>
      <c r="BG103" s="65">
        <f>'[1]3household manual'!BG103</f>
        <v>4.6120715219704209</v>
      </c>
      <c r="BH103" s="65">
        <f>'[1]3household manual'!BH103</f>
        <v>1.9407240381356856</v>
      </c>
      <c r="BI103" s="65">
        <f>'[1]3household manual'!BI103</f>
        <v>1.174554999420474</v>
      </c>
      <c r="BJ103" s="65">
        <f>'[1]3household manual'!BJ103</f>
        <v>6.1359427863363027</v>
      </c>
      <c r="BK103" s="65">
        <f>'[1]3household manual'!BK103</f>
        <v>2.2628339981691616</v>
      </c>
      <c r="BL103" s="65">
        <f>'[1]3household manual'!BL103</f>
        <v>123.64156531514431</v>
      </c>
      <c r="BM103" s="65">
        <f>'[1]3household manual'!BM103</f>
        <v>16.246180157906245</v>
      </c>
      <c r="BN103" s="65">
        <f>'[1]3household manual'!BN103</f>
        <v>1.642979628202198</v>
      </c>
      <c r="BO103" s="65">
        <f>'[1]3household manual'!BO103</f>
        <v>3.180761929562518</v>
      </c>
      <c r="BP103" s="65">
        <f>'[1]3household manual'!BP103</f>
        <v>12.923192042061695</v>
      </c>
      <c r="BQ103" s="65">
        <f>'[1]3household manual'!BQ103</f>
        <v>7.6898929078195994</v>
      </c>
      <c r="BR103" s="65">
        <f>'[1]3household manual'!BR103</f>
        <v>34.579046468042058</v>
      </c>
      <c r="BS103" s="65">
        <f>'[1]3household manual'!BS103</f>
        <v>33.460034084068553</v>
      </c>
      <c r="BT103" s="65">
        <f>'[1]3household manual'!BT103</f>
        <v>36.716372357149559</v>
      </c>
      <c r="BU103" s="65">
        <f>'[1]3household manual'!BU103</f>
        <v>8.7920936780871148</v>
      </c>
      <c r="BV103" s="65">
        <f>'[1]3household manual'!BV103</f>
        <v>0</v>
      </c>
      <c r="BW103" s="65">
        <f>'[1]3household manual'!BW103</f>
        <v>0</v>
      </c>
      <c r="BX103" s="65">
        <f>'[1]3household manual'!BX103</f>
        <v>0</v>
      </c>
      <c r="BY103" s="65">
        <f>'[1]3household manual'!BY103</f>
        <v>0</v>
      </c>
      <c r="BZ103" s="65">
        <f>'[1]3household manual'!BZ103</f>
        <v>0</v>
      </c>
      <c r="CA103" s="65">
        <f>'[1]3household manual'!CA103</f>
        <v>0</v>
      </c>
      <c r="CB103" s="65">
        <f>'[1]3household manual'!CB103</f>
        <v>0</v>
      </c>
      <c r="CC103" s="65">
        <f>'[1]3household manual'!CC103</f>
        <v>0</v>
      </c>
      <c r="CD103" s="65">
        <f>'[1]3household manual'!CD103</f>
        <v>0</v>
      </c>
      <c r="CE103" s="65">
        <f>'[1]3household manual'!CE103</f>
        <v>0</v>
      </c>
      <c r="CF103" s="65">
        <f>'[1]3household manual'!CF103</f>
        <v>0</v>
      </c>
      <c r="CG103" s="65">
        <f>'[1]3household manual'!CG103</f>
        <v>0</v>
      </c>
      <c r="CH103" s="65">
        <f>'[1]3household manual'!CH103</f>
        <v>0</v>
      </c>
      <c r="CI103" s="65">
        <f>'[1]3household manual'!CI103</f>
        <v>0</v>
      </c>
      <c r="CJ103" s="65">
        <f>'[1]3household manual'!CJ103</f>
        <v>0</v>
      </c>
      <c r="CK103" s="65">
        <f>'[1]3household manual'!CK103</f>
        <v>0</v>
      </c>
      <c r="CL103" s="65">
        <f>'[1]3household manual'!CL103</f>
        <v>0</v>
      </c>
      <c r="CM103" s="65">
        <f>'[1]3household manual'!CM103</f>
        <v>0</v>
      </c>
      <c r="CN103" s="65">
        <f>'[1]3household manual'!CN103</f>
        <v>0</v>
      </c>
      <c r="CO103" s="65">
        <f>'[1]3household manual'!CO103</f>
        <v>0</v>
      </c>
      <c r="CP103" s="65">
        <f>'[1]3household manual'!CP103</f>
        <v>0</v>
      </c>
      <c r="CQ103" s="65">
        <f>'[1]3household manual'!CQ103</f>
        <v>0</v>
      </c>
      <c r="CR103" s="65">
        <f>'[1]3household manual'!CR103</f>
        <v>0</v>
      </c>
      <c r="CS103" s="65">
        <f>'[1]3household manual'!CS103</f>
        <v>0</v>
      </c>
      <c r="CT103" s="65">
        <f>'[1]3household manual'!CT103</f>
        <v>0</v>
      </c>
      <c r="CU103" s="65">
        <f>'[1]3household manual'!CU103</f>
        <v>0</v>
      </c>
      <c r="CV103" s="65">
        <f>'[1]3household manual'!CV103</f>
        <v>0</v>
      </c>
      <c r="CW103" s="65">
        <f>'[1]3household manual'!CW103</f>
        <v>0</v>
      </c>
      <c r="CX103" s="23">
        <f t="shared" si="3"/>
        <v>361.57132480804614</v>
      </c>
      <c r="CY103" s="23">
        <f>SUM(CS$8:CS$107)</f>
        <v>361.57132480804603</v>
      </c>
      <c r="CZ103" s="24">
        <f t="shared" si="4"/>
        <v>1.1368683772161603E-13</v>
      </c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18"/>
      <c r="IY103" s="18"/>
      <c r="IZ103" s="18"/>
      <c r="JA103" s="18"/>
      <c r="JB103" s="18"/>
    </row>
    <row r="104" spans="1:262" x14ac:dyDescent="0.25">
      <c r="A104" s="22" t="s">
        <v>198</v>
      </c>
      <c r="B104" s="65">
        <f>'[1]3household manual'!B104</f>
        <v>0</v>
      </c>
      <c r="C104" s="65">
        <f>'[1]3household manual'!C104</f>
        <v>0</v>
      </c>
      <c r="D104" s="65">
        <f>'[1]3household manual'!D104</f>
        <v>0</v>
      </c>
      <c r="E104" s="65">
        <f>'[1]3household manual'!E104</f>
        <v>0</v>
      </c>
      <c r="F104" s="65">
        <f>'[1]3household manual'!F104</f>
        <v>0</v>
      </c>
      <c r="G104" s="65">
        <f>'[1]3household manual'!G104</f>
        <v>0</v>
      </c>
      <c r="H104" s="65">
        <f>'[1]3household manual'!H104</f>
        <v>0</v>
      </c>
      <c r="I104" s="65">
        <f>'[1]3household manual'!I104</f>
        <v>0</v>
      </c>
      <c r="J104" s="65">
        <f>'[1]3household manual'!J104</f>
        <v>0</v>
      </c>
      <c r="K104" s="65">
        <f>'[1]3household manual'!K104</f>
        <v>0</v>
      </c>
      <c r="L104" s="65">
        <f>'[1]3household manual'!L104</f>
        <v>0</v>
      </c>
      <c r="M104" s="65">
        <f>'[1]3household manual'!M104</f>
        <v>0</v>
      </c>
      <c r="N104" s="65">
        <f>'[1]3household manual'!N104</f>
        <v>0</v>
      </c>
      <c r="O104" s="65">
        <f>'[1]3household manual'!O104</f>
        <v>0</v>
      </c>
      <c r="P104" s="65">
        <f>'[1]3household manual'!P104</f>
        <v>0</v>
      </c>
      <c r="Q104" s="65">
        <f>'[1]3household manual'!Q104</f>
        <v>0</v>
      </c>
      <c r="R104" s="65">
        <f>'[1]3household manual'!R104</f>
        <v>0</v>
      </c>
      <c r="S104" s="65">
        <f>'[1]3household manual'!S104</f>
        <v>0</v>
      </c>
      <c r="T104" s="65">
        <f>'[1]3household manual'!T104</f>
        <v>0</v>
      </c>
      <c r="U104" s="65">
        <f>'[1]3household manual'!U104</f>
        <v>0</v>
      </c>
      <c r="V104" s="65">
        <f>'[1]3household manual'!V104</f>
        <v>0</v>
      </c>
      <c r="W104" s="65">
        <f>'[1]3household manual'!W104</f>
        <v>0</v>
      </c>
      <c r="X104" s="65">
        <f>'[1]3household manual'!X104</f>
        <v>0</v>
      </c>
      <c r="Y104" s="65">
        <f>'[1]3household manual'!Y104</f>
        <v>0</v>
      </c>
      <c r="Z104" s="65">
        <f>'[1]3household manual'!Z104</f>
        <v>0</v>
      </c>
      <c r="AA104" s="65">
        <f>'[1]3household manual'!AA104</f>
        <v>0</v>
      </c>
      <c r="AB104" s="65">
        <f>'[1]3household manual'!AB104</f>
        <v>0</v>
      </c>
      <c r="AC104" s="65">
        <f>'[1]3household manual'!AC104</f>
        <v>0</v>
      </c>
      <c r="AD104" s="65">
        <f>'[1]3household manual'!AD104</f>
        <v>0</v>
      </c>
      <c r="AE104" s="65">
        <f>'[1]3household manual'!AE104</f>
        <v>0</v>
      </c>
      <c r="AF104" s="65">
        <f>'[1]3household manual'!AF104</f>
        <v>0</v>
      </c>
      <c r="AG104" s="65">
        <f>'[1]3household manual'!AG104</f>
        <v>0</v>
      </c>
      <c r="AH104" s="65">
        <f>'[1]3household manual'!AH104</f>
        <v>0</v>
      </c>
      <c r="AI104" s="65">
        <f>'[1]3household manual'!AI104</f>
        <v>0</v>
      </c>
      <c r="AJ104" s="65">
        <f>'[1]3household manual'!AJ104</f>
        <v>0</v>
      </c>
      <c r="AK104" s="65">
        <f>'[1]3household manual'!AK104</f>
        <v>0</v>
      </c>
      <c r="AL104" s="65">
        <f>'[1]3household manual'!AL104</f>
        <v>0</v>
      </c>
      <c r="AM104" s="65">
        <f>'[1]3household manual'!AM104</f>
        <v>0</v>
      </c>
      <c r="AN104" s="65">
        <f>'[1]3household manual'!AN104</f>
        <v>0</v>
      </c>
      <c r="AO104" s="65">
        <f>'[1]3household manual'!AO104</f>
        <v>0</v>
      </c>
      <c r="AP104" s="65">
        <f>'[1]3household manual'!AP104</f>
        <v>0</v>
      </c>
      <c r="AQ104" s="65">
        <f>'[1]3household manual'!AQ104</f>
        <v>0</v>
      </c>
      <c r="AR104" s="65">
        <f>'[1]3household manual'!AR104</f>
        <v>0</v>
      </c>
      <c r="AS104" s="65">
        <f>'[1]3household manual'!AS104</f>
        <v>0</v>
      </c>
      <c r="AT104" s="65">
        <f>'[1]3household manual'!AT104</f>
        <v>0</v>
      </c>
      <c r="AU104" s="65">
        <f>'[1]3household manual'!AU104</f>
        <v>0</v>
      </c>
      <c r="AV104" s="65">
        <f>'[1]3household manual'!AV104</f>
        <v>0</v>
      </c>
      <c r="AW104" s="65">
        <f>'[1]3household manual'!AW104</f>
        <v>0</v>
      </c>
      <c r="AX104" s="65">
        <f>'[1]3household manual'!AX104</f>
        <v>0</v>
      </c>
      <c r="AY104" s="65">
        <f>'[1]3household manual'!AY104</f>
        <v>0</v>
      </c>
      <c r="AZ104" s="65">
        <f>'[1]3household manual'!AZ104</f>
        <v>0</v>
      </c>
      <c r="BA104" s="65">
        <f>'[1]3household manual'!BA104</f>
        <v>0</v>
      </c>
      <c r="BB104" s="65">
        <f>'[1]3household manual'!BB104</f>
        <v>0</v>
      </c>
      <c r="BC104" s="65">
        <f>'[1]3household manual'!BC104</f>
        <v>0</v>
      </c>
      <c r="BD104" s="65">
        <f>'[1]3household manual'!BD104</f>
        <v>0</v>
      </c>
      <c r="BE104" s="65">
        <f>'[1]3household manual'!BE104</f>
        <v>0</v>
      </c>
      <c r="BF104" s="65">
        <f>'[1]3household manual'!BF104</f>
        <v>0</v>
      </c>
      <c r="BG104" s="65">
        <f>'[1]3household manual'!BG104</f>
        <v>0</v>
      </c>
      <c r="BH104" s="65">
        <f>'[1]3household manual'!BH104</f>
        <v>0</v>
      </c>
      <c r="BI104" s="65">
        <f>'[1]3household manual'!BI104</f>
        <v>0</v>
      </c>
      <c r="BJ104" s="65">
        <f>'[1]3household manual'!BJ104</f>
        <v>0</v>
      </c>
      <c r="BK104" s="65">
        <f>'[1]3household manual'!BK104</f>
        <v>0</v>
      </c>
      <c r="BL104" s="65">
        <f>'[1]3household manual'!BL104</f>
        <v>0</v>
      </c>
      <c r="BM104" s="65">
        <f>'[1]3household manual'!BM104</f>
        <v>0</v>
      </c>
      <c r="BN104" s="65">
        <f>'[1]3household manual'!BN104</f>
        <v>0</v>
      </c>
      <c r="BO104" s="65">
        <f>'[1]3household manual'!BO104</f>
        <v>0</v>
      </c>
      <c r="BP104" s="65">
        <f>'[1]3household manual'!BP104</f>
        <v>0</v>
      </c>
      <c r="BQ104" s="65">
        <f>'[1]3household manual'!BQ104</f>
        <v>0</v>
      </c>
      <c r="BR104" s="65">
        <f>'[1]3household manual'!BR104</f>
        <v>0</v>
      </c>
      <c r="BS104" s="65">
        <f>'[1]3household manual'!BS104</f>
        <v>0</v>
      </c>
      <c r="BT104" s="65">
        <f>'[1]3household manual'!BT104</f>
        <v>0</v>
      </c>
      <c r="BU104" s="65">
        <f>'[1]3household manual'!BU104</f>
        <v>0</v>
      </c>
      <c r="BV104" s="65">
        <f>'[1]3household manual'!BV104</f>
        <v>0</v>
      </c>
      <c r="BW104" s="65">
        <f>'[1]3household manual'!BW104</f>
        <v>0</v>
      </c>
      <c r="BX104" s="65">
        <f>'[1]3household manual'!BX104</f>
        <v>0</v>
      </c>
      <c r="BY104" s="65">
        <f>'[1]3household manual'!BY104</f>
        <v>0</v>
      </c>
      <c r="BZ104" s="65">
        <f>'[1]3household manual'!BZ104</f>
        <v>0</v>
      </c>
      <c r="CA104" s="65">
        <f>'[1]3household manual'!CA104</f>
        <v>0</v>
      </c>
      <c r="CB104" s="65">
        <f>'[1]3household manual'!CB104</f>
        <v>0</v>
      </c>
      <c r="CC104" s="65">
        <f>'[1]3household manual'!CC104</f>
        <v>0</v>
      </c>
      <c r="CD104" s="65">
        <f>'[1]3household manual'!CD104</f>
        <v>0</v>
      </c>
      <c r="CE104" s="65">
        <f>'[1]3household manual'!CE104</f>
        <v>0</v>
      </c>
      <c r="CF104" s="65">
        <f>'[1]3household manual'!CF104</f>
        <v>0</v>
      </c>
      <c r="CG104" s="65">
        <f>'[1]3household manual'!CG104</f>
        <v>0</v>
      </c>
      <c r="CH104" s="65">
        <f>'[1]3household manual'!CH104</f>
        <v>0</v>
      </c>
      <c r="CI104" s="65">
        <f>'[1]3household manual'!CI104</f>
        <v>0</v>
      </c>
      <c r="CJ104" s="65">
        <f>'[1]3household manual'!CJ104</f>
        <v>0</v>
      </c>
      <c r="CK104" s="65">
        <f>'[1]3household manual'!CK104</f>
        <v>0</v>
      </c>
      <c r="CL104" s="65">
        <f>'[1]3household manual'!CL104</f>
        <v>0</v>
      </c>
      <c r="CM104" s="65">
        <f>'[1]3household manual'!CM104</f>
        <v>646.80967984000017</v>
      </c>
      <c r="CN104" s="65">
        <f>'[1]3household manual'!CN104</f>
        <v>228.23017699342367</v>
      </c>
      <c r="CO104" s="65">
        <f>'[1]3household manual'!CO104</f>
        <v>432.85716538956439</v>
      </c>
      <c r="CP104" s="65">
        <f>'[1]3household manual'!CP104</f>
        <v>0</v>
      </c>
      <c r="CQ104" s="65">
        <f>'[1]3household manual'!CQ104</f>
        <v>0</v>
      </c>
      <c r="CR104" s="65">
        <f>'[1]3household manual'!CR104</f>
        <v>0</v>
      </c>
      <c r="CS104" s="65">
        <f>'[1]3household manual'!CS104</f>
        <v>0</v>
      </c>
      <c r="CT104" s="65">
        <f>'[1]3household manual'!CT104</f>
        <v>0</v>
      </c>
      <c r="CU104" s="65">
        <f>'[1]3household manual'!CU104</f>
        <v>0</v>
      </c>
      <c r="CV104" s="65">
        <f>'[1]3household manual'!CV104</f>
        <v>0</v>
      </c>
      <c r="CW104" s="65">
        <f>'[1]3household manual'!CW104</f>
        <v>0</v>
      </c>
      <c r="CX104" s="23">
        <f t="shared" ref="CX104:CX107" si="5">SUM(B104:CW104)</f>
        <v>1307.8970222229882</v>
      </c>
      <c r="CY104" s="23">
        <f>SUM(CT$8:CT$107)</f>
        <v>1307.8970222229884</v>
      </c>
      <c r="CZ104" s="24">
        <f>ABS(CX104-CY104)</f>
        <v>2.2737367544323206E-13</v>
      </c>
      <c r="DA104" s="26">
        <f>'[3]1997 SAM'!$CU$92</f>
        <v>0.34523452857338627</v>
      </c>
      <c r="DB104" s="26">
        <f>1-DA104</f>
        <v>0.65476547142661379</v>
      </c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  <c r="IW104" s="18"/>
      <c r="IX104" s="18"/>
      <c r="IY104" s="18"/>
      <c r="IZ104" s="18"/>
      <c r="JA104" s="18"/>
      <c r="JB104" s="18"/>
    </row>
    <row r="105" spans="1:262" x14ac:dyDescent="0.25">
      <c r="A105" s="22" t="s">
        <v>201</v>
      </c>
      <c r="B105" s="65">
        <f>'[1]3household manual'!B105</f>
        <v>0</v>
      </c>
      <c r="C105" s="65">
        <f>'[1]3household manual'!C105</f>
        <v>0</v>
      </c>
      <c r="D105" s="65">
        <f>'[1]3household manual'!D105</f>
        <v>0</v>
      </c>
      <c r="E105" s="65">
        <f>'[1]3household manual'!E105</f>
        <v>0</v>
      </c>
      <c r="F105" s="65">
        <f>'[1]3household manual'!F105</f>
        <v>0</v>
      </c>
      <c r="G105" s="65">
        <f>'[1]3household manual'!G105</f>
        <v>0</v>
      </c>
      <c r="H105" s="65">
        <f>'[1]3household manual'!H105</f>
        <v>0</v>
      </c>
      <c r="I105" s="65">
        <f>'[1]3household manual'!I105</f>
        <v>0</v>
      </c>
      <c r="J105" s="65">
        <f>'[1]3household manual'!J105</f>
        <v>0</v>
      </c>
      <c r="K105" s="65">
        <f>'[1]3household manual'!K105</f>
        <v>0</v>
      </c>
      <c r="L105" s="65">
        <f>'[1]3household manual'!L105</f>
        <v>0</v>
      </c>
      <c r="M105" s="65">
        <f>'[1]3household manual'!M105</f>
        <v>0</v>
      </c>
      <c r="N105" s="65">
        <f>'[1]3household manual'!N105</f>
        <v>0</v>
      </c>
      <c r="O105" s="65">
        <f>'[1]3household manual'!O105</f>
        <v>0</v>
      </c>
      <c r="P105" s="65">
        <f>'[1]3household manual'!P105</f>
        <v>0</v>
      </c>
      <c r="Q105" s="65">
        <f>'[1]3household manual'!Q105</f>
        <v>0</v>
      </c>
      <c r="R105" s="65">
        <f>'[1]3household manual'!R105</f>
        <v>0</v>
      </c>
      <c r="S105" s="65">
        <f>'[1]3household manual'!S105</f>
        <v>0</v>
      </c>
      <c r="T105" s="65">
        <f>'[1]3household manual'!T105</f>
        <v>0</v>
      </c>
      <c r="U105" s="65">
        <f>'[1]3household manual'!U105</f>
        <v>0</v>
      </c>
      <c r="V105" s="65">
        <f>'[1]3household manual'!V105</f>
        <v>0</v>
      </c>
      <c r="W105" s="65">
        <f>'[1]3household manual'!W105</f>
        <v>0</v>
      </c>
      <c r="X105" s="65">
        <f>'[1]3household manual'!X105</f>
        <v>0</v>
      </c>
      <c r="Y105" s="65">
        <f>'[1]3household manual'!Y105</f>
        <v>0</v>
      </c>
      <c r="Z105" s="65">
        <f>'[1]3household manual'!Z105</f>
        <v>0</v>
      </c>
      <c r="AA105" s="65">
        <f>'[1]3household manual'!AA105</f>
        <v>0</v>
      </c>
      <c r="AB105" s="65">
        <f>'[1]3household manual'!AB105</f>
        <v>0</v>
      </c>
      <c r="AC105" s="65">
        <f>'[1]3household manual'!AC105</f>
        <v>0</v>
      </c>
      <c r="AD105" s="65">
        <f>'[1]3household manual'!AD105</f>
        <v>0</v>
      </c>
      <c r="AE105" s="65">
        <f>'[1]3household manual'!AE105</f>
        <v>0</v>
      </c>
      <c r="AF105" s="65">
        <f>'[1]3household manual'!AF105</f>
        <v>0</v>
      </c>
      <c r="AG105" s="65">
        <f>'[1]3household manual'!AG105</f>
        <v>0</v>
      </c>
      <c r="AH105" s="65">
        <f>'[1]3household manual'!AH105</f>
        <v>0</v>
      </c>
      <c r="AI105" s="65">
        <f>'[1]3household manual'!AI105</f>
        <v>0</v>
      </c>
      <c r="AJ105" s="65">
        <f>'[1]3household manual'!AJ105</f>
        <v>0</v>
      </c>
      <c r="AK105" s="65">
        <f>'[1]3household manual'!AK105</f>
        <v>0</v>
      </c>
      <c r="AL105" s="65">
        <f>'[1]3household manual'!AL105</f>
        <v>0</v>
      </c>
      <c r="AM105" s="65">
        <f>'[1]3household manual'!AM105</f>
        <v>0</v>
      </c>
      <c r="AN105" s="65">
        <f>'[1]3household manual'!AN105</f>
        <v>0</v>
      </c>
      <c r="AO105" s="65">
        <f>'[1]3household manual'!AO105</f>
        <v>0</v>
      </c>
      <c r="AP105" s="65">
        <f>'[1]3household manual'!AP105</f>
        <v>0</v>
      </c>
      <c r="AQ105" s="65">
        <f>'[1]3household manual'!AQ105</f>
        <v>0</v>
      </c>
      <c r="AR105" s="65">
        <f>'[1]3household manual'!AR105</f>
        <v>0</v>
      </c>
      <c r="AS105" s="65">
        <f>'[1]3household manual'!AS105</f>
        <v>0</v>
      </c>
      <c r="AT105" s="65">
        <f>'[1]3household manual'!AT105</f>
        <v>0</v>
      </c>
      <c r="AU105" s="65">
        <f>'[1]3household manual'!AU105</f>
        <v>0</v>
      </c>
      <c r="AV105" s="65">
        <f>'[1]3household manual'!AV105</f>
        <v>0</v>
      </c>
      <c r="AW105" s="65">
        <f>'[1]3household manual'!AW105</f>
        <v>0</v>
      </c>
      <c r="AX105" s="65">
        <f>'[1]3household manual'!AX105</f>
        <v>0</v>
      </c>
      <c r="AY105" s="65">
        <f>'[1]3household manual'!AY105</f>
        <v>0</v>
      </c>
      <c r="AZ105" s="65">
        <f>'[1]3household manual'!AZ105</f>
        <v>0</v>
      </c>
      <c r="BA105" s="65">
        <f>'[1]3household manual'!BA105</f>
        <v>0</v>
      </c>
      <c r="BB105" s="65">
        <f>'[1]3household manual'!BB105</f>
        <v>0</v>
      </c>
      <c r="BC105" s="65">
        <f>'[1]3household manual'!BC105</f>
        <v>0</v>
      </c>
      <c r="BD105" s="65">
        <f>'[1]3household manual'!BD105</f>
        <v>0</v>
      </c>
      <c r="BE105" s="65">
        <f>'[1]3household manual'!BE105</f>
        <v>0</v>
      </c>
      <c r="BF105" s="65">
        <f>'[1]3household manual'!BF105</f>
        <v>0</v>
      </c>
      <c r="BG105" s="65">
        <f>'[1]3household manual'!BG105</f>
        <v>0</v>
      </c>
      <c r="BH105" s="65">
        <f>'[1]3household manual'!BH105</f>
        <v>0</v>
      </c>
      <c r="BI105" s="65">
        <f>'[1]3household manual'!BI105</f>
        <v>0</v>
      </c>
      <c r="BJ105" s="65">
        <f>'[1]3household manual'!BJ105</f>
        <v>0</v>
      </c>
      <c r="BK105" s="65">
        <f>'[1]3household manual'!BK105</f>
        <v>0</v>
      </c>
      <c r="BL105" s="65">
        <f>'[1]3household manual'!BL105</f>
        <v>0</v>
      </c>
      <c r="BM105" s="65">
        <f>'[1]3household manual'!BM105</f>
        <v>0</v>
      </c>
      <c r="BN105" s="65">
        <f>'[1]3household manual'!BN105</f>
        <v>0</v>
      </c>
      <c r="BO105" s="65">
        <f>'[1]3household manual'!BO105</f>
        <v>0</v>
      </c>
      <c r="BP105" s="65">
        <f>'[1]3household manual'!BP105</f>
        <v>0</v>
      </c>
      <c r="BQ105" s="65">
        <f>'[1]3household manual'!BQ105</f>
        <v>0</v>
      </c>
      <c r="BR105" s="65">
        <f>'[1]3household manual'!BR105</f>
        <v>0</v>
      </c>
      <c r="BS105" s="65">
        <f>'[1]3household manual'!BS105</f>
        <v>0</v>
      </c>
      <c r="BT105" s="65">
        <f>'[1]3household manual'!BT105</f>
        <v>0</v>
      </c>
      <c r="BU105" s="65">
        <f>'[1]3household manual'!BU105</f>
        <v>0</v>
      </c>
      <c r="BV105" s="65">
        <f>'[1]3household manual'!BV105</f>
        <v>0</v>
      </c>
      <c r="BW105" s="65">
        <f>'[1]3household manual'!BW105</f>
        <v>0</v>
      </c>
      <c r="BX105" s="65">
        <f>'[1]3household manual'!BX105</f>
        <v>0</v>
      </c>
      <c r="BY105" s="65">
        <f>'[1]3household manual'!BY105</f>
        <v>0</v>
      </c>
      <c r="BZ105" s="65">
        <f>'[1]3household manual'!BZ105</f>
        <v>0</v>
      </c>
      <c r="CA105" s="65">
        <f>'[1]3household manual'!CA105</f>
        <v>0</v>
      </c>
      <c r="CB105" s="65">
        <f>'[1]3household manual'!CB105</f>
        <v>0</v>
      </c>
      <c r="CC105" s="65">
        <f>'[1]3household manual'!CC105</f>
        <v>0</v>
      </c>
      <c r="CD105" s="65">
        <f>'[1]3household manual'!CD105</f>
        <v>0</v>
      </c>
      <c r="CE105" s="65">
        <f>'[1]3household manual'!CE105</f>
        <v>0</v>
      </c>
      <c r="CF105" s="65">
        <f>'[1]3household manual'!CF105</f>
        <v>0</v>
      </c>
      <c r="CG105" s="65">
        <f>'[1]3household manual'!CG105</f>
        <v>0</v>
      </c>
      <c r="CH105" s="65">
        <f>'[1]3household manual'!CH105</f>
        <v>0</v>
      </c>
      <c r="CI105" s="65">
        <f>'[1]3household manual'!CI105</f>
        <v>0</v>
      </c>
      <c r="CJ105" s="65">
        <f>'[1]3household manual'!CJ105</f>
        <v>0</v>
      </c>
      <c r="CK105" s="65">
        <f>'[1]3household manual'!CK105</f>
        <v>0</v>
      </c>
      <c r="CL105" s="65">
        <f>'[1]3household manual'!CL105</f>
        <v>0</v>
      </c>
      <c r="CM105" s="65">
        <f>'[1]3household manual'!CM105</f>
        <v>1227.414660166914</v>
      </c>
      <c r="CN105" s="65">
        <f>'[1]3household manual'!CN105</f>
        <v>-1449.6161008693543</v>
      </c>
      <c r="CO105" s="65">
        <f>'[1]3household manual'!CO105</f>
        <v>-2306.5961699579307</v>
      </c>
      <c r="CP105" s="65">
        <f>'[1]3household manual'!CP105</f>
        <v>397.91210231787568</v>
      </c>
      <c r="CQ105" s="65">
        <f>'[1]3household manual'!CQ105</f>
        <v>0</v>
      </c>
      <c r="CR105" s="65">
        <f>'[1]3household manual'!CR105</f>
        <v>0</v>
      </c>
      <c r="CS105" s="65">
        <f>'[1]3household manual'!CS105</f>
        <v>0</v>
      </c>
      <c r="CT105" s="65">
        <f>'[1]3household manual'!CT105</f>
        <v>0</v>
      </c>
      <c r="CU105" s="65">
        <f>'[1]3household manual'!CU105</f>
        <v>0</v>
      </c>
      <c r="CV105" s="65">
        <f>'[1]3household manual'!CV105</f>
        <v>0</v>
      </c>
      <c r="CW105" s="65">
        <f>'[1]3household manual'!CW105</f>
        <v>3889.0172161074111</v>
      </c>
      <c r="CX105" s="23">
        <f t="shared" si="5"/>
        <v>1758.131707764916</v>
      </c>
      <c r="CY105" s="23">
        <f>SUM(CU$8:CU$107)</f>
        <v>1758.1317077649171</v>
      </c>
      <c r="CZ105" s="24">
        <f t="shared" si="4"/>
        <v>1.1368683772161603E-12</v>
      </c>
      <c r="DA105" s="26">
        <f>'[3]1997 SAM'!$CU$97</f>
        <v>0.38592496811956911</v>
      </c>
      <c r="DB105" s="26">
        <f>1-DA105</f>
        <v>0.61407503188043089</v>
      </c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  <c r="IW105" s="18"/>
      <c r="IX105" s="18"/>
      <c r="IY105" s="18"/>
      <c r="IZ105" s="18"/>
      <c r="JA105" s="18"/>
      <c r="JB105" s="18"/>
    </row>
    <row r="106" spans="1:262" x14ac:dyDescent="0.25">
      <c r="A106" s="22" t="s">
        <v>202</v>
      </c>
      <c r="B106" s="65">
        <f>'[1]3household manual'!B106</f>
        <v>0</v>
      </c>
      <c r="C106" s="65">
        <f>'[1]3household manual'!C106</f>
        <v>0</v>
      </c>
      <c r="D106" s="65">
        <f>'[1]3household manual'!D106</f>
        <v>0</v>
      </c>
      <c r="E106" s="65">
        <f>'[1]3household manual'!E106</f>
        <v>0</v>
      </c>
      <c r="F106" s="65">
        <f>'[1]3household manual'!F106</f>
        <v>0</v>
      </c>
      <c r="G106" s="65">
        <f>'[1]3household manual'!G106</f>
        <v>0</v>
      </c>
      <c r="H106" s="65">
        <f>'[1]3household manual'!H106</f>
        <v>0</v>
      </c>
      <c r="I106" s="65">
        <f>'[1]3household manual'!I106</f>
        <v>0</v>
      </c>
      <c r="J106" s="65">
        <f>'[1]3household manual'!J106</f>
        <v>0</v>
      </c>
      <c r="K106" s="65">
        <f>'[1]3household manual'!K106</f>
        <v>0</v>
      </c>
      <c r="L106" s="65">
        <f>'[1]3household manual'!L106</f>
        <v>0</v>
      </c>
      <c r="M106" s="65">
        <f>'[1]3household manual'!M106</f>
        <v>0</v>
      </c>
      <c r="N106" s="65">
        <f>'[1]3household manual'!N106</f>
        <v>0</v>
      </c>
      <c r="O106" s="65">
        <f>'[1]3household manual'!O106</f>
        <v>0</v>
      </c>
      <c r="P106" s="65">
        <f>'[1]3household manual'!P106</f>
        <v>0</v>
      </c>
      <c r="Q106" s="65">
        <f>'[1]3household manual'!Q106</f>
        <v>0</v>
      </c>
      <c r="R106" s="65">
        <f>'[1]3household manual'!R106</f>
        <v>0</v>
      </c>
      <c r="S106" s="65">
        <f>'[1]3household manual'!S106</f>
        <v>0</v>
      </c>
      <c r="T106" s="65">
        <f>'[1]3household manual'!T106</f>
        <v>0</v>
      </c>
      <c r="U106" s="65">
        <f>'[1]3household manual'!U106</f>
        <v>0</v>
      </c>
      <c r="V106" s="65">
        <f>'[1]3household manual'!V106</f>
        <v>0</v>
      </c>
      <c r="W106" s="65">
        <f>'[1]3household manual'!W106</f>
        <v>0</v>
      </c>
      <c r="X106" s="65">
        <f>'[1]3household manual'!X106</f>
        <v>0</v>
      </c>
      <c r="Y106" s="65">
        <f>'[1]3household manual'!Y106</f>
        <v>0</v>
      </c>
      <c r="Z106" s="65">
        <f>'[1]3household manual'!Z106</f>
        <v>0</v>
      </c>
      <c r="AA106" s="65">
        <f>'[1]3household manual'!AA106</f>
        <v>0</v>
      </c>
      <c r="AB106" s="65">
        <f>'[1]3household manual'!AB106</f>
        <v>0</v>
      </c>
      <c r="AC106" s="65">
        <f>'[1]3household manual'!AC106</f>
        <v>0</v>
      </c>
      <c r="AD106" s="65">
        <f>'[1]3household manual'!AD106</f>
        <v>0</v>
      </c>
      <c r="AE106" s="65">
        <f>'[1]3household manual'!AE106</f>
        <v>0</v>
      </c>
      <c r="AF106" s="65">
        <f>'[1]3household manual'!AF106</f>
        <v>0</v>
      </c>
      <c r="AG106" s="65">
        <f>'[1]3household manual'!AG106</f>
        <v>0</v>
      </c>
      <c r="AH106" s="65">
        <f>'[1]3household manual'!AH106</f>
        <v>0</v>
      </c>
      <c r="AI106" s="65">
        <f>'[1]3household manual'!AI106</f>
        <v>0</v>
      </c>
      <c r="AJ106" s="65">
        <f>'[1]3household manual'!AJ106</f>
        <v>0</v>
      </c>
      <c r="AK106" s="65">
        <f>'[1]3household manual'!AK106</f>
        <v>0</v>
      </c>
      <c r="AL106" s="65">
        <f>'[1]3household manual'!AL106</f>
        <v>0</v>
      </c>
      <c r="AM106" s="65">
        <f>'[1]3household manual'!AM106</f>
        <v>0</v>
      </c>
      <c r="AN106" s="65">
        <f>'[1]3household manual'!AN106</f>
        <v>0</v>
      </c>
      <c r="AO106" s="65">
        <f>'[1]3household manual'!AO106</f>
        <v>0</v>
      </c>
      <c r="AP106" s="65">
        <f>'[1]3household manual'!AP106</f>
        <v>0</v>
      </c>
      <c r="AQ106" s="65">
        <f>'[1]3household manual'!AQ106</f>
        <v>0</v>
      </c>
      <c r="AR106" s="65">
        <f>'[1]3household manual'!AR106</f>
        <v>0</v>
      </c>
      <c r="AS106" s="65">
        <f>'[1]3household manual'!AS106</f>
        <v>0</v>
      </c>
      <c r="AT106" s="65">
        <f>'[1]3household manual'!AT106</f>
        <v>0</v>
      </c>
      <c r="AU106" s="65">
        <f>'[1]3household manual'!AU106</f>
        <v>0</v>
      </c>
      <c r="AV106" s="65">
        <f>'[1]3household manual'!AV106</f>
        <v>0</v>
      </c>
      <c r="AW106" s="65">
        <f>'[1]3household manual'!AW106</f>
        <v>0</v>
      </c>
      <c r="AX106" s="65">
        <f>'[1]3household manual'!AX106</f>
        <v>0</v>
      </c>
      <c r="AY106" s="65">
        <f>'[1]3household manual'!AY106</f>
        <v>0</v>
      </c>
      <c r="AZ106" s="65">
        <f>'[1]3household manual'!AZ106</f>
        <v>0</v>
      </c>
      <c r="BA106" s="65">
        <f>'[1]3household manual'!BA106</f>
        <v>0</v>
      </c>
      <c r="BB106" s="65">
        <f>'[1]3household manual'!BB106</f>
        <v>0</v>
      </c>
      <c r="BC106" s="65">
        <f>'[1]3household manual'!BC106</f>
        <v>0</v>
      </c>
      <c r="BD106" s="65">
        <f>'[1]3household manual'!BD106</f>
        <v>0</v>
      </c>
      <c r="BE106" s="65">
        <f>'[1]3household manual'!BE106</f>
        <v>0</v>
      </c>
      <c r="BF106" s="65">
        <f>'[1]3household manual'!BF106</f>
        <v>0</v>
      </c>
      <c r="BG106" s="65">
        <f>'[1]3household manual'!BG106</f>
        <v>0</v>
      </c>
      <c r="BH106" s="65">
        <f>'[1]3household manual'!BH106</f>
        <v>0</v>
      </c>
      <c r="BI106" s="65">
        <f>'[1]3household manual'!BI106</f>
        <v>0</v>
      </c>
      <c r="BJ106" s="65">
        <f>'[1]3household manual'!BJ106</f>
        <v>0</v>
      </c>
      <c r="BK106" s="65">
        <f>'[1]3household manual'!BK106</f>
        <v>0</v>
      </c>
      <c r="BL106" s="65">
        <f>'[1]3household manual'!BL106</f>
        <v>0</v>
      </c>
      <c r="BM106" s="65">
        <f>'[1]3household manual'!BM106</f>
        <v>0</v>
      </c>
      <c r="BN106" s="65">
        <f>'[1]3household manual'!BN106</f>
        <v>0</v>
      </c>
      <c r="BO106" s="65">
        <f>'[1]3household manual'!BO106</f>
        <v>0</v>
      </c>
      <c r="BP106" s="65">
        <f>'[1]3household manual'!BP106</f>
        <v>0</v>
      </c>
      <c r="BQ106" s="65">
        <f>'[1]3household manual'!BQ106</f>
        <v>0</v>
      </c>
      <c r="BR106" s="65">
        <f>'[1]3household manual'!BR106</f>
        <v>0</v>
      </c>
      <c r="BS106" s="65">
        <f>'[1]3household manual'!BS106</f>
        <v>0</v>
      </c>
      <c r="BT106" s="65">
        <f>'[1]3household manual'!BT106</f>
        <v>0</v>
      </c>
      <c r="BU106" s="65">
        <f>'[1]3household manual'!BU106</f>
        <v>0</v>
      </c>
      <c r="BV106" s="65">
        <f>'[1]3household manual'!BV106</f>
        <v>0</v>
      </c>
      <c r="BW106" s="65">
        <f>'[1]3household manual'!BW106</f>
        <v>0</v>
      </c>
      <c r="BX106" s="65">
        <f>'[1]3household manual'!BX106</f>
        <v>0</v>
      </c>
      <c r="BY106" s="65">
        <f>'[1]3household manual'!BY106</f>
        <v>0</v>
      </c>
      <c r="BZ106" s="65">
        <f>'[1]3household manual'!BZ106</f>
        <v>0</v>
      </c>
      <c r="CA106" s="65">
        <f>'[1]3household manual'!CA106</f>
        <v>0</v>
      </c>
      <c r="CB106" s="65">
        <f>'[1]3household manual'!CB106</f>
        <v>0</v>
      </c>
      <c r="CC106" s="65">
        <f>'[1]3household manual'!CC106</f>
        <v>0</v>
      </c>
      <c r="CD106" s="65">
        <f>'[1]3household manual'!CD106</f>
        <v>0</v>
      </c>
      <c r="CE106" s="65">
        <f>'[1]3household manual'!CE106</f>
        <v>0</v>
      </c>
      <c r="CF106" s="65">
        <f>'[1]3household manual'!CF106</f>
        <v>0</v>
      </c>
      <c r="CG106" s="65">
        <f>'[1]3household manual'!CG106</f>
        <v>0</v>
      </c>
      <c r="CH106" s="65">
        <f>'[1]3household manual'!CH106</f>
        <v>0</v>
      </c>
      <c r="CI106" s="65">
        <f>'[1]3household manual'!CI106</f>
        <v>0</v>
      </c>
      <c r="CJ106" s="65">
        <f>'[1]3household manual'!CJ106</f>
        <v>0</v>
      </c>
      <c r="CK106" s="65">
        <f>'[1]3household manual'!CK106</f>
        <v>0</v>
      </c>
      <c r="CL106" s="65">
        <f>'[1]3household manual'!CL106</f>
        <v>0</v>
      </c>
      <c r="CM106" s="65">
        <f>'[1]3household manual'!CM106</f>
        <v>0</v>
      </c>
      <c r="CN106" s="65">
        <f>'[1]3household manual'!CN106</f>
        <v>0</v>
      </c>
      <c r="CO106" s="65">
        <f>'[1]3household manual'!CO106</f>
        <v>0</v>
      </c>
      <c r="CP106" s="65">
        <f>'[1]3household manual'!CP106</f>
        <v>0</v>
      </c>
      <c r="CQ106" s="65">
        <f>'[1]3household manual'!CQ106</f>
        <v>0</v>
      </c>
      <c r="CR106" s="65">
        <f>'[1]3household manual'!CR106</f>
        <v>0</v>
      </c>
      <c r="CS106" s="65">
        <f>'[1]3household manual'!CS106</f>
        <v>0</v>
      </c>
      <c r="CT106" s="65">
        <f>'[1]3household manual'!CT106</f>
        <v>0</v>
      </c>
      <c r="CU106" s="65">
        <f>'[1]3household manual'!CU106</f>
        <v>5.3143319019532536</v>
      </c>
      <c r="CV106" s="65">
        <f>'[1]3household manual'!CV106</f>
        <v>0</v>
      </c>
      <c r="CW106" s="65">
        <f>'[1]3household manual'!CW106</f>
        <v>0</v>
      </c>
      <c r="CX106" s="23">
        <f t="shared" si="5"/>
        <v>5.3143319019532536</v>
      </c>
      <c r="CY106" s="23">
        <f>SUM(CV$8:CV$107)</f>
        <v>5.3143319019530395</v>
      </c>
      <c r="CZ106" s="24">
        <f t="shared" si="4"/>
        <v>2.1405099914773018E-13</v>
      </c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  <c r="IW106" s="18"/>
      <c r="IX106" s="18"/>
      <c r="IY106" s="18"/>
      <c r="IZ106" s="18"/>
      <c r="JA106" s="18"/>
      <c r="JB106" s="18"/>
    </row>
    <row r="107" spans="1:262" x14ac:dyDescent="0.25">
      <c r="A107" s="22" t="s">
        <v>203</v>
      </c>
      <c r="B107" s="65">
        <f>'[1]3household manual'!B107</f>
        <v>0</v>
      </c>
      <c r="C107" s="65">
        <f>'[1]3household manual'!C107</f>
        <v>0</v>
      </c>
      <c r="D107" s="65">
        <f>'[1]3household manual'!D107</f>
        <v>0</v>
      </c>
      <c r="E107" s="65">
        <f>'[1]3household manual'!E107</f>
        <v>0</v>
      </c>
      <c r="F107" s="65">
        <f>'[1]3household manual'!F107</f>
        <v>0</v>
      </c>
      <c r="G107" s="65">
        <f>'[1]3household manual'!G107</f>
        <v>0</v>
      </c>
      <c r="H107" s="65">
        <f>'[1]3household manual'!H107</f>
        <v>0</v>
      </c>
      <c r="I107" s="65">
        <f>'[1]3household manual'!I107</f>
        <v>0</v>
      </c>
      <c r="J107" s="65">
        <f>'[1]3household manual'!J107</f>
        <v>0</v>
      </c>
      <c r="K107" s="65">
        <f>'[1]3household manual'!K107</f>
        <v>0</v>
      </c>
      <c r="L107" s="65">
        <f>'[1]3household manual'!L107</f>
        <v>0</v>
      </c>
      <c r="M107" s="65">
        <f>'[1]3household manual'!M107</f>
        <v>0</v>
      </c>
      <c r="N107" s="65">
        <f>'[1]3household manual'!N107</f>
        <v>0</v>
      </c>
      <c r="O107" s="65">
        <f>'[1]3household manual'!O107</f>
        <v>0</v>
      </c>
      <c r="P107" s="65">
        <f>'[1]3household manual'!P107</f>
        <v>0</v>
      </c>
      <c r="Q107" s="65">
        <f>'[1]3household manual'!Q107</f>
        <v>0</v>
      </c>
      <c r="R107" s="65">
        <f>'[1]3household manual'!R107</f>
        <v>0</v>
      </c>
      <c r="S107" s="65">
        <f>'[1]3household manual'!S107</f>
        <v>0</v>
      </c>
      <c r="T107" s="65">
        <f>'[1]3household manual'!T107</f>
        <v>0</v>
      </c>
      <c r="U107" s="65">
        <f>'[1]3household manual'!U107</f>
        <v>0</v>
      </c>
      <c r="V107" s="65">
        <f>'[1]3household manual'!V107</f>
        <v>0</v>
      </c>
      <c r="W107" s="65">
        <f>'[1]3household manual'!W107</f>
        <v>0</v>
      </c>
      <c r="X107" s="65">
        <f>'[1]3household manual'!X107</f>
        <v>0</v>
      </c>
      <c r="Y107" s="65">
        <f>'[1]3household manual'!Y107</f>
        <v>0</v>
      </c>
      <c r="Z107" s="65">
        <f>'[1]3household manual'!Z107</f>
        <v>0</v>
      </c>
      <c r="AA107" s="65">
        <f>'[1]3household manual'!AA107</f>
        <v>0</v>
      </c>
      <c r="AB107" s="65">
        <f>'[1]3household manual'!AB107</f>
        <v>0</v>
      </c>
      <c r="AC107" s="65">
        <f>'[1]3household manual'!AC107</f>
        <v>0</v>
      </c>
      <c r="AD107" s="65">
        <f>'[1]3household manual'!AD107</f>
        <v>0</v>
      </c>
      <c r="AE107" s="65">
        <f>'[1]3household manual'!AE107</f>
        <v>0</v>
      </c>
      <c r="AF107" s="65">
        <f>'[1]3household manual'!AF107</f>
        <v>0</v>
      </c>
      <c r="AG107" s="65">
        <f>'[1]3household manual'!AG107</f>
        <v>0</v>
      </c>
      <c r="AH107" s="65">
        <f>'[1]3household manual'!AH107</f>
        <v>0</v>
      </c>
      <c r="AI107" s="65">
        <f>'[1]3household manual'!AI107</f>
        <v>0</v>
      </c>
      <c r="AJ107" s="65">
        <f>'[1]3household manual'!AJ107</f>
        <v>0</v>
      </c>
      <c r="AK107" s="65">
        <f>'[1]3household manual'!AK107</f>
        <v>0</v>
      </c>
      <c r="AL107" s="65">
        <f>'[1]3household manual'!AL107</f>
        <v>35.78605712532994</v>
      </c>
      <c r="AM107" s="65">
        <f>'[1]3household manual'!AM107</f>
        <v>111.50030169779362</v>
      </c>
      <c r="AN107" s="65">
        <f>'[1]3household manual'!AN107</f>
        <v>39.703137443112858</v>
      </c>
      <c r="AO107" s="65">
        <f>'[1]3household manual'!AO107</f>
        <v>0</v>
      </c>
      <c r="AP107" s="65">
        <f>'[1]3household manual'!AP107</f>
        <v>4.9418845438829813</v>
      </c>
      <c r="AQ107" s="65">
        <f>'[1]3household manual'!AQ107</f>
        <v>7.2460618166820314</v>
      </c>
      <c r="AR107" s="65">
        <f>'[1]3household manual'!AR107</f>
        <v>25.563545678295061</v>
      </c>
      <c r="AS107" s="65">
        <f>'[1]3household manual'!AS107</f>
        <v>4.1365467413007257</v>
      </c>
      <c r="AT107" s="65">
        <f>'[1]3household manual'!AT107</f>
        <v>1.520510418839137</v>
      </c>
      <c r="AU107" s="65">
        <f>'[1]3household manual'!AU107</f>
        <v>0.28116486327721368</v>
      </c>
      <c r="AV107" s="65">
        <f>'[1]3household manual'!AV107</f>
        <v>4.6677858931233356</v>
      </c>
      <c r="AW107" s="65">
        <f>'[1]3household manual'!AW107</f>
        <v>2.6486027169284901E-2</v>
      </c>
      <c r="AX107" s="65">
        <f>'[1]3household manual'!AX107</f>
        <v>0.48659725935193671</v>
      </c>
      <c r="AY107" s="65">
        <f>'[1]3household manual'!AY107</f>
        <v>3.0043168395842099</v>
      </c>
      <c r="AZ107" s="65">
        <f>'[1]3household manual'!AZ107</f>
        <v>3.161576051183836E-3</v>
      </c>
      <c r="BA107" s="65">
        <f>'[1]3household manual'!BA107</f>
        <v>2.4993389062241087E-4</v>
      </c>
      <c r="BB107" s="65">
        <f>'[1]3household manual'!BB107</f>
        <v>2.1729574740030382E-2</v>
      </c>
      <c r="BC107" s="65">
        <f>'[1]3household manual'!BC107</f>
        <v>5.3578950810169319</v>
      </c>
      <c r="BD107" s="65">
        <f>'[1]3household manual'!BD107</f>
        <v>1459.371917165947</v>
      </c>
      <c r="BE107" s="65">
        <f>'[1]3household manual'!BE107</f>
        <v>1.8339761722577195</v>
      </c>
      <c r="BF107" s="65">
        <f>'[1]3household manual'!BF107</f>
        <v>82.009840475126552</v>
      </c>
      <c r="BG107" s="65">
        <f>'[1]3household manual'!BG107</f>
        <v>102.85011660869507</v>
      </c>
      <c r="BH107" s="65">
        <f>'[1]3household manual'!BH107</f>
        <v>29.89628206345148</v>
      </c>
      <c r="BI107" s="65">
        <f>'[1]3household manual'!BI107</f>
        <v>16.854577917224489</v>
      </c>
      <c r="BJ107" s="65">
        <f>'[1]3household manual'!BJ107</f>
        <v>1.6376879394765242</v>
      </c>
      <c r="BK107" s="65">
        <f>'[1]3household manual'!BK107</f>
        <v>25.012439217914437</v>
      </c>
      <c r="BL107" s="65">
        <f>'[1]3household manual'!BL107</f>
        <v>2449.1212421197692</v>
      </c>
      <c r="BM107" s="65">
        <f>'[1]3household manual'!BM107</f>
        <v>86.574716364740951</v>
      </c>
      <c r="BN107" s="65">
        <f>'[1]3household manual'!BN107</f>
        <v>10.321919511825199</v>
      </c>
      <c r="BO107" s="65">
        <f>'[1]3household manual'!BO107</f>
        <v>28.226049103844311</v>
      </c>
      <c r="BP107" s="65">
        <f>'[1]3household manual'!BP107</f>
        <v>327.471736497763</v>
      </c>
      <c r="BQ107" s="65">
        <f>'[1]3household manual'!BQ107</f>
        <v>26.242203624957249</v>
      </c>
      <c r="BR107" s="65">
        <f>'[1]3household manual'!BR107</f>
        <v>23.098950184236653</v>
      </c>
      <c r="BS107" s="65">
        <f>'[1]3household manual'!BS107</f>
        <v>686.17089789208262</v>
      </c>
      <c r="BT107" s="65">
        <f>'[1]3household manual'!BT107</f>
        <v>1065.9515940367655</v>
      </c>
      <c r="BU107" s="65">
        <f>'[1]3household manual'!BU107</f>
        <v>167.852148626223</v>
      </c>
      <c r="BV107" s="65">
        <f>'[1]3household manual'!BV107</f>
        <v>85.82393939143364</v>
      </c>
      <c r="BW107" s="65">
        <f>'[1]3household manual'!BW107</f>
        <v>0</v>
      </c>
      <c r="BX107" s="65">
        <f>'[1]3household manual'!BX107</f>
        <v>0</v>
      </c>
      <c r="BY107" s="65">
        <f>'[1]3household manual'!BY107</f>
        <v>0</v>
      </c>
      <c r="BZ107" s="65">
        <f>'[1]3household manual'!BZ107</f>
        <v>0</v>
      </c>
      <c r="CA107" s="65">
        <f>'[1]3household manual'!CA107</f>
        <v>258.4984445069486</v>
      </c>
      <c r="CB107" s="65">
        <f>'[1]3household manual'!CB107</f>
        <v>826.242458895347</v>
      </c>
      <c r="CC107" s="65">
        <f>'[1]3household manual'!CC107</f>
        <v>0</v>
      </c>
      <c r="CD107" s="65">
        <f>'[1]3household manual'!CD107</f>
        <v>0</v>
      </c>
      <c r="CE107" s="65">
        <f>'[1]3household manual'!CE107</f>
        <v>0</v>
      </c>
      <c r="CF107" s="65">
        <f>'[1]3household manual'!CF107</f>
        <v>0</v>
      </c>
      <c r="CG107" s="65">
        <f>'[1]3household manual'!CG107</f>
        <v>0</v>
      </c>
      <c r="CH107" s="65">
        <f>'[1]3household manual'!CH107</f>
        <v>0</v>
      </c>
      <c r="CI107" s="65">
        <f>'[1]3household manual'!CI107</f>
        <v>65.105906082279901</v>
      </c>
      <c r="CJ107" s="65">
        <f>'[1]3household manual'!CJ107</f>
        <v>0</v>
      </c>
      <c r="CK107" s="65">
        <f>'[1]3household manual'!CK107</f>
        <v>472.47293874249283</v>
      </c>
      <c r="CL107" s="65">
        <f>'[1]3household manual'!CL107</f>
        <v>0</v>
      </c>
      <c r="CM107" s="65">
        <f>'[1]3household manual'!CM107</f>
        <v>0</v>
      </c>
      <c r="CN107" s="65">
        <f>'[1]3household manual'!CN107</f>
        <v>0</v>
      </c>
      <c r="CO107" s="65">
        <f>'[1]3household manual'!CO107</f>
        <v>20.460145398897811</v>
      </c>
      <c r="CP107" s="65">
        <f>'[1]3household manual'!CP107</f>
        <v>800.89322990227254</v>
      </c>
      <c r="CQ107" s="65">
        <f>'[1]3household manual'!CQ107</f>
        <v>0</v>
      </c>
      <c r="CR107" s="65">
        <f>'[1]3household manual'!CR107</f>
        <v>0</v>
      </c>
      <c r="CS107" s="65">
        <f>'[1]3household manual'!CS107</f>
        <v>0</v>
      </c>
      <c r="CT107" s="65">
        <f>'[1]3household manual'!CT107</f>
        <v>0</v>
      </c>
      <c r="CU107" s="65">
        <f>'[1]3household manual'!CU107</f>
        <v>0</v>
      </c>
      <c r="CV107" s="65">
        <f>'[1]3household manual'!CV107</f>
        <v>0</v>
      </c>
      <c r="CW107" s="65">
        <f>'[1]3household manual'!CW107</f>
        <v>0</v>
      </c>
      <c r="CX107" s="23">
        <f t="shared" si="5"/>
        <v>9364.2427909554153</v>
      </c>
      <c r="CY107" s="23">
        <f>SUM(CW$8:CW$107)</f>
        <v>9364.2427909554135</v>
      </c>
      <c r="CZ107" s="24">
        <f t="shared" si="4"/>
        <v>1.8189894035458565E-12</v>
      </c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</row>
    <row r="108" spans="1:262" x14ac:dyDescent="0.25">
      <c r="A108" s="22" t="s">
        <v>204</v>
      </c>
      <c r="B108" s="23">
        <f t="shared" ref="B108:AG108" si="6">SUM(B$8:B$107)</f>
        <v>1364.8162411901612</v>
      </c>
      <c r="C108" s="23">
        <f t="shared" si="6"/>
        <v>1047.4452118850047</v>
      </c>
      <c r="D108" s="23">
        <f t="shared" si="6"/>
        <v>141.27170640491772</v>
      </c>
      <c r="E108" s="23">
        <f t="shared" si="6"/>
        <v>1.180454446786797</v>
      </c>
      <c r="F108" s="23">
        <f t="shared" si="6"/>
        <v>656.55806764660417</v>
      </c>
      <c r="G108" s="23">
        <f t="shared" si="6"/>
        <v>947.4170558133236</v>
      </c>
      <c r="H108" s="23">
        <f t="shared" si="6"/>
        <v>93.039366114567883</v>
      </c>
      <c r="I108" s="23">
        <f t="shared" si="6"/>
        <v>914.5453660118269</v>
      </c>
      <c r="J108" s="23">
        <f t="shared" si="6"/>
        <v>476.32521787585353</v>
      </c>
      <c r="K108" s="23">
        <f t="shared" si="6"/>
        <v>43.231178397604765</v>
      </c>
      <c r="L108" s="23">
        <f t="shared" si="6"/>
        <v>30.446329864562188</v>
      </c>
      <c r="M108" s="23">
        <f t="shared" si="6"/>
        <v>31.338091327075155</v>
      </c>
      <c r="N108" s="23">
        <f t="shared" si="6"/>
        <v>100.83805403164655</v>
      </c>
      <c r="O108" s="23">
        <f t="shared" si="6"/>
        <v>104.98228992147114</v>
      </c>
      <c r="P108" s="23">
        <f t="shared" si="6"/>
        <v>45.391854722433969</v>
      </c>
      <c r="Q108" s="23">
        <f t="shared" si="6"/>
        <v>271.45265468207828</v>
      </c>
      <c r="R108" s="23">
        <f t="shared" si="6"/>
        <v>75.287020375643863</v>
      </c>
      <c r="S108" s="23">
        <f t="shared" si="6"/>
        <v>10.51954664218931</v>
      </c>
      <c r="T108" s="23">
        <f t="shared" si="6"/>
        <v>79.103472733537672</v>
      </c>
      <c r="U108" s="23">
        <f t="shared" si="6"/>
        <v>60.159031609684277</v>
      </c>
      <c r="V108" s="23">
        <f t="shared" si="6"/>
        <v>111.93171026984666</v>
      </c>
      <c r="W108" s="23">
        <f t="shared" si="6"/>
        <v>323.50730701607739</v>
      </c>
      <c r="X108" s="23">
        <f t="shared" si="6"/>
        <v>32.950053792790278</v>
      </c>
      <c r="Y108" s="23">
        <f t="shared" si="6"/>
        <v>80.66884964018324</v>
      </c>
      <c r="Z108" s="23">
        <f t="shared" si="6"/>
        <v>178.48329897226543</v>
      </c>
      <c r="AA108" s="23">
        <f t="shared" si="6"/>
        <v>752.03424502095311</v>
      </c>
      <c r="AB108" s="23">
        <f t="shared" si="6"/>
        <v>710.10679534128667</v>
      </c>
      <c r="AC108" s="23">
        <f t="shared" si="6"/>
        <v>1249.6523294690305</v>
      </c>
      <c r="AD108" s="23">
        <f t="shared" si="6"/>
        <v>956.52680126352379</v>
      </c>
      <c r="AE108" s="23">
        <f t="shared" si="6"/>
        <v>1445.3667670187647</v>
      </c>
      <c r="AF108" s="23">
        <f t="shared" si="6"/>
        <v>3040.1343625384247</v>
      </c>
      <c r="AG108" s="23">
        <f t="shared" si="6"/>
        <v>1061.7907904323508</v>
      </c>
      <c r="AH108" s="23">
        <f t="shared" ref="AH108:BM108" si="7">SUM(AH$8:AH$107)</f>
        <v>1941.1278463825604</v>
      </c>
      <c r="AI108" s="23">
        <f t="shared" si="7"/>
        <v>262.66178360693345</v>
      </c>
      <c r="AJ108" s="23">
        <f t="shared" si="7"/>
        <v>54.703874630809167</v>
      </c>
      <c r="AK108" s="23">
        <f t="shared" si="7"/>
        <v>636.07625228305051</v>
      </c>
      <c r="AL108" s="23">
        <f t="shared" si="7"/>
        <v>1295.6434651293484</v>
      </c>
      <c r="AM108" s="23">
        <f t="shared" si="7"/>
        <v>411.94956247968503</v>
      </c>
      <c r="AN108" s="23">
        <f t="shared" si="7"/>
        <v>104.18551683448433</v>
      </c>
      <c r="AO108" s="23">
        <f t="shared" si="7"/>
        <v>189.91381193953248</v>
      </c>
      <c r="AP108" s="23">
        <f t="shared" si="7"/>
        <v>100.83845649090924</v>
      </c>
      <c r="AQ108" s="23">
        <f t="shared" si="7"/>
        <v>139.8731586962798</v>
      </c>
      <c r="AR108" s="23">
        <f t="shared" si="7"/>
        <v>184.95303178226808</v>
      </c>
      <c r="AS108" s="23">
        <f t="shared" si="7"/>
        <v>197.08020552832497</v>
      </c>
      <c r="AT108" s="23">
        <f t="shared" si="7"/>
        <v>225.78971967956821</v>
      </c>
      <c r="AU108" s="23">
        <f t="shared" si="7"/>
        <v>16.261891470068452</v>
      </c>
      <c r="AV108" s="23">
        <f t="shared" si="7"/>
        <v>61.312657642152743</v>
      </c>
      <c r="AW108" s="23">
        <f t="shared" si="7"/>
        <v>159.66992389700286</v>
      </c>
      <c r="AX108" s="23">
        <f t="shared" si="7"/>
        <v>1.7572468154118135</v>
      </c>
      <c r="AY108" s="23">
        <f t="shared" si="7"/>
        <v>94.083222014119428</v>
      </c>
      <c r="AZ108" s="23">
        <f t="shared" si="7"/>
        <v>505.8052870295748</v>
      </c>
      <c r="BA108" s="23">
        <f t="shared" si="7"/>
        <v>787.28083704365599</v>
      </c>
      <c r="BB108" s="23">
        <f t="shared" si="7"/>
        <v>191.11524935585763</v>
      </c>
      <c r="BC108" s="23">
        <f t="shared" si="7"/>
        <v>413.74383047007711</v>
      </c>
      <c r="BD108" s="23">
        <f t="shared" si="7"/>
        <v>2882.0658405601189</v>
      </c>
      <c r="BE108" s="23">
        <f t="shared" si="7"/>
        <v>130.87491822550362</v>
      </c>
      <c r="BF108" s="23">
        <f t="shared" si="7"/>
        <v>156.24234278835019</v>
      </c>
      <c r="BG108" s="23">
        <f t="shared" si="7"/>
        <v>233.96161907171324</v>
      </c>
      <c r="BH108" s="23">
        <f t="shared" si="7"/>
        <v>93.562004610386538</v>
      </c>
      <c r="BI108" s="23">
        <f t="shared" si="7"/>
        <v>157.61792839796396</v>
      </c>
      <c r="BJ108" s="23">
        <f t="shared" si="7"/>
        <v>99.715613591226116</v>
      </c>
      <c r="BK108" s="23">
        <f t="shared" si="7"/>
        <v>139.69368218428926</v>
      </c>
      <c r="BL108" s="23">
        <f t="shared" si="7"/>
        <v>3415.0130431267871</v>
      </c>
      <c r="BM108" s="23">
        <f t="shared" si="7"/>
        <v>243.8261224318988</v>
      </c>
      <c r="BN108" s="23">
        <f t="shared" ref="BN108:CW108" si="8">SUM(BN$8:BN$107)</f>
        <v>24.272092264337459</v>
      </c>
      <c r="BO108" s="23">
        <f t="shared" si="8"/>
        <v>141.16868737159189</v>
      </c>
      <c r="BP108" s="23">
        <f t="shared" si="8"/>
        <v>586.54901895336093</v>
      </c>
      <c r="BQ108" s="23">
        <f t="shared" si="8"/>
        <v>255.55461185779382</v>
      </c>
      <c r="BR108" s="23">
        <f t="shared" si="8"/>
        <v>327.42609136504666</v>
      </c>
      <c r="BS108" s="23">
        <f t="shared" si="8"/>
        <v>804.71060851833465</v>
      </c>
      <c r="BT108" s="23">
        <f t="shared" si="8"/>
        <v>1493.8137130135367</v>
      </c>
      <c r="BU108" s="23">
        <f t="shared" si="8"/>
        <v>277.69816571787385</v>
      </c>
      <c r="BV108" s="23">
        <f t="shared" si="8"/>
        <v>492.32482536050986</v>
      </c>
      <c r="BW108" s="23">
        <f t="shared" si="8"/>
        <v>453.61815784187257</v>
      </c>
      <c r="BX108" s="23">
        <f t="shared" si="8"/>
        <v>709.28511654105785</v>
      </c>
      <c r="BY108" s="23">
        <f t="shared" si="8"/>
        <v>1286.695579851591</v>
      </c>
      <c r="BZ108" s="23">
        <f t="shared" si="8"/>
        <v>1283.3770449796657</v>
      </c>
      <c r="CA108" s="23">
        <f t="shared" si="8"/>
        <v>1835.1353962182282</v>
      </c>
      <c r="CB108" s="23">
        <f t="shared" si="8"/>
        <v>3864.2792035592183</v>
      </c>
      <c r="CC108" s="23">
        <f t="shared" si="8"/>
        <v>1061.7907904323506</v>
      </c>
      <c r="CD108" s="23">
        <f t="shared" si="8"/>
        <v>1941.1278463825611</v>
      </c>
      <c r="CE108" s="23">
        <f t="shared" si="8"/>
        <v>262.6617836069334</v>
      </c>
      <c r="CF108" s="23">
        <f t="shared" si="8"/>
        <v>57.018832098992625</v>
      </c>
      <c r="CG108" s="23">
        <f t="shared" si="8"/>
        <v>498.99295459498558</v>
      </c>
      <c r="CH108" s="23">
        <f t="shared" si="8"/>
        <v>1016.3495808134512</v>
      </c>
      <c r="CI108" s="23">
        <f t="shared" si="8"/>
        <v>5635.550235663125</v>
      </c>
      <c r="CJ108" s="23">
        <f t="shared" si="8"/>
        <v>1477.4919176395151</v>
      </c>
      <c r="CK108" s="23">
        <f t="shared" si="8"/>
        <v>3536.0029869464943</v>
      </c>
      <c r="CL108" s="23">
        <f t="shared" si="8"/>
        <v>831.10526788915092</v>
      </c>
      <c r="CM108" s="23">
        <f t="shared" si="8"/>
        <v>3063.530048204002</v>
      </c>
      <c r="CN108" s="23">
        <f t="shared" si="8"/>
        <v>3375.8446949494319</v>
      </c>
      <c r="CO108" s="23">
        <f t="shared" si="8"/>
        <v>6727.1576987714743</v>
      </c>
      <c r="CP108" s="23">
        <f t="shared" si="8"/>
        <v>3897.7728938696055</v>
      </c>
      <c r="CQ108" s="23">
        <f t="shared" si="8"/>
        <v>188.38766802565246</v>
      </c>
      <c r="CR108" s="23">
        <f t="shared" si="8"/>
        <v>1575.0279539896105</v>
      </c>
      <c r="CS108" s="23">
        <f t="shared" si="8"/>
        <v>361.57132480804603</v>
      </c>
      <c r="CT108" s="23">
        <f t="shared" si="8"/>
        <v>1307.8970222229884</v>
      </c>
      <c r="CU108" s="23">
        <f t="shared" si="8"/>
        <v>1758.1317077649171</v>
      </c>
      <c r="CV108" s="23">
        <f t="shared" si="8"/>
        <v>5.3143319019530395</v>
      </c>
      <c r="CW108" s="23">
        <f t="shared" si="8"/>
        <v>9364.2427909554135</v>
      </c>
      <c r="CX108" s="23"/>
      <c r="CY108" s="23"/>
      <c r="CZ108" s="23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</row>
    <row r="109" spans="1:262" x14ac:dyDescent="0.25">
      <c r="A109" s="21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  <c r="IW109" s="18"/>
      <c r="IX109" s="18"/>
      <c r="IY109" s="18"/>
      <c r="IZ109" s="18"/>
      <c r="JA109" s="18"/>
      <c r="JB109" s="18"/>
    </row>
    <row r="110" spans="1:262" x14ac:dyDescent="0.25">
      <c r="A110" s="21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  <c r="IW110" s="18"/>
      <c r="IX110" s="18"/>
      <c r="IY110" s="18"/>
      <c r="IZ110" s="18"/>
      <c r="JA110" s="18"/>
      <c r="JB110" s="18"/>
    </row>
    <row r="111" spans="1:262" x14ac:dyDescent="0.25"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  <c r="IS111" s="18"/>
      <c r="IT111" s="18"/>
      <c r="IU111" s="18"/>
      <c r="IV111" s="18"/>
      <c r="IW111" s="18"/>
      <c r="IX111" s="18"/>
      <c r="IY111" s="18"/>
      <c r="IZ111" s="18"/>
      <c r="JA111" s="18"/>
      <c r="JB111" s="18"/>
    </row>
    <row r="112" spans="1:262" x14ac:dyDescent="0.25">
      <c r="A112" s="21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  <c r="IW112" s="18"/>
      <c r="IX112" s="18"/>
      <c r="IY112" s="18"/>
      <c r="IZ112" s="18"/>
      <c r="JA112" s="18"/>
      <c r="JB112" s="18"/>
    </row>
    <row r="113" spans="1:262" x14ac:dyDescent="0.25">
      <c r="A113" s="2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18"/>
      <c r="IY113" s="18"/>
      <c r="IZ113" s="18"/>
      <c r="JA113" s="18"/>
      <c r="JB113" s="18"/>
    </row>
    <row r="114" spans="1:262" x14ac:dyDescent="0.25">
      <c r="A114" s="2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8"/>
      <c r="IT114" s="18"/>
      <c r="IU114" s="18"/>
      <c r="IV114" s="18"/>
      <c r="IW114" s="18"/>
      <c r="IX114" s="18"/>
      <c r="IY114" s="18"/>
      <c r="IZ114" s="18"/>
      <c r="JA114" s="18"/>
      <c r="JB114" s="18"/>
    </row>
    <row r="115" spans="1:262" x14ac:dyDescent="0.25">
      <c r="A115" s="2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  <c r="IW115" s="18"/>
      <c r="IX115" s="18"/>
      <c r="IY115" s="18"/>
      <c r="IZ115" s="18"/>
      <c r="JA115" s="18"/>
      <c r="JB115" s="18"/>
    </row>
    <row r="116" spans="1:262" x14ac:dyDescent="0.25">
      <c r="A116" s="2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18"/>
      <c r="IY116" s="18"/>
      <c r="IZ116" s="18"/>
      <c r="JA116" s="18"/>
      <c r="JB116" s="18"/>
    </row>
    <row r="117" spans="1:262" x14ac:dyDescent="0.25">
      <c r="A117" s="2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</row>
    <row r="118" spans="1:262" x14ac:dyDescent="0.25">
      <c r="A118" s="2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</row>
    <row r="119" spans="1:262" x14ac:dyDescent="0.25">
      <c r="A119" s="2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</row>
    <row r="120" spans="1:262" x14ac:dyDescent="0.25">
      <c r="A120" s="2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</row>
    <row r="121" spans="1:262" x14ac:dyDescent="0.25">
      <c r="A121" s="2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</row>
    <row r="122" spans="1:262" x14ac:dyDescent="0.25">
      <c r="A122" s="2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  <c r="IW122" s="18"/>
      <c r="IX122" s="18"/>
      <c r="IY122" s="18"/>
      <c r="IZ122" s="18"/>
      <c r="JA122" s="18"/>
      <c r="JB122" s="18"/>
    </row>
    <row r="123" spans="1:262" x14ac:dyDescent="0.25">
      <c r="A123" s="2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  <c r="IS123" s="18"/>
      <c r="IT123" s="18"/>
      <c r="IU123" s="18"/>
      <c r="IV123" s="18"/>
      <c r="IW123" s="18"/>
      <c r="IX123" s="18"/>
      <c r="IY123" s="18"/>
      <c r="IZ123" s="18"/>
      <c r="JA123" s="18"/>
      <c r="JB123" s="18"/>
    </row>
    <row r="124" spans="1:262" x14ac:dyDescent="0.25">
      <c r="A124" s="2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8"/>
      <c r="IT124" s="18"/>
      <c r="IU124" s="18"/>
      <c r="IV124" s="18"/>
      <c r="IW124" s="18"/>
      <c r="IX124" s="18"/>
      <c r="IY124" s="18"/>
      <c r="IZ124" s="18"/>
      <c r="JA124" s="18"/>
      <c r="JB124" s="18"/>
    </row>
    <row r="125" spans="1:262" x14ac:dyDescent="0.25">
      <c r="A125" s="2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  <c r="IW125" s="18"/>
      <c r="IX125" s="18"/>
      <c r="IY125" s="18"/>
      <c r="IZ125" s="18"/>
      <c r="JA125" s="18"/>
      <c r="JB125" s="18"/>
    </row>
    <row r="126" spans="1:262" x14ac:dyDescent="0.25">
      <c r="A126" s="2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8"/>
      <c r="IT126" s="18"/>
      <c r="IU126" s="18"/>
      <c r="IV126" s="18"/>
      <c r="IW126" s="18"/>
      <c r="IX126" s="18"/>
      <c r="IY126" s="18"/>
      <c r="IZ126" s="18"/>
      <c r="JA126" s="18"/>
      <c r="JB126" s="18"/>
    </row>
    <row r="127" spans="1:262" x14ac:dyDescent="0.25">
      <c r="A127" s="2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  <c r="IV127" s="18"/>
      <c r="IW127" s="18"/>
      <c r="IX127" s="18"/>
      <c r="IY127" s="18"/>
      <c r="IZ127" s="18"/>
      <c r="JA127" s="18"/>
      <c r="JB127" s="18"/>
    </row>
    <row r="128" spans="1:262" x14ac:dyDescent="0.25">
      <c r="A128" s="21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18"/>
      <c r="IN128" s="18"/>
      <c r="IO128" s="18"/>
      <c r="IP128" s="18"/>
      <c r="IQ128" s="18"/>
      <c r="IR128" s="18"/>
      <c r="IS128" s="18"/>
      <c r="IT128" s="18"/>
      <c r="IU128" s="18"/>
      <c r="IV128" s="18"/>
      <c r="IW128" s="18"/>
      <c r="IX128" s="18"/>
      <c r="IY128" s="18"/>
      <c r="IZ128" s="18"/>
      <c r="JA128" s="18"/>
      <c r="JB128" s="18"/>
    </row>
    <row r="129" spans="1:262" x14ac:dyDescent="0.25">
      <c r="A129" s="2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  <c r="EY129" s="18"/>
      <c r="EZ129" s="18"/>
      <c r="FA129" s="18"/>
      <c r="FB129" s="18"/>
      <c r="FC129" s="18"/>
      <c r="FD129" s="18"/>
      <c r="FE129" s="18"/>
      <c r="FF129" s="18"/>
      <c r="FG129" s="18"/>
      <c r="FH129" s="18"/>
      <c r="FI129" s="18"/>
      <c r="FJ129" s="18"/>
      <c r="FK129" s="18"/>
      <c r="FL129" s="18"/>
      <c r="FM129" s="18"/>
      <c r="FN129" s="18"/>
      <c r="FO129" s="18"/>
      <c r="FP129" s="18"/>
      <c r="FQ129" s="18"/>
      <c r="FR129" s="18"/>
      <c r="FS129" s="18"/>
      <c r="FT129" s="18"/>
      <c r="FU129" s="18"/>
      <c r="FV129" s="18"/>
      <c r="FW129" s="18"/>
      <c r="FX129" s="18"/>
      <c r="FY129" s="18"/>
      <c r="FZ129" s="18"/>
      <c r="GA129" s="18"/>
      <c r="GB129" s="18"/>
      <c r="GC129" s="18"/>
      <c r="GD129" s="18"/>
      <c r="GE129" s="18"/>
      <c r="GF129" s="18"/>
      <c r="GG129" s="18"/>
      <c r="GH129" s="18"/>
      <c r="GI129" s="18"/>
      <c r="GJ129" s="18"/>
      <c r="GK129" s="18"/>
      <c r="GL129" s="18"/>
      <c r="GM129" s="18"/>
      <c r="GN129" s="18"/>
      <c r="GO129" s="18"/>
      <c r="GP129" s="18"/>
      <c r="GQ129" s="18"/>
      <c r="GR129" s="18"/>
      <c r="GS129" s="18"/>
      <c r="GT129" s="18"/>
      <c r="GU129" s="18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18"/>
      <c r="HP129" s="18"/>
      <c r="HQ129" s="18"/>
      <c r="HR129" s="18"/>
      <c r="HS129" s="18"/>
      <c r="HT129" s="18"/>
      <c r="HU129" s="18"/>
      <c r="HV129" s="18"/>
      <c r="HW129" s="18"/>
      <c r="HX129" s="18"/>
      <c r="HY129" s="18"/>
      <c r="HZ129" s="18"/>
      <c r="IA129" s="18"/>
      <c r="IB129" s="18"/>
      <c r="IC129" s="18"/>
      <c r="ID129" s="18"/>
      <c r="IE129" s="18"/>
      <c r="IF129" s="18"/>
      <c r="IG129" s="18"/>
      <c r="IH129" s="18"/>
      <c r="II129" s="18"/>
      <c r="IJ129" s="18"/>
      <c r="IK129" s="18"/>
      <c r="IL129" s="18"/>
      <c r="IM129" s="18"/>
      <c r="IN129" s="18"/>
      <c r="IO129" s="18"/>
      <c r="IP129" s="18"/>
      <c r="IQ129" s="18"/>
      <c r="IR129" s="18"/>
      <c r="IS129" s="18"/>
      <c r="IT129" s="18"/>
      <c r="IU129" s="18"/>
      <c r="IV129" s="18"/>
      <c r="IW129" s="18"/>
      <c r="IX129" s="18"/>
      <c r="IY129" s="18"/>
      <c r="IZ129" s="18"/>
      <c r="JA129" s="18"/>
      <c r="JB129" s="18"/>
    </row>
    <row r="130" spans="1:262" x14ac:dyDescent="0.25">
      <c r="A130" s="21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8"/>
      <c r="IV130" s="18"/>
      <c r="IW130" s="18"/>
      <c r="IX130" s="18"/>
      <c r="IY130" s="18"/>
      <c r="IZ130" s="18"/>
      <c r="JA130" s="18"/>
      <c r="JB130" s="18"/>
    </row>
    <row r="131" spans="1:262" x14ac:dyDescent="0.25">
      <c r="A131" s="2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</row>
    <row r="132" spans="1:262" x14ac:dyDescent="0.25">
      <c r="A132" s="2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</row>
    <row r="133" spans="1:262" x14ac:dyDescent="0.25">
      <c r="A133" s="2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</row>
    <row r="134" spans="1:262" x14ac:dyDescent="0.25">
      <c r="A134" s="21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18"/>
      <c r="IN134" s="18"/>
      <c r="IO134" s="18"/>
      <c r="IP134" s="18"/>
      <c r="IQ134" s="18"/>
      <c r="IR134" s="18"/>
      <c r="IS134" s="18"/>
      <c r="IT134" s="18"/>
      <c r="IU134" s="18"/>
      <c r="IV134" s="18"/>
      <c r="IW134" s="18"/>
      <c r="IX134" s="18"/>
      <c r="IY134" s="18"/>
      <c r="IZ134" s="18"/>
      <c r="JA134" s="18"/>
      <c r="JB134" s="18"/>
    </row>
    <row r="135" spans="1:262" x14ac:dyDescent="0.25">
      <c r="A135" s="2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</row>
    <row r="136" spans="1:262" x14ac:dyDescent="0.25">
      <c r="A136" s="21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8"/>
      <c r="HG136" s="18"/>
      <c r="HH136" s="18"/>
      <c r="HI136" s="18"/>
      <c r="HJ136" s="18"/>
      <c r="HK136" s="18"/>
      <c r="HL136" s="18"/>
      <c r="HM136" s="18"/>
      <c r="HN136" s="18"/>
      <c r="HO136" s="18"/>
      <c r="HP136" s="18"/>
      <c r="HQ136" s="18"/>
      <c r="HR136" s="18"/>
      <c r="HS136" s="18"/>
      <c r="HT136" s="18"/>
      <c r="HU136" s="18"/>
      <c r="HV136" s="18"/>
      <c r="HW136" s="18"/>
      <c r="HX136" s="18"/>
      <c r="HY136" s="18"/>
      <c r="HZ136" s="18"/>
      <c r="IA136" s="18"/>
      <c r="IB136" s="18"/>
      <c r="IC136" s="18"/>
      <c r="ID136" s="18"/>
      <c r="IE136" s="18"/>
      <c r="IF136" s="18"/>
      <c r="IG136" s="18"/>
      <c r="IH136" s="18"/>
      <c r="II136" s="18"/>
      <c r="IJ136" s="18"/>
      <c r="IK136" s="18"/>
      <c r="IL136" s="18"/>
      <c r="IM136" s="18"/>
      <c r="IN136" s="18"/>
      <c r="IO136" s="18"/>
      <c r="IP136" s="18"/>
      <c r="IQ136" s="18"/>
      <c r="IR136" s="18"/>
      <c r="IS136" s="18"/>
      <c r="IT136" s="18"/>
      <c r="IU136" s="18"/>
      <c r="IV136" s="18"/>
      <c r="IW136" s="18"/>
      <c r="IX136" s="18"/>
      <c r="IY136" s="18"/>
      <c r="IZ136" s="18"/>
      <c r="JA136" s="18"/>
      <c r="JB136" s="18"/>
    </row>
    <row r="137" spans="1:262" x14ac:dyDescent="0.25">
      <c r="A137" s="2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  <c r="GR137" s="18"/>
      <c r="GS137" s="18"/>
      <c r="GT137" s="18"/>
      <c r="GU137" s="18"/>
      <c r="GV137" s="18"/>
      <c r="GW137" s="18"/>
      <c r="GX137" s="18"/>
      <c r="GY137" s="18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8"/>
      <c r="IJ137" s="18"/>
      <c r="IK137" s="18"/>
      <c r="IL137" s="18"/>
      <c r="IM137" s="18"/>
      <c r="IN137" s="18"/>
      <c r="IO137" s="18"/>
      <c r="IP137" s="18"/>
      <c r="IQ137" s="18"/>
      <c r="IR137" s="18"/>
      <c r="IS137" s="18"/>
      <c r="IT137" s="18"/>
      <c r="IU137" s="18"/>
      <c r="IV137" s="18"/>
      <c r="IW137" s="18"/>
      <c r="IX137" s="18"/>
      <c r="IY137" s="18"/>
      <c r="IZ137" s="18"/>
      <c r="JA137" s="18"/>
      <c r="JB137" s="18"/>
    </row>
    <row r="138" spans="1:262" x14ac:dyDescent="0.25">
      <c r="A138" s="2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</row>
    <row r="139" spans="1:262" x14ac:dyDescent="0.25">
      <c r="A139" s="2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  <c r="IS139" s="18"/>
      <c r="IT139" s="18"/>
      <c r="IU139" s="18"/>
      <c r="IV139" s="18"/>
      <c r="IW139" s="18"/>
      <c r="IX139" s="18"/>
      <c r="IY139" s="18"/>
      <c r="IZ139" s="18"/>
      <c r="JA139" s="18"/>
      <c r="JB139" s="18"/>
    </row>
    <row r="140" spans="1:262" x14ac:dyDescent="0.25">
      <c r="A140" s="21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  <c r="IW140" s="18"/>
      <c r="IX140" s="18"/>
      <c r="IY140" s="18"/>
      <c r="IZ140" s="18"/>
      <c r="JA140" s="18"/>
      <c r="JB140" s="18"/>
    </row>
    <row r="141" spans="1:262" x14ac:dyDescent="0.25">
      <c r="A141" s="2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  <c r="IW141" s="18"/>
      <c r="IX141" s="18"/>
      <c r="IY141" s="18"/>
      <c r="IZ141" s="18"/>
      <c r="JA141" s="18"/>
      <c r="JB141" s="18"/>
    </row>
    <row r="142" spans="1:262" x14ac:dyDescent="0.25">
      <c r="A142" s="21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  <c r="IW142" s="18"/>
      <c r="IX142" s="18"/>
      <c r="IY142" s="18"/>
      <c r="IZ142" s="18"/>
      <c r="JA142" s="18"/>
      <c r="JB142" s="18"/>
    </row>
    <row r="143" spans="1:262" x14ac:dyDescent="0.25">
      <c r="A143" s="2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18"/>
      <c r="GW143" s="18"/>
      <c r="GX143" s="18"/>
      <c r="GY143" s="18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18"/>
      <c r="IN143" s="18"/>
      <c r="IO143" s="18"/>
      <c r="IP143" s="18"/>
      <c r="IQ143" s="18"/>
      <c r="IR143" s="18"/>
      <c r="IS143" s="18"/>
      <c r="IT143" s="18"/>
      <c r="IU143" s="18"/>
      <c r="IV143" s="18"/>
      <c r="IW143" s="18"/>
      <c r="IX143" s="18"/>
      <c r="IY143" s="18"/>
      <c r="IZ143" s="18"/>
      <c r="JA143" s="18"/>
      <c r="JB143" s="18"/>
    </row>
    <row r="144" spans="1:262" x14ac:dyDescent="0.25">
      <c r="A144" s="21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18"/>
      <c r="IN144" s="18"/>
      <c r="IO144" s="18"/>
      <c r="IP144" s="18"/>
      <c r="IQ144" s="18"/>
      <c r="IR144" s="18"/>
      <c r="IS144" s="18"/>
      <c r="IT144" s="18"/>
      <c r="IU144" s="18"/>
      <c r="IV144" s="18"/>
      <c r="IW144" s="18"/>
      <c r="IX144" s="18"/>
      <c r="IY144" s="18"/>
      <c r="IZ144" s="18"/>
      <c r="JA144" s="18"/>
      <c r="JB144" s="18"/>
    </row>
    <row r="145" spans="1:262" x14ac:dyDescent="0.25">
      <c r="A145" s="2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8"/>
      <c r="IY145" s="18"/>
      <c r="IZ145" s="18"/>
      <c r="JA145" s="18"/>
      <c r="JB145" s="18"/>
    </row>
    <row r="146" spans="1:262" x14ac:dyDescent="0.25">
      <c r="A146" s="21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8"/>
      <c r="HG146" s="18"/>
      <c r="HH146" s="18"/>
      <c r="HI146" s="18"/>
      <c r="HJ146" s="18"/>
      <c r="HK146" s="18"/>
      <c r="HL146" s="18"/>
      <c r="HM146" s="18"/>
      <c r="HN146" s="18"/>
      <c r="HO146" s="18"/>
      <c r="HP146" s="18"/>
      <c r="HQ146" s="18"/>
      <c r="HR146" s="18"/>
      <c r="HS146" s="18"/>
      <c r="HT146" s="18"/>
      <c r="HU146" s="18"/>
      <c r="HV146" s="18"/>
      <c r="HW146" s="18"/>
      <c r="HX146" s="18"/>
      <c r="HY146" s="18"/>
      <c r="HZ146" s="18"/>
      <c r="IA146" s="18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18"/>
      <c r="IN146" s="18"/>
      <c r="IO146" s="18"/>
      <c r="IP146" s="18"/>
      <c r="IQ146" s="18"/>
      <c r="IR146" s="18"/>
      <c r="IS146" s="18"/>
      <c r="IT146" s="18"/>
      <c r="IU146" s="18"/>
      <c r="IV146" s="18"/>
      <c r="IW146" s="18"/>
      <c r="IX146" s="18"/>
      <c r="IY146" s="18"/>
      <c r="IZ146" s="18"/>
      <c r="JA146" s="18"/>
      <c r="JB146" s="18"/>
    </row>
    <row r="147" spans="1:262" x14ac:dyDescent="0.25">
      <c r="A147" s="2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  <c r="IW147" s="18"/>
      <c r="IX147" s="18"/>
      <c r="IY147" s="18"/>
      <c r="IZ147" s="18"/>
      <c r="JA147" s="18"/>
      <c r="JB147" s="18"/>
    </row>
    <row r="148" spans="1:262" x14ac:dyDescent="0.25">
      <c r="A148" s="21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18"/>
      <c r="IU148" s="18"/>
      <c r="IV148" s="18"/>
      <c r="IW148" s="18"/>
      <c r="IX148" s="18"/>
      <c r="IY148" s="18"/>
      <c r="IZ148" s="18"/>
      <c r="JA148" s="18"/>
      <c r="JB148" s="18"/>
    </row>
    <row r="149" spans="1:262" x14ac:dyDescent="0.25">
      <c r="A149" s="2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  <c r="IP149" s="18"/>
      <c r="IQ149" s="18"/>
      <c r="IR149" s="18"/>
      <c r="IS149" s="18"/>
      <c r="IT149" s="18"/>
      <c r="IU149" s="18"/>
      <c r="IV149" s="18"/>
      <c r="IW149" s="18"/>
      <c r="IX149" s="18"/>
      <c r="IY149" s="18"/>
      <c r="IZ149" s="18"/>
      <c r="JA149" s="18"/>
      <c r="JB149" s="18"/>
    </row>
    <row r="150" spans="1:262" x14ac:dyDescent="0.25">
      <c r="A150" s="21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</row>
    <row r="151" spans="1:262" x14ac:dyDescent="0.25">
      <c r="A151" s="2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18"/>
      <c r="IN151" s="18"/>
      <c r="IO151" s="18"/>
      <c r="IP151" s="18"/>
      <c r="IQ151" s="18"/>
      <c r="IR151" s="18"/>
      <c r="IS151" s="18"/>
      <c r="IT151" s="18"/>
      <c r="IU151" s="18"/>
      <c r="IV151" s="18"/>
      <c r="IW151" s="18"/>
      <c r="IX151" s="18"/>
      <c r="IY151" s="18"/>
      <c r="IZ151" s="18"/>
      <c r="JA151" s="18"/>
      <c r="JB151" s="18"/>
    </row>
    <row r="152" spans="1:262" x14ac:dyDescent="0.25">
      <c r="A152" s="21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</row>
    <row r="153" spans="1:262" x14ac:dyDescent="0.25">
      <c r="A153" s="2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</row>
    <row r="154" spans="1:262" x14ac:dyDescent="0.25">
      <c r="A154" s="21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  <c r="IP154" s="18"/>
      <c r="IQ154" s="18"/>
      <c r="IR154" s="18"/>
      <c r="IS154" s="18"/>
      <c r="IT154" s="18"/>
      <c r="IU154" s="18"/>
      <c r="IV154" s="18"/>
      <c r="IW154" s="18"/>
      <c r="IX154" s="18"/>
      <c r="IY154" s="18"/>
      <c r="IZ154" s="18"/>
      <c r="JA154" s="18"/>
      <c r="JB154" s="18"/>
    </row>
    <row r="155" spans="1:262" x14ac:dyDescent="0.25">
      <c r="A155" s="2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  <c r="IP155" s="18"/>
      <c r="IQ155" s="18"/>
      <c r="IR155" s="18"/>
      <c r="IS155" s="18"/>
      <c r="IT155" s="18"/>
      <c r="IU155" s="18"/>
      <c r="IV155" s="18"/>
      <c r="IW155" s="18"/>
      <c r="IX155" s="18"/>
      <c r="IY155" s="18"/>
      <c r="IZ155" s="18"/>
      <c r="JA155" s="18"/>
      <c r="JB155" s="18"/>
    </row>
    <row r="156" spans="1:262" x14ac:dyDescent="0.25">
      <c r="A156" s="2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  <c r="GR156" s="18"/>
      <c r="GS156" s="18"/>
      <c r="GT156" s="18"/>
      <c r="GU156" s="18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18"/>
      <c r="HP156" s="18"/>
      <c r="HQ156" s="18"/>
      <c r="HR156" s="18"/>
      <c r="HS156" s="18"/>
      <c r="HT156" s="18"/>
      <c r="HU156" s="18"/>
      <c r="HV156" s="18"/>
      <c r="HW156" s="18"/>
      <c r="HX156" s="18"/>
      <c r="HY156" s="18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18"/>
      <c r="IK156" s="18"/>
      <c r="IL156" s="18"/>
      <c r="IM156" s="18"/>
      <c r="IN156" s="18"/>
      <c r="IO156" s="18"/>
      <c r="IP156" s="18"/>
      <c r="IQ156" s="18"/>
      <c r="IR156" s="18"/>
      <c r="IS156" s="18"/>
      <c r="IT156" s="18"/>
      <c r="IU156" s="18"/>
      <c r="IV156" s="18"/>
      <c r="IW156" s="18"/>
      <c r="IX156" s="18"/>
      <c r="IY156" s="18"/>
      <c r="IZ156" s="18"/>
      <c r="JA156" s="18"/>
      <c r="JB156" s="18"/>
    </row>
    <row r="157" spans="1:262" x14ac:dyDescent="0.25">
      <c r="A157" s="2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  <c r="IW157" s="18"/>
      <c r="IX157" s="18"/>
      <c r="IY157" s="18"/>
      <c r="IZ157" s="18"/>
      <c r="JA157" s="18"/>
      <c r="JB157" s="18"/>
    </row>
    <row r="158" spans="1:262" x14ac:dyDescent="0.25">
      <c r="A158" s="2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18"/>
      <c r="GX158" s="18"/>
      <c r="GY158" s="18"/>
      <c r="GZ158" s="18"/>
      <c r="HA158" s="18"/>
      <c r="HB158" s="18"/>
      <c r="HC158" s="18"/>
      <c r="HD158" s="18"/>
      <c r="HE158" s="18"/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  <c r="IP158" s="18"/>
      <c r="IQ158" s="18"/>
      <c r="IR158" s="18"/>
      <c r="IS158" s="18"/>
      <c r="IT158" s="18"/>
      <c r="IU158" s="18"/>
      <c r="IV158" s="18"/>
      <c r="IW158" s="18"/>
      <c r="IX158" s="18"/>
      <c r="IY158" s="18"/>
      <c r="IZ158" s="18"/>
      <c r="JA158" s="18"/>
      <c r="JB158" s="18"/>
    </row>
    <row r="159" spans="1:262" x14ac:dyDescent="0.25">
      <c r="A159" s="2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  <c r="IS159" s="18"/>
      <c r="IT159" s="18"/>
      <c r="IU159" s="18"/>
      <c r="IV159" s="18"/>
      <c r="IW159" s="18"/>
      <c r="IX159" s="18"/>
      <c r="IY159" s="18"/>
      <c r="IZ159" s="18"/>
      <c r="JA159" s="18"/>
      <c r="JB159" s="18"/>
    </row>
    <row r="160" spans="1:262" x14ac:dyDescent="0.25">
      <c r="A160" s="2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  <c r="IS160" s="18"/>
      <c r="IT160" s="18"/>
      <c r="IU160" s="18"/>
      <c r="IV160" s="18"/>
      <c r="IW160" s="18"/>
      <c r="IX160" s="18"/>
      <c r="IY160" s="18"/>
      <c r="IZ160" s="18"/>
      <c r="JA160" s="18"/>
      <c r="JB160" s="18"/>
    </row>
    <row r="161" spans="1:262" x14ac:dyDescent="0.25">
      <c r="A161" s="2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8"/>
      <c r="IJ161" s="18"/>
      <c r="IK161" s="18"/>
      <c r="IL161" s="18"/>
      <c r="IM161" s="18"/>
      <c r="IN161" s="18"/>
      <c r="IO161" s="18"/>
      <c r="IP161" s="18"/>
      <c r="IQ161" s="18"/>
      <c r="IR161" s="18"/>
      <c r="IS161" s="18"/>
      <c r="IT161" s="18"/>
      <c r="IU161" s="18"/>
      <c r="IV161" s="18"/>
      <c r="IW161" s="18"/>
      <c r="IX161" s="18"/>
      <c r="IY161" s="18"/>
      <c r="IZ161" s="18"/>
      <c r="JA161" s="18"/>
      <c r="JB161" s="18"/>
    </row>
    <row r="162" spans="1:262" x14ac:dyDescent="0.25">
      <c r="A162" s="2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  <c r="IW162" s="18"/>
      <c r="IX162" s="18"/>
      <c r="IY162" s="18"/>
      <c r="IZ162" s="18"/>
      <c r="JA162" s="18"/>
      <c r="JB162" s="18"/>
    </row>
    <row r="163" spans="1:262" x14ac:dyDescent="0.25">
      <c r="A163" s="2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8"/>
      <c r="IY163" s="18"/>
      <c r="IZ163" s="18"/>
      <c r="JA163" s="18"/>
      <c r="JB163" s="18"/>
    </row>
    <row r="164" spans="1:262" x14ac:dyDescent="0.25">
      <c r="A164" s="2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18"/>
      <c r="IY164" s="18"/>
      <c r="IZ164" s="18"/>
      <c r="JA164" s="18"/>
      <c r="JB164" s="18"/>
    </row>
    <row r="165" spans="1:262" x14ac:dyDescent="0.25">
      <c r="A165" s="2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  <c r="GR165" s="18"/>
      <c r="GS165" s="18"/>
      <c r="GT165" s="18"/>
      <c r="GU165" s="18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18"/>
      <c r="IN165" s="18"/>
      <c r="IO165" s="18"/>
      <c r="IP165" s="18"/>
      <c r="IQ165" s="18"/>
      <c r="IR165" s="18"/>
      <c r="IS165" s="18"/>
      <c r="IT165" s="18"/>
      <c r="IU165" s="18"/>
      <c r="IV165" s="18"/>
      <c r="IW165" s="18"/>
      <c r="IX165" s="18"/>
      <c r="IY165" s="18"/>
      <c r="IZ165" s="18"/>
      <c r="JA165" s="18"/>
      <c r="JB165" s="18"/>
    </row>
    <row r="166" spans="1:262" x14ac:dyDescent="0.25">
      <c r="A166" s="2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  <c r="IP166" s="18"/>
      <c r="IQ166" s="18"/>
      <c r="IR166" s="18"/>
      <c r="IS166" s="18"/>
      <c r="IT166" s="18"/>
      <c r="IU166" s="18"/>
      <c r="IV166" s="18"/>
      <c r="IW166" s="18"/>
      <c r="IX166" s="18"/>
      <c r="IY166" s="18"/>
      <c r="IZ166" s="18"/>
      <c r="JA166" s="18"/>
      <c r="JB166" s="18"/>
    </row>
    <row r="167" spans="1:262" x14ac:dyDescent="0.25">
      <c r="A167" s="2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  <c r="IW167" s="18"/>
      <c r="IX167" s="18"/>
      <c r="IY167" s="18"/>
      <c r="IZ167" s="18"/>
      <c r="JA167" s="18"/>
      <c r="JB167" s="18"/>
    </row>
    <row r="168" spans="1:262" x14ac:dyDescent="0.25">
      <c r="A168" s="2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  <c r="IW168" s="18"/>
      <c r="IX168" s="18"/>
      <c r="IY168" s="18"/>
      <c r="IZ168" s="18"/>
      <c r="JA168" s="18"/>
      <c r="JB168" s="18"/>
    </row>
    <row r="169" spans="1:262" x14ac:dyDescent="0.25">
      <c r="A169" s="2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  <c r="IW169" s="18"/>
      <c r="IX169" s="18"/>
      <c r="IY169" s="18"/>
      <c r="IZ169" s="18"/>
      <c r="JA169" s="18"/>
      <c r="JB169" s="18"/>
    </row>
    <row r="170" spans="1:262" x14ac:dyDescent="0.25">
      <c r="A170" s="2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  <c r="GR170" s="18"/>
      <c r="GS170" s="18"/>
      <c r="GT170" s="18"/>
      <c r="GU170" s="18"/>
      <c r="GV170" s="18"/>
      <c r="GW170" s="18"/>
      <c r="GX170" s="18"/>
      <c r="GY170" s="18"/>
      <c r="GZ170" s="18"/>
      <c r="HA170" s="18"/>
      <c r="HB170" s="18"/>
      <c r="HC170" s="18"/>
      <c r="HD170" s="18"/>
      <c r="HE170" s="18"/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8"/>
      <c r="HS170" s="18"/>
      <c r="HT170" s="18"/>
      <c r="HU170" s="18"/>
      <c r="HV170" s="18"/>
      <c r="HW170" s="18"/>
      <c r="HX170" s="18"/>
      <c r="HY170" s="18"/>
      <c r="HZ170" s="18"/>
      <c r="IA170" s="18"/>
      <c r="IB170" s="18"/>
      <c r="IC170" s="18"/>
      <c r="ID170" s="18"/>
      <c r="IE170" s="18"/>
      <c r="IF170" s="18"/>
      <c r="IG170" s="18"/>
      <c r="IH170" s="18"/>
      <c r="II170" s="18"/>
      <c r="IJ170" s="18"/>
      <c r="IK170" s="18"/>
      <c r="IL170" s="18"/>
      <c r="IM170" s="18"/>
      <c r="IN170" s="18"/>
      <c r="IO170" s="18"/>
      <c r="IP170" s="18"/>
      <c r="IQ170" s="18"/>
      <c r="IR170" s="18"/>
      <c r="IS170" s="18"/>
      <c r="IT170" s="18"/>
      <c r="IU170" s="18"/>
      <c r="IV170" s="18"/>
      <c r="IW170" s="18"/>
      <c r="IX170" s="18"/>
      <c r="IY170" s="18"/>
      <c r="IZ170" s="18"/>
      <c r="JA170" s="18"/>
      <c r="JB170" s="18"/>
    </row>
    <row r="171" spans="1:262" x14ac:dyDescent="0.25">
      <c r="A171" s="2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  <c r="IP171" s="18"/>
      <c r="IQ171" s="18"/>
      <c r="IR171" s="18"/>
      <c r="IS171" s="18"/>
      <c r="IT171" s="18"/>
      <c r="IU171" s="18"/>
      <c r="IV171" s="18"/>
      <c r="IW171" s="18"/>
      <c r="IX171" s="18"/>
      <c r="IY171" s="18"/>
      <c r="IZ171" s="18"/>
      <c r="JA171" s="18"/>
      <c r="JB171" s="18"/>
    </row>
    <row r="172" spans="1:262" x14ac:dyDescent="0.25">
      <c r="A172" s="2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18"/>
      <c r="IT172" s="18"/>
      <c r="IU172" s="18"/>
      <c r="IV172" s="18"/>
      <c r="IW172" s="18"/>
      <c r="IX172" s="18"/>
      <c r="IY172" s="18"/>
      <c r="IZ172" s="18"/>
      <c r="JA172" s="18"/>
      <c r="JB172" s="18"/>
    </row>
    <row r="173" spans="1:262" x14ac:dyDescent="0.25">
      <c r="A173" s="2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  <c r="IW173" s="18"/>
      <c r="IX173" s="18"/>
      <c r="IY173" s="18"/>
      <c r="IZ173" s="18"/>
      <c r="JA173" s="18"/>
      <c r="JB173" s="18"/>
    </row>
    <row r="174" spans="1:262" x14ac:dyDescent="0.25">
      <c r="A174" s="2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18"/>
      <c r="IN174" s="18"/>
      <c r="IO174" s="18"/>
      <c r="IP174" s="18"/>
      <c r="IQ174" s="18"/>
      <c r="IR174" s="18"/>
      <c r="IS174" s="18"/>
      <c r="IT174" s="18"/>
      <c r="IU174" s="18"/>
      <c r="IV174" s="18"/>
      <c r="IW174" s="18"/>
      <c r="IX174" s="18"/>
      <c r="IY174" s="18"/>
      <c r="IZ174" s="18"/>
      <c r="JA174" s="18"/>
      <c r="JB174" s="18"/>
    </row>
    <row r="175" spans="1:262" x14ac:dyDescent="0.25">
      <c r="A175" s="2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  <c r="IP175" s="18"/>
      <c r="IQ175" s="18"/>
      <c r="IR175" s="18"/>
      <c r="IS175" s="18"/>
      <c r="IT175" s="18"/>
      <c r="IU175" s="18"/>
      <c r="IV175" s="18"/>
      <c r="IW175" s="18"/>
      <c r="IX175" s="18"/>
      <c r="IY175" s="18"/>
      <c r="IZ175" s="18"/>
      <c r="JA175" s="18"/>
      <c r="JB175" s="18"/>
    </row>
    <row r="176" spans="1:262" x14ac:dyDescent="0.25">
      <c r="A176" s="2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  <c r="IP176" s="18"/>
      <c r="IQ176" s="18"/>
      <c r="IR176" s="18"/>
      <c r="IS176" s="18"/>
      <c r="IT176" s="18"/>
      <c r="IU176" s="18"/>
      <c r="IV176" s="18"/>
      <c r="IW176" s="18"/>
      <c r="IX176" s="18"/>
      <c r="IY176" s="18"/>
      <c r="IZ176" s="18"/>
      <c r="JA176" s="18"/>
      <c r="JB176" s="18"/>
    </row>
    <row r="177" spans="1:262" x14ac:dyDescent="0.25">
      <c r="A177" s="2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18"/>
      <c r="IS177" s="18"/>
      <c r="IT177" s="18"/>
      <c r="IU177" s="18"/>
      <c r="IV177" s="18"/>
      <c r="IW177" s="18"/>
      <c r="IX177" s="18"/>
      <c r="IY177" s="18"/>
      <c r="IZ177" s="18"/>
      <c r="JA177" s="18"/>
      <c r="JB177" s="18"/>
    </row>
    <row r="178" spans="1:262" x14ac:dyDescent="0.25">
      <c r="A178" s="2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  <c r="IS178" s="18"/>
      <c r="IT178" s="18"/>
      <c r="IU178" s="18"/>
      <c r="IV178" s="18"/>
      <c r="IW178" s="18"/>
      <c r="IX178" s="18"/>
      <c r="IY178" s="18"/>
      <c r="IZ178" s="18"/>
      <c r="JA178" s="18"/>
      <c r="JB178" s="18"/>
    </row>
    <row r="179" spans="1:262" x14ac:dyDescent="0.25">
      <c r="A179" s="2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  <c r="IW179" s="18"/>
      <c r="IX179" s="18"/>
      <c r="IY179" s="18"/>
      <c r="IZ179" s="18"/>
      <c r="JA179" s="18"/>
      <c r="JB179" s="18"/>
    </row>
    <row r="180" spans="1:262" x14ac:dyDescent="0.25">
      <c r="A180" s="2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  <c r="IS180" s="18"/>
      <c r="IT180" s="18"/>
      <c r="IU180" s="18"/>
      <c r="IV180" s="18"/>
      <c r="IW180" s="18"/>
      <c r="IX180" s="18"/>
      <c r="IY180" s="18"/>
      <c r="IZ180" s="18"/>
      <c r="JA180" s="18"/>
      <c r="JB180" s="18"/>
    </row>
    <row r="181" spans="1:262" x14ac:dyDescent="0.25">
      <c r="A181" s="2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  <c r="GR181" s="18"/>
      <c r="GS181" s="18"/>
      <c r="GT181" s="18"/>
      <c r="GU181" s="18"/>
      <c r="GV181" s="18"/>
      <c r="GW181" s="18"/>
      <c r="GX181" s="18"/>
      <c r="GY181" s="18"/>
      <c r="GZ181" s="18"/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18"/>
      <c r="IN181" s="18"/>
      <c r="IO181" s="18"/>
      <c r="IP181" s="18"/>
      <c r="IQ181" s="18"/>
      <c r="IR181" s="18"/>
      <c r="IS181" s="18"/>
      <c r="IT181" s="18"/>
      <c r="IU181" s="18"/>
      <c r="IV181" s="18"/>
      <c r="IW181" s="18"/>
      <c r="IX181" s="18"/>
      <c r="IY181" s="18"/>
      <c r="IZ181" s="18"/>
      <c r="JA181" s="18"/>
      <c r="JB181" s="18"/>
    </row>
    <row r="182" spans="1:262" x14ac:dyDescent="0.25">
      <c r="A182" s="2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  <c r="IP182" s="18"/>
      <c r="IQ182" s="18"/>
      <c r="IR182" s="18"/>
      <c r="IS182" s="18"/>
      <c r="IT182" s="18"/>
      <c r="IU182" s="18"/>
      <c r="IV182" s="18"/>
      <c r="IW182" s="18"/>
      <c r="IX182" s="18"/>
      <c r="IY182" s="18"/>
      <c r="IZ182" s="18"/>
      <c r="JA182" s="18"/>
      <c r="JB182" s="18"/>
    </row>
    <row r="183" spans="1:262" x14ac:dyDescent="0.25">
      <c r="A183" s="2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  <c r="IT183" s="18"/>
      <c r="IU183" s="18"/>
      <c r="IV183" s="18"/>
      <c r="IW183" s="18"/>
      <c r="IX183" s="18"/>
      <c r="IY183" s="18"/>
      <c r="IZ183" s="18"/>
      <c r="JA183" s="18"/>
      <c r="JB183" s="18"/>
    </row>
    <row r="184" spans="1:262" x14ac:dyDescent="0.25">
      <c r="A184" s="2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/>
      <c r="HP184" s="18"/>
      <c r="HQ184" s="18"/>
      <c r="HR184" s="18"/>
      <c r="HS184" s="18"/>
      <c r="HT184" s="18"/>
      <c r="HU184" s="18"/>
      <c r="HV184" s="18"/>
      <c r="HW184" s="18"/>
      <c r="HX184" s="18"/>
      <c r="HY184" s="18"/>
      <c r="HZ184" s="18"/>
      <c r="IA184" s="18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  <c r="IP184" s="18"/>
      <c r="IQ184" s="18"/>
      <c r="IR184" s="18"/>
      <c r="IS184" s="18"/>
      <c r="IT184" s="18"/>
      <c r="IU184" s="18"/>
      <c r="IV184" s="18"/>
      <c r="IW184" s="18"/>
      <c r="IX184" s="18"/>
      <c r="IY184" s="18"/>
      <c r="IZ184" s="18"/>
      <c r="JA184" s="18"/>
      <c r="JB184" s="18"/>
    </row>
    <row r="185" spans="1:262" x14ac:dyDescent="0.25">
      <c r="A185" s="2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  <c r="GR185" s="18"/>
      <c r="GS185" s="18"/>
      <c r="GT185" s="18"/>
      <c r="GU185" s="18"/>
      <c r="GV185" s="18"/>
      <c r="GW185" s="18"/>
      <c r="GX185" s="18"/>
      <c r="GY185" s="18"/>
      <c r="GZ185" s="18"/>
      <c r="HA185" s="18"/>
      <c r="HB185" s="18"/>
      <c r="HC185" s="18"/>
      <c r="HD185" s="18"/>
      <c r="HE185" s="18"/>
      <c r="HF185" s="18"/>
      <c r="HG185" s="18"/>
      <c r="HH185" s="18"/>
      <c r="HI185" s="18"/>
      <c r="HJ185" s="18"/>
      <c r="HK185" s="18"/>
      <c r="HL185" s="18"/>
      <c r="HM185" s="18"/>
      <c r="HN185" s="18"/>
      <c r="HO185" s="18"/>
      <c r="HP185" s="18"/>
      <c r="HQ185" s="18"/>
      <c r="HR185" s="18"/>
      <c r="HS185" s="18"/>
      <c r="HT185" s="18"/>
      <c r="HU185" s="18"/>
      <c r="HV185" s="18"/>
      <c r="HW185" s="18"/>
      <c r="HX185" s="18"/>
      <c r="HY185" s="18"/>
      <c r="HZ185" s="18"/>
      <c r="IA185" s="18"/>
      <c r="IB185" s="18"/>
      <c r="IC185" s="18"/>
      <c r="ID185" s="18"/>
      <c r="IE185" s="18"/>
      <c r="IF185" s="18"/>
      <c r="IG185" s="18"/>
      <c r="IH185" s="18"/>
      <c r="II185" s="18"/>
      <c r="IJ185" s="18"/>
      <c r="IK185" s="18"/>
      <c r="IL185" s="18"/>
      <c r="IM185" s="18"/>
      <c r="IN185" s="18"/>
      <c r="IO185" s="18"/>
      <c r="IP185" s="18"/>
      <c r="IQ185" s="18"/>
      <c r="IR185" s="18"/>
      <c r="IS185" s="18"/>
      <c r="IT185" s="18"/>
      <c r="IU185" s="18"/>
      <c r="IV185" s="18"/>
      <c r="IW185" s="18"/>
      <c r="IX185" s="18"/>
      <c r="IY185" s="18"/>
      <c r="IZ185" s="18"/>
      <c r="JA185" s="18"/>
      <c r="JB185" s="18"/>
    </row>
    <row r="186" spans="1:262" x14ac:dyDescent="0.25">
      <c r="A186" s="2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  <c r="GL186" s="18"/>
      <c r="GM186" s="18"/>
      <c r="GN186" s="18"/>
      <c r="GO186" s="18"/>
      <c r="GP186" s="18"/>
      <c r="GQ186" s="18"/>
      <c r="GR186" s="18"/>
      <c r="GS186" s="18"/>
      <c r="GT186" s="18"/>
      <c r="GU186" s="18"/>
      <c r="GV186" s="18"/>
      <c r="GW186" s="18"/>
      <c r="GX186" s="18"/>
      <c r="GY186" s="18"/>
      <c r="GZ186" s="18"/>
      <c r="HA186" s="18"/>
      <c r="HB186" s="18"/>
      <c r="HC186" s="18"/>
      <c r="HD186" s="18"/>
      <c r="HE186" s="18"/>
      <c r="HF186" s="18"/>
      <c r="HG186" s="18"/>
      <c r="HH186" s="18"/>
      <c r="HI186" s="18"/>
      <c r="HJ186" s="18"/>
      <c r="HK186" s="18"/>
      <c r="HL186" s="18"/>
      <c r="HM186" s="18"/>
      <c r="HN186" s="18"/>
      <c r="HO186" s="18"/>
      <c r="HP186" s="18"/>
      <c r="HQ186" s="18"/>
      <c r="HR186" s="18"/>
      <c r="HS186" s="18"/>
      <c r="HT186" s="18"/>
      <c r="HU186" s="18"/>
      <c r="HV186" s="18"/>
      <c r="HW186" s="18"/>
      <c r="HX186" s="18"/>
      <c r="HY186" s="18"/>
      <c r="HZ186" s="18"/>
      <c r="IA186" s="18"/>
      <c r="IB186" s="18"/>
      <c r="IC186" s="18"/>
      <c r="ID186" s="18"/>
      <c r="IE186" s="18"/>
      <c r="IF186" s="18"/>
      <c r="IG186" s="18"/>
      <c r="IH186" s="18"/>
      <c r="II186" s="18"/>
      <c r="IJ186" s="18"/>
      <c r="IK186" s="18"/>
      <c r="IL186" s="18"/>
      <c r="IM186" s="18"/>
      <c r="IN186" s="18"/>
      <c r="IO186" s="18"/>
      <c r="IP186" s="18"/>
      <c r="IQ186" s="18"/>
      <c r="IR186" s="18"/>
      <c r="IS186" s="18"/>
      <c r="IT186" s="18"/>
      <c r="IU186" s="18"/>
      <c r="IV186" s="18"/>
      <c r="IW186" s="18"/>
      <c r="IX186" s="18"/>
      <c r="IY186" s="18"/>
      <c r="IZ186" s="18"/>
      <c r="JA186" s="18"/>
      <c r="JB186" s="18"/>
    </row>
    <row r="187" spans="1:262" x14ac:dyDescent="0.25">
      <c r="A187" s="2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  <c r="IP187" s="18"/>
      <c r="IQ187" s="18"/>
      <c r="IR187" s="18"/>
      <c r="IS187" s="18"/>
      <c r="IT187" s="18"/>
      <c r="IU187" s="18"/>
      <c r="IV187" s="18"/>
      <c r="IW187" s="18"/>
      <c r="IX187" s="18"/>
      <c r="IY187" s="18"/>
      <c r="IZ187" s="18"/>
      <c r="JA187" s="18"/>
      <c r="JB187" s="18"/>
    </row>
    <row r="188" spans="1:262" x14ac:dyDescent="0.25">
      <c r="A188" s="2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  <c r="IP188" s="18"/>
      <c r="IQ188" s="18"/>
      <c r="IR188" s="18"/>
      <c r="IS188" s="18"/>
      <c r="IT188" s="18"/>
      <c r="IU188" s="18"/>
      <c r="IV188" s="18"/>
      <c r="IW188" s="18"/>
      <c r="IX188" s="18"/>
      <c r="IY188" s="18"/>
      <c r="IZ188" s="18"/>
      <c r="JA188" s="18"/>
      <c r="JB188" s="18"/>
    </row>
    <row r="189" spans="1:262" x14ac:dyDescent="0.25">
      <c r="A189" s="2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</row>
    <row r="190" spans="1:262" x14ac:dyDescent="0.25">
      <c r="A190" s="2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</row>
    <row r="191" spans="1:262" x14ac:dyDescent="0.25">
      <c r="A191" s="2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</row>
    <row r="192" spans="1:262" x14ac:dyDescent="0.25">
      <c r="A192" s="2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</row>
    <row r="193" spans="1:262" x14ac:dyDescent="0.25">
      <c r="A193" s="2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</row>
    <row r="194" spans="1:262" x14ac:dyDescent="0.25">
      <c r="A194" s="2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</row>
    <row r="195" spans="1:262" x14ac:dyDescent="0.25">
      <c r="A195" s="2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</row>
    <row r="196" spans="1:262" x14ac:dyDescent="0.25">
      <c r="A196" s="2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</row>
    <row r="197" spans="1:262" x14ac:dyDescent="0.25">
      <c r="A197" s="2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  <c r="GR197" s="18"/>
      <c r="GS197" s="18"/>
      <c r="GT197" s="18"/>
      <c r="GU197" s="18"/>
      <c r="GV197" s="18"/>
      <c r="GW197" s="18"/>
      <c r="GX197" s="18"/>
      <c r="GY197" s="18"/>
      <c r="GZ197" s="18"/>
      <c r="HA197" s="18"/>
      <c r="HB197" s="18"/>
      <c r="HC197" s="18"/>
      <c r="HD197" s="18"/>
      <c r="HE197" s="18"/>
      <c r="HF197" s="18"/>
      <c r="HG197" s="18"/>
      <c r="HH197" s="18"/>
      <c r="HI197" s="18"/>
      <c r="HJ197" s="18"/>
      <c r="HK197" s="18"/>
      <c r="HL197" s="18"/>
      <c r="HM197" s="18"/>
      <c r="HN197" s="18"/>
      <c r="HO197" s="18"/>
      <c r="HP197" s="18"/>
      <c r="HQ197" s="18"/>
      <c r="HR197" s="18"/>
      <c r="HS197" s="18"/>
      <c r="HT197" s="18"/>
      <c r="HU197" s="18"/>
      <c r="HV197" s="18"/>
      <c r="HW197" s="18"/>
      <c r="HX197" s="18"/>
      <c r="HY197" s="18"/>
      <c r="HZ197" s="18"/>
      <c r="IA197" s="18"/>
      <c r="IB197" s="18"/>
      <c r="IC197" s="18"/>
      <c r="ID197" s="18"/>
      <c r="IE197" s="18"/>
      <c r="IF197" s="18"/>
      <c r="IG197" s="18"/>
      <c r="IH197" s="18"/>
      <c r="II197" s="18"/>
      <c r="IJ197" s="18"/>
      <c r="IK197" s="18"/>
      <c r="IL197" s="18"/>
      <c r="IM197" s="18"/>
      <c r="IN197" s="18"/>
      <c r="IO197" s="18"/>
      <c r="IP197" s="18"/>
      <c r="IQ197" s="18"/>
      <c r="IR197" s="18"/>
      <c r="IS197" s="18"/>
      <c r="IT197" s="18"/>
      <c r="IU197" s="18"/>
      <c r="IV197" s="18"/>
      <c r="IW197" s="18"/>
      <c r="IX197" s="18"/>
      <c r="IY197" s="18"/>
      <c r="IZ197" s="18"/>
      <c r="JA197" s="18"/>
      <c r="JB197" s="18"/>
    </row>
    <row r="198" spans="1:262" x14ac:dyDescent="0.25">
      <c r="A198" s="2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  <c r="IW198" s="18"/>
      <c r="IX198" s="18"/>
      <c r="IY198" s="18"/>
      <c r="IZ198" s="18"/>
      <c r="JA198" s="18"/>
      <c r="JB198" s="18"/>
    </row>
    <row r="199" spans="1:262" x14ac:dyDescent="0.25">
      <c r="A199" s="2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  <c r="GR199" s="18"/>
      <c r="GS199" s="18"/>
      <c r="GT199" s="18"/>
      <c r="GU199" s="18"/>
      <c r="GV199" s="18"/>
      <c r="GW199" s="18"/>
      <c r="GX199" s="18"/>
      <c r="GY199" s="18"/>
      <c r="GZ199" s="18"/>
      <c r="HA199" s="18"/>
      <c r="HB199" s="18"/>
      <c r="HC199" s="18"/>
      <c r="HD199" s="18"/>
      <c r="HE199" s="18"/>
      <c r="HF199" s="18"/>
      <c r="HG199" s="18"/>
      <c r="HH199" s="18"/>
      <c r="HI199" s="18"/>
      <c r="HJ199" s="18"/>
      <c r="HK199" s="18"/>
      <c r="HL199" s="18"/>
      <c r="HM199" s="18"/>
      <c r="HN199" s="18"/>
      <c r="HO199" s="18"/>
      <c r="HP199" s="18"/>
      <c r="HQ199" s="18"/>
      <c r="HR199" s="18"/>
      <c r="HS199" s="18"/>
      <c r="HT199" s="18"/>
      <c r="HU199" s="18"/>
      <c r="HV199" s="18"/>
      <c r="HW199" s="18"/>
      <c r="HX199" s="18"/>
      <c r="HY199" s="18"/>
      <c r="HZ199" s="18"/>
      <c r="IA199" s="18"/>
      <c r="IB199" s="18"/>
      <c r="IC199" s="18"/>
      <c r="ID199" s="18"/>
      <c r="IE199" s="18"/>
      <c r="IF199" s="18"/>
      <c r="IG199" s="18"/>
      <c r="IH199" s="18"/>
      <c r="II199" s="18"/>
      <c r="IJ199" s="18"/>
      <c r="IK199" s="18"/>
      <c r="IL199" s="18"/>
      <c r="IM199" s="18"/>
      <c r="IN199" s="18"/>
      <c r="IO199" s="18"/>
      <c r="IP199" s="18"/>
      <c r="IQ199" s="18"/>
      <c r="IR199" s="18"/>
      <c r="IS199" s="18"/>
      <c r="IT199" s="18"/>
      <c r="IU199" s="18"/>
      <c r="IV199" s="18"/>
      <c r="IW199" s="18"/>
      <c r="IX199" s="18"/>
      <c r="IY199" s="18"/>
      <c r="IZ199" s="18"/>
      <c r="JA199" s="18"/>
      <c r="JB199" s="18"/>
    </row>
    <row r="200" spans="1:262" x14ac:dyDescent="0.25">
      <c r="A200" s="2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  <c r="GR200" s="18"/>
      <c r="GS200" s="18"/>
      <c r="GT200" s="18"/>
      <c r="GU200" s="18"/>
      <c r="GV200" s="18"/>
      <c r="GW200" s="18"/>
      <c r="GX200" s="18"/>
      <c r="GY200" s="18"/>
      <c r="GZ200" s="18"/>
      <c r="HA200" s="18"/>
      <c r="HB200" s="18"/>
      <c r="HC200" s="18"/>
      <c r="HD200" s="18"/>
      <c r="HE200" s="18"/>
      <c r="HF200" s="18"/>
      <c r="HG200" s="18"/>
      <c r="HH200" s="18"/>
      <c r="HI200" s="18"/>
      <c r="HJ200" s="18"/>
      <c r="HK200" s="18"/>
      <c r="HL200" s="18"/>
      <c r="HM200" s="18"/>
      <c r="HN200" s="18"/>
      <c r="HO200" s="18"/>
      <c r="HP200" s="18"/>
      <c r="HQ200" s="18"/>
      <c r="HR200" s="18"/>
      <c r="HS200" s="18"/>
      <c r="HT200" s="18"/>
      <c r="HU200" s="18"/>
      <c r="HV200" s="18"/>
      <c r="HW200" s="18"/>
      <c r="HX200" s="18"/>
      <c r="HY200" s="18"/>
      <c r="HZ200" s="18"/>
      <c r="IA200" s="18"/>
      <c r="IB200" s="18"/>
      <c r="IC200" s="18"/>
      <c r="ID200" s="18"/>
      <c r="IE200" s="18"/>
      <c r="IF200" s="18"/>
      <c r="IG200" s="18"/>
      <c r="IH200" s="18"/>
      <c r="II200" s="18"/>
      <c r="IJ200" s="18"/>
      <c r="IK200" s="18"/>
      <c r="IL200" s="18"/>
      <c r="IM200" s="18"/>
      <c r="IN200" s="18"/>
      <c r="IO200" s="18"/>
      <c r="IP200" s="18"/>
      <c r="IQ200" s="18"/>
      <c r="IR200" s="18"/>
      <c r="IS200" s="18"/>
      <c r="IT200" s="18"/>
      <c r="IU200" s="18"/>
      <c r="IV200" s="18"/>
      <c r="IW200" s="18"/>
      <c r="IX200" s="18"/>
      <c r="IY200" s="18"/>
      <c r="IZ200" s="18"/>
      <c r="JA200" s="18"/>
      <c r="JB200" s="18"/>
    </row>
    <row r="201" spans="1:262" x14ac:dyDescent="0.25">
      <c r="A201" s="2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/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8"/>
      <c r="FX201" s="18"/>
      <c r="FY201" s="18"/>
      <c r="FZ201" s="18"/>
      <c r="GA201" s="18"/>
      <c r="GB201" s="18"/>
      <c r="GC201" s="18"/>
      <c r="GD201" s="18"/>
      <c r="GE201" s="18"/>
      <c r="GF201" s="18"/>
      <c r="GG201" s="18"/>
      <c r="GH201" s="18"/>
      <c r="GI201" s="18"/>
      <c r="GJ201" s="18"/>
      <c r="GK201" s="18"/>
      <c r="GL201" s="18"/>
      <c r="GM201" s="18"/>
      <c r="GN201" s="18"/>
      <c r="GO201" s="18"/>
      <c r="GP201" s="18"/>
      <c r="GQ201" s="18"/>
      <c r="GR201" s="18"/>
      <c r="GS201" s="18"/>
      <c r="GT201" s="18"/>
      <c r="GU201" s="18"/>
      <c r="GV201" s="18"/>
      <c r="GW201" s="18"/>
      <c r="GX201" s="18"/>
      <c r="GY201" s="18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18"/>
      <c r="HP201" s="18"/>
      <c r="HQ201" s="18"/>
      <c r="HR201" s="18"/>
      <c r="HS201" s="18"/>
      <c r="HT201" s="18"/>
      <c r="HU201" s="18"/>
      <c r="HV201" s="18"/>
      <c r="HW201" s="18"/>
      <c r="HX201" s="18"/>
      <c r="HY201" s="18"/>
      <c r="HZ201" s="18"/>
      <c r="IA201" s="18"/>
      <c r="IB201" s="18"/>
      <c r="IC201" s="18"/>
      <c r="ID201" s="18"/>
      <c r="IE201" s="18"/>
      <c r="IF201" s="18"/>
      <c r="IG201" s="18"/>
      <c r="IH201" s="18"/>
      <c r="II201" s="18"/>
      <c r="IJ201" s="18"/>
      <c r="IK201" s="18"/>
      <c r="IL201" s="18"/>
      <c r="IM201" s="18"/>
      <c r="IN201" s="18"/>
      <c r="IO201" s="18"/>
      <c r="IP201" s="18"/>
      <c r="IQ201" s="18"/>
      <c r="IR201" s="18"/>
      <c r="IS201" s="18"/>
      <c r="IT201" s="18"/>
      <c r="IU201" s="18"/>
      <c r="IV201" s="18"/>
      <c r="IW201" s="18"/>
      <c r="IX201" s="18"/>
      <c r="IY201" s="18"/>
      <c r="IZ201" s="18"/>
      <c r="JA201" s="18"/>
      <c r="JB201" s="18"/>
    </row>
    <row r="202" spans="1:262" x14ac:dyDescent="0.25">
      <c r="A202" s="2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/>
      <c r="GR202" s="18"/>
      <c r="GS202" s="18"/>
      <c r="GT202" s="18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/>
      <c r="HP202" s="18"/>
      <c r="HQ202" s="18"/>
      <c r="HR202" s="18"/>
      <c r="HS202" s="18"/>
      <c r="HT202" s="18"/>
      <c r="HU202" s="18"/>
      <c r="HV202" s="18"/>
      <c r="HW202" s="18"/>
      <c r="HX202" s="18"/>
      <c r="HY202" s="18"/>
      <c r="HZ202" s="18"/>
      <c r="IA202" s="18"/>
      <c r="IB202" s="18"/>
      <c r="IC202" s="18"/>
      <c r="ID202" s="18"/>
      <c r="IE202" s="18"/>
      <c r="IF202" s="18"/>
      <c r="IG202" s="18"/>
      <c r="IH202" s="18"/>
      <c r="II202" s="18"/>
      <c r="IJ202" s="18"/>
      <c r="IK202" s="18"/>
      <c r="IL202" s="18"/>
      <c r="IM202" s="18"/>
      <c r="IN202" s="18"/>
      <c r="IO202" s="18"/>
      <c r="IP202" s="18"/>
      <c r="IQ202" s="18"/>
      <c r="IR202" s="18"/>
      <c r="IS202" s="18"/>
      <c r="IT202" s="18"/>
      <c r="IU202" s="18"/>
      <c r="IV202" s="18"/>
      <c r="IW202" s="18"/>
      <c r="IX202" s="18"/>
      <c r="IY202" s="18"/>
      <c r="IZ202" s="18"/>
      <c r="JA202" s="18"/>
      <c r="JB202" s="18"/>
    </row>
    <row r="203" spans="1:262" x14ac:dyDescent="0.25">
      <c r="A203" s="2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</row>
    <row r="204" spans="1:262" x14ac:dyDescent="0.25">
      <c r="A204" s="2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  <c r="IW204" s="18"/>
      <c r="IX204" s="18"/>
      <c r="IY204" s="18"/>
      <c r="IZ204" s="18"/>
      <c r="JA204" s="18"/>
      <c r="JB204" s="18"/>
    </row>
    <row r="205" spans="1:262" x14ac:dyDescent="0.25">
      <c r="A205" s="2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  <c r="IS205" s="18"/>
      <c r="IT205" s="18"/>
      <c r="IU205" s="18"/>
      <c r="IV205" s="18"/>
      <c r="IW205" s="18"/>
      <c r="IX205" s="18"/>
      <c r="IY205" s="18"/>
      <c r="IZ205" s="18"/>
      <c r="JA205" s="18"/>
      <c r="JB205" s="18"/>
    </row>
    <row r="206" spans="1:262" x14ac:dyDescent="0.25">
      <c r="A206" s="2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  <c r="IW206" s="18"/>
      <c r="IX206" s="18"/>
      <c r="IY206" s="18"/>
      <c r="IZ206" s="18"/>
      <c r="JA206" s="18"/>
      <c r="JB206" s="18"/>
    </row>
    <row r="207" spans="1:262" x14ac:dyDescent="0.25">
      <c r="A207" s="2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8"/>
      <c r="FX207" s="18"/>
      <c r="FY207" s="18"/>
      <c r="FZ207" s="18"/>
      <c r="GA207" s="18"/>
      <c r="GB207" s="18"/>
      <c r="GC207" s="18"/>
      <c r="GD207" s="18"/>
      <c r="GE207" s="18"/>
      <c r="GF207" s="18"/>
      <c r="GG207" s="18"/>
      <c r="GH207" s="18"/>
      <c r="GI207" s="18"/>
      <c r="GJ207" s="18"/>
      <c r="GK207" s="18"/>
      <c r="GL207" s="18"/>
      <c r="GM207" s="18"/>
      <c r="GN207" s="18"/>
      <c r="GO207" s="18"/>
      <c r="GP207" s="18"/>
      <c r="GQ207" s="18"/>
      <c r="GR207" s="18"/>
      <c r="GS207" s="18"/>
      <c r="GT207" s="18"/>
      <c r="GU207" s="18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18"/>
      <c r="HP207" s="18"/>
      <c r="HQ207" s="18"/>
      <c r="HR207" s="18"/>
      <c r="HS207" s="18"/>
      <c r="HT207" s="18"/>
      <c r="HU207" s="18"/>
      <c r="HV207" s="18"/>
      <c r="HW207" s="18"/>
      <c r="HX207" s="18"/>
      <c r="HY207" s="18"/>
      <c r="HZ207" s="18"/>
      <c r="IA207" s="18"/>
      <c r="IB207" s="18"/>
      <c r="IC207" s="18"/>
      <c r="ID207" s="18"/>
      <c r="IE207" s="18"/>
      <c r="IF207" s="18"/>
      <c r="IG207" s="18"/>
      <c r="IH207" s="18"/>
      <c r="II207" s="18"/>
      <c r="IJ207" s="18"/>
      <c r="IK207" s="18"/>
      <c r="IL207" s="18"/>
      <c r="IM207" s="18"/>
      <c r="IN207" s="18"/>
      <c r="IO207" s="18"/>
      <c r="IP207" s="18"/>
      <c r="IQ207" s="18"/>
      <c r="IR207" s="18"/>
      <c r="IS207" s="18"/>
      <c r="IT207" s="18"/>
      <c r="IU207" s="18"/>
      <c r="IV207" s="18"/>
      <c r="IW207" s="18"/>
      <c r="IX207" s="18"/>
      <c r="IY207" s="18"/>
      <c r="IZ207" s="18"/>
      <c r="JA207" s="18"/>
      <c r="JB207" s="18"/>
    </row>
    <row r="208" spans="1:262" x14ac:dyDescent="0.25">
      <c r="A208" s="2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  <c r="EZ208" s="18"/>
      <c r="FA208" s="18"/>
      <c r="FB208" s="18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8"/>
      <c r="GC208" s="18"/>
      <c r="GD208" s="18"/>
      <c r="GE208" s="18"/>
      <c r="GF208" s="18"/>
      <c r="GG208" s="18"/>
      <c r="GH208" s="18"/>
      <c r="GI208" s="18"/>
      <c r="GJ208" s="18"/>
      <c r="GK208" s="18"/>
      <c r="GL208" s="18"/>
      <c r="GM208" s="18"/>
      <c r="GN208" s="18"/>
      <c r="GO208" s="18"/>
      <c r="GP208" s="18"/>
      <c r="GQ208" s="18"/>
      <c r="GR208" s="18"/>
      <c r="GS208" s="18"/>
      <c r="GT208" s="18"/>
      <c r="GU208" s="18"/>
      <c r="GV208" s="18"/>
      <c r="GW208" s="18"/>
      <c r="GX208" s="18"/>
      <c r="GY208" s="18"/>
      <c r="GZ208" s="18"/>
      <c r="HA208" s="18"/>
      <c r="HB208" s="18"/>
      <c r="HC208" s="18"/>
      <c r="HD208" s="18"/>
      <c r="HE208" s="18"/>
      <c r="HF208" s="18"/>
      <c r="HG208" s="18"/>
      <c r="HH208" s="18"/>
      <c r="HI208" s="18"/>
      <c r="HJ208" s="18"/>
      <c r="HK208" s="18"/>
      <c r="HL208" s="18"/>
      <c r="HM208" s="18"/>
      <c r="HN208" s="18"/>
      <c r="HO208" s="18"/>
      <c r="HP208" s="18"/>
      <c r="HQ208" s="18"/>
      <c r="HR208" s="18"/>
      <c r="HS208" s="18"/>
      <c r="HT208" s="18"/>
      <c r="HU208" s="18"/>
      <c r="HV208" s="18"/>
      <c r="HW208" s="18"/>
      <c r="HX208" s="18"/>
      <c r="HY208" s="18"/>
      <c r="HZ208" s="18"/>
      <c r="IA208" s="18"/>
      <c r="IB208" s="18"/>
      <c r="IC208" s="18"/>
      <c r="ID208" s="18"/>
      <c r="IE208" s="18"/>
      <c r="IF208" s="18"/>
      <c r="IG208" s="18"/>
      <c r="IH208" s="18"/>
      <c r="II208" s="18"/>
      <c r="IJ208" s="18"/>
      <c r="IK208" s="18"/>
      <c r="IL208" s="18"/>
      <c r="IM208" s="18"/>
      <c r="IN208" s="18"/>
      <c r="IO208" s="18"/>
      <c r="IP208" s="18"/>
      <c r="IQ208" s="18"/>
      <c r="IR208" s="18"/>
      <c r="IS208" s="18"/>
      <c r="IT208" s="18"/>
      <c r="IU208" s="18"/>
      <c r="IV208" s="18"/>
      <c r="IW208" s="18"/>
      <c r="IX208" s="18"/>
      <c r="IY208" s="18"/>
      <c r="IZ208" s="18"/>
      <c r="JA208" s="18"/>
      <c r="JB208" s="18"/>
    </row>
    <row r="209" spans="1:262" x14ac:dyDescent="0.25">
      <c r="A209" s="2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  <c r="EX209" s="18"/>
      <c r="EY209" s="18"/>
      <c r="EZ209" s="18"/>
      <c r="FA209" s="18"/>
      <c r="FB209" s="18"/>
      <c r="FC209" s="18"/>
      <c r="FD209" s="18"/>
      <c r="FE209" s="18"/>
      <c r="FF209" s="18"/>
      <c r="FG209" s="18"/>
      <c r="FH209" s="18"/>
      <c r="FI209" s="18"/>
      <c r="FJ209" s="18"/>
      <c r="FK209" s="18"/>
      <c r="FL209" s="18"/>
      <c r="FM209" s="18"/>
      <c r="FN209" s="18"/>
      <c r="FO209" s="18"/>
      <c r="FP209" s="18"/>
      <c r="FQ209" s="18"/>
      <c r="FR209" s="18"/>
      <c r="FS209" s="18"/>
      <c r="FT209" s="18"/>
      <c r="FU209" s="18"/>
      <c r="FV209" s="18"/>
      <c r="FW209" s="18"/>
      <c r="FX209" s="18"/>
      <c r="FY209" s="18"/>
      <c r="FZ209" s="18"/>
      <c r="GA209" s="18"/>
      <c r="GB209" s="18"/>
      <c r="GC209" s="18"/>
      <c r="GD209" s="18"/>
      <c r="GE209" s="18"/>
      <c r="GF209" s="18"/>
      <c r="GG209" s="18"/>
      <c r="GH209" s="18"/>
      <c r="GI209" s="18"/>
      <c r="GJ209" s="18"/>
      <c r="GK209" s="18"/>
      <c r="GL209" s="18"/>
      <c r="GM209" s="18"/>
      <c r="GN209" s="18"/>
      <c r="GO209" s="18"/>
      <c r="GP209" s="18"/>
      <c r="GQ209" s="18"/>
      <c r="GR209" s="18"/>
      <c r="GS209" s="18"/>
      <c r="GT209" s="18"/>
      <c r="GU209" s="18"/>
      <c r="GV209" s="18"/>
      <c r="GW209" s="18"/>
      <c r="GX209" s="18"/>
      <c r="GY209" s="18"/>
      <c r="GZ209" s="18"/>
      <c r="HA209" s="18"/>
      <c r="HB209" s="18"/>
      <c r="HC209" s="18"/>
      <c r="HD209" s="18"/>
      <c r="HE209" s="18"/>
      <c r="HF209" s="18"/>
      <c r="HG209" s="18"/>
      <c r="HH209" s="18"/>
      <c r="HI209" s="18"/>
      <c r="HJ209" s="18"/>
      <c r="HK209" s="18"/>
      <c r="HL209" s="18"/>
      <c r="HM209" s="18"/>
      <c r="HN209" s="18"/>
      <c r="HO209" s="18"/>
      <c r="HP209" s="18"/>
      <c r="HQ209" s="18"/>
      <c r="HR209" s="18"/>
      <c r="HS209" s="18"/>
      <c r="HT209" s="18"/>
      <c r="HU209" s="18"/>
      <c r="HV209" s="18"/>
      <c r="HW209" s="18"/>
      <c r="HX209" s="18"/>
      <c r="HY209" s="18"/>
      <c r="HZ209" s="18"/>
      <c r="IA209" s="18"/>
      <c r="IB209" s="18"/>
      <c r="IC209" s="18"/>
      <c r="ID209" s="18"/>
      <c r="IE209" s="18"/>
      <c r="IF209" s="18"/>
      <c r="IG209" s="18"/>
      <c r="IH209" s="18"/>
      <c r="II209" s="18"/>
      <c r="IJ209" s="18"/>
      <c r="IK209" s="18"/>
      <c r="IL209" s="18"/>
      <c r="IM209" s="18"/>
      <c r="IN209" s="18"/>
      <c r="IO209" s="18"/>
      <c r="IP209" s="18"/>
      <c r="IQ209" s="18"/>
      <c r="IR209" s="18"/>
      <c r="IS209" s="18"/>
      <c r="IT209" s="18"/>
      <c r="IU209" s="18"/>
      <c r="IV209" s="18"/>
      <c r="IW209" s="18"/>
      <c r="IX209" s="18"/>
      <c r="IY209" s="18"/>
      <c r="IZ209" s="18"/>
      <c r="JA209" s="18"/>
      <c r="JB209" s="18"/>
    </row>
    <row r="210" spans="1:262" x14ac:dyDescent="0.25">
      <c r="A210" s="2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18"/>
      <c r="FD210" s="18"/>
      <c r="FE210" s="18"/>
      <c r="FF210" s="18"/>
      <c r="FG210" s="18"/>
      <c r="FH210" s="18"/>
      <c r="FI210" s="18"/>
      <c r="FJ210" s="18"/>
      <c r="FK210" s="18"/>
      <c r="FL210" s="18"/>
      <c r="FM210" s="18"/>
      <c r="FN210" s="18"/>
      <c r="FO210" s="18"/>
      <c r="FP210" s="18"/>
      <c r="FQ210" s="18"/>
      <c r="FR210" s="18"/>
      <c r="FS210" s="18"/>
      <c r="FT210" s="18"/>
      <c r="FU210" s="18"/>
      <c r="FV210" s="18"/>
      <c r="FW210" s="18"/>
      <c r="FX210" s="18"/>
      <c r="FY210" s="18"/>
      <c r="FZ210" s="18"/>
      <c r="GA210" s="18"/>
      <c r="GB210" s="18"/>
      <c r="GC210" s="18"/>
      <c r="GD210" s="18"/>
      <c r="GE210" s="18"/>
      <c r="GF210" s="18"/>
      <c r="GG210" s="18"/>
      <c r="GH210" s="18"/>
      <c r="GI210" s="18"/>
      <c r="GJ210" s="18"/>
      <c r="GK210" s="18"/>
      <c r="GL210" s="18"/>
      <c r="GM210" s="18"/>
      <c r="GN210" s="18"/>
      <c r="GO210" s="18"/>
      <c r="GP210" s="18"/>
      <c r="GQ210" s="18"/>
      <c r="GR210" s="18"/>
      <c r="GS210" s="18"/>
      <c r="GT210" s="18"/>
      <c r="GU210" s="18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18"/>
      <c r="HP210" s="18"/>
      <c r="HQ210" s="18"/>
      <c r="HR210" s="18"/>
      <c r="HS210" s="18"/>
      <c r="HT210" s="18"/>
      <c r="HU210" s="18"/>
      <c r="HV210" s="18"/>
      <c r="HW210" s="18"/>
      <c r="HX210" s="18"/>
      <c r="HY210" s="18"/>
      <c r="HZ210" s="18"/>
      <c r="IA210" s="18"/>
      <c r="IB210" s="18"/>
      <c r="IC210" s="18"/>
      <c r="ID210" s="18"/>
      <c r="IE210" s="18"/>
      <c r="IF210" s="18"/>
      <c r="IG210" s="18"/>
      <c r="IH210" s="18"/>
      <c r="II210" s="18"/>
      <c r="IJ210" s="18"/>
      <c r="IK210" s="18"/>
      <c r="IL210" s="18"/>
      <c r="IM210" s="18"/>
      <c r="IN210" s="18"/>
      <c r="IO210" s="18"/>
      <c r="IP210" s="18"/>
      <c r="IQ210" s="18"/>
      <c r="IR210" s="18"/>
      <c r="IS210" s="18"/>
      <c r="IT210" s="18"/>
      <c r="IU210" s="18"/>
      <c r="IV210" s="18"/>
      <c r="IW210" s="18"/>
      <c r="IX210" s="18"/>
      <c r="IY210" s="18"/>
      <c r="IZ210" s="18"/>
      <c r="JA210" s="18"/>
      <c r="JB210" s="18"/>
    </row>
    <row r="211" spans="1:262" x14ac:dyDescent="0.25">
      <c r="A211" s="2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/>
      <c r="GR211" s="18"/>
      <c r="GS211" s="18"/>
      <c r="GT211" s="18"/>
      <c r="GU211" s="18"/>
      <c r="GV211" s="18"/>
      <c r="GW211" s="18"/>
      <c r="GX211" s="18"/>
      <c r="GY211" s="18"/>
      <c r="GZ211" s="18"/>
      <c r="HA211" s="18"/>
      <c r="HB211" s="18"/>
      <c r="HC211" s="18"/>
      <c r="HD211" s="18"/>
      <c r="HE211" s="18"/>
      <c r="HF211" s="18"/>
      <c r="HG211" s="18"/>
      <c r="HH211" s="18"/>
      <c r="HI211" s="18"/>
      <c r="HJ211" s="18"/>
      <c r="HK211" s="18"/>
      <c r="HL211" s="18"/>
      <c r="HM211" s="18"/>
      <c r="HN211" s="18"/>
      <c r="HO211" s="18"/>
      <c r="HP211" s="18"/>
      <c r="HQ211" s="18"/>
      <c r="HR211" s="18"/>
      <c r="HS211" s="18"/>
      <c r="HT211" s="18"/>
      <c r="HU211" s="18"/>
      <c r="HV211" s="18"/>
      <c r="HW211" s="18"/>
      <c r="HX211" s="18"/>
      <c r="HY211" s="18"/>
      <c r="HZ211" s="18"/>
      <c r="IA211" s="18"/>
      <c r="IB211" s="18"/>
      <c r="IC211" s="18"/>
      <c r="ID211" s="18"/>
      <c r="IE211" s="18"/>
      <c r="IF211" s="18"/>
      <c r="IG211" s="18"/>
      <c r="IH211" s="18"/>
      <c r="II211" s="18"/>
      <c r="IJ211" s="18"/>
      <c r="IK211" s="18"/>
      <c r="IL211" s="18"/>
      <c r="IM211" s="18"/>
      <c r="IN211" s="18"/>
      <c r="IO211" s="18"/>
      <c r="IP211" s="18"/>
      <c r="IQ211" s="18"/>
      <c r="IR211" s="18"/>
      <c r="IS211" s="18"/>
      <c r="IT211" s="18"/>
      <c r="IU211" s="18"/>
      <c r="IV211" s="18"/>
      <c r="IW211" s="18"/>
      <c r="IX211" s="18"/>
      <c r="IY211" s="18"/>
      <c r="IZ211" s="18"/>
      <c r="JA211" s="18"/>
      <c r="JB211" s="18"/>
    </row>
    <row r="212" spans="1:262" x14ac:dyDescent="0.25">
      <c r="A212" s="2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  <c r="HR212" s="18"/>
      <c r="HS212" s="18"/>
      <c r="HT212" s="18"/>
      <c r="HU212" s="18"/>
      <c r="HV212" s="18"/>
      <c r="HW212" s="18"/>
      <c r="HX212" s="18"/>
      <c r="HY212" s="18"/>
      <c r="HZ212" s="18"/>
      <c r="IA212" s="18"/>
      <c r="IB212" s="18"/>
      <c r="IC212" s="18"/>
      <c r="ID212" s="18"/>
      <c r="IE212" s="18"/>
      <c r="IF212" s="18"/>
      <c r="IG212" s="18"/>
      <c r="IH212" s="18"/>
      <c r="II212" s="18"/>
      <c r="IJ212" s="18"/>
      <c r="IK212" s="18"/>
      <c r="IL212" s="18"/>
      <c r="IM212" s="18"/>
      <c r="IN212" s="18"/>
      <c r="IO212" s="18"/>
      <c r="IP212" s="18"/>
      <c r="IQ212" s="18"/>
      <c r="IR212" s="18"/>
      <c r="IS212" s="18"/>
      <c r="IT212" s="18"/>
      <c r="IU212" s="18"/>
      <c r="IV212" s="18"/>
      <c r="IW212" s="18"/>
      <c r="IX212" s="18"/>
      <c r="IY212" s="18"/>
      <c r="IZ212" s="18"/>
      <c r="JA212" s="18"/>
      <c r="JB212" s="18"/>
    </row>
    <row r="213" spans="1:262" x14ac:dyDescent="0.25">
      <c r="A213" s="2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</row>
    <row r="214" spans="1:262" x14ac:dyDescent="0.25">
      <c r="A214" s="2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</row>
    <row r="215" spans="1:262" x14ac:dyDescent="0.25">
      <c r="A215" s="2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/>
      <c r="FL215" s="18"/>
      <c r="FM215" s="18"/>
      <c r="FN215" s="18"/>
      <c r="FO215" s="18"/>
      <c r="FP215" s="18"/>
      <c r="FQ215" s="18"/>
      <c r="FR215" s="18"/>
      <c r="FS215" s="18"/>
      <c r="FT215" s="18"/>
      <c r="FU215" s="18"/>
      <c r="FV215" s="18"/>
      <c r="FW215" s="18"/>
      <c r="FX215" s="18"/>
      <c r="FY215" s="18"/>
      <c r="FZ215" s="18"/>
      <c r="GA215" s="18"/>
      <c r="GB215" s="18"/>
      <c r="GC215" s="18"/>
      <c r="GD215" s="18"/>
      <c r="GE215" s="18"/>
      <c r="GF215" s="18"/>
      <c r="GG215" s="18"/>
      <c r="GH215" s="18"/>
      <c r="GI215" s="18"/>
      <c r="GJ215" s="18"/>
      <c r="GK215" s="18"/>
      <c r="GL215" s="18"/>
      <c r="GM215" s="18"/>
      <c r="GN215" s="18"/>
      <c r="GO215" s="18"/>
      <c r="GP215" s="18"/>
      <c r="GQ215" s="18"/>
      <c r="GR215" s="18"/>
      <c r="GS215" s="18"/>
      <c r="GT215" s="18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/>
      <c r="HP215" s="18"/>
      <c r="HQ215" s="18"/>
      <c r="HR215" s="18"/>
      <c r="HS215" s="18"/>
      <c r="HT215" s="18"/>
      <c r="HU215" s="18"/>
      <c r="HV215" s="18"/>
      <c r="HW215" s="18"/>
      <c r="HX215" s="18"/>
      <c r="HY215" s="18"/>
      <c r="HZ215" s="18"/>
      <c r="IA215" s="18"/>
      <c r="IB215" s="18"/>
      <c r="IC215" s="18"/>
      <c r="ID215" s="18"/>
      <c r="IE215" s="18"/>
      <c r="IF215" s="18"/>
      <c r="IG215" s="18"/>
      <c r="IH215" s="18"/>
      <c r="II215" s="18"/>
      <c r="IJ215" s="18"/>
      <c r="IK215" s="18"/>
      <c r="IL215" s="18"/>
      <c r="IM215" s="18"/>
      <c r="IN215" s="18"/>
      <c r="IO215" s="18"/>
      <c r="IP215" s="18"/>
      <c r="IQ215" s="18"/>
      <c r="IR215" s="18"/>
      <c r="IS215" s="18"/>
      <c r="IT215" s="18"/>
      <c r="IU215" s="18"/>
      <c r="IV215" s="18"/>
      <c r="IW215" s="18"/>
      <c r="IX215" s="18"/>
      <c r="IY215" s="18"/>
      <c r="IZ215" s="18"/>
      <c r="JA215" s="18"/>
      <c r="JB215" s="18"/>
    </row>
    <row r="216" spans="1:262" x14ac:dyDescent="0.25">
      <c r="A216" s="21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  <c r="EY216" s="18"/>
      <c r="EZ216" s="18"/>
      <c r="FA216" s="18"/>
      <c r="FB216" s="18"/>
      <c r="FC216" s="18"/>
      <c r="FD216" s="18"/>
      <c r="FE216" s="18"/>
      <c r="FF216" s="18"/>
      <c r="FG216" s="18"/>
      <c r="FH216" s="18"/>
      <c r="FI216" s="18"/>
      <c r="FJ216" s="18"/>
      <c r="FK216" s="18"/>
      <c r="FL216" s="18"/>
      <c r="FM216" s="18"/>
      <c r="FN216" s="18"/>
      <c r="FO216" s="18"/>
      <c r="FP216" s="18"/>
      <c r="FQ216" s="18"/>
      <c r="FR216" s="18"/>
      <c r="FS216" s="18"/>
      <c r="FT216" s="18"/>
      <c r="FU216" s="18"/>
      <c r="FV216" s="18"/>
      <c r="FW216" s="18"/>
      <c r="FX216" s="18"/>
      <c r="FY216" s="18"/>
      <c r="FZ216" s="18"/>
      <c r="GA216" s="18"/>
      <c r="GB216" s="18"/>
      <c r="GC216" s="18"/>
      <c r="GD216" s="18"/>
      <c r="GE216" s="18"/>
      <c r="GF216" s="18"/>
      <c r="GG216" s="18"/>
      <c r="GH216" s="18"/>
      <c r="GI216" s="18"/>
      <c r="GJ216" s="18"/>
      <c r="GK216" s="18"/>
      <c r="GL216" s="18"/>
      <c r="GM216" s="18"/>
      <c r="GN216" s="18"/>
      <c r="GO216" s="18"/>
      <c r="GP216" s="18"/>
      <c r="GQ216" s="18"/>
      <c r="GR216" s="18"/>
      <c r="GS216" s="18"/>
      <c r="GT216" s="18"/>
      <c r="GU216" s="18"/>
      <c r="GV216" s="18"/>
      <c r="GW216" s="18"/>
      <c r="GX216" s="18"/>
      <c r="GY216" s="18"/>
      <c r="GZ216" s="18"/>
      <c r="HA216" s="18"/>
      <c r="HB216" s="18"/>
      <c r="HC216" s="18"/>
      <c r="HD216" s="18"/>
      <c r="HE216" s="18"/>
      <c r="HF216" s="18"/>
      <c r="HG216" s="18"/>
      <c r="HH216" s="18"/>
      <c r="HI216" s="18"/>
      <c r="HJ216" s="18"/>
      <c r="HK216" s="18"/>
      <c r="HL216" s="18"/>
      <c r="HM216" s="18"/>
      <c r="HN216" s="18"/>
      <c r="HO216" s="18"/>
      <c r="HP216" s="18"/>
      <c r="HQ216" s="18"/>
      <c r="HR216" s="18"/>
      <c r="HS216" s="18"/>
      <c r="HT216" s="18"/>
      <c r="HU216" s="18"/>
      <c r="HV216" s="18"/>
      <c r="HW216" s="18"/>
      <c r="HX216" s="18"/>
      <c r="HY216" s="18"/>
      <c r="HZ216" s="18"/>
      <c r="IA216" s="18"/>
      <c r="IB216" s="18"/>
      <c r="IC216" s="18"/>
      <c r="ID216" s="18"/>
      <c r="IE216" s="18"/>
      <c r="IF216" s="18"/>
      <c r="IG216" s="18"/>
      <c r="IH216" s="18"/>
      <c r="II216" s="18"/>
      <c r="IJ216" s="18"/>
      <c r="IK216" s="18"/>
      <c r="IL216" s="18"/>
      <c r="IM216" s="18"/>
      <c r="IN216" s="18"/>
      <c r="IO216" s="18"/>
      <c r="IP216" s="18"/>
      <c r="IQ216" s="18"/>
      <c r="IR216" s="18"/>
      <c r="IS216" s="18"/>
      <c r="IT216" s="18"/>
      <c r="IU216" s="18"/>
      <c r="IV216" s="18"/>
      <c r="IW216" s="18"/>
      <c r="IX216" s="18"/>
      <c r="IY216" s="18"/>
      <c r="IZ216" s="18"/>
      <c r="JA216" s="18"/>
      <c r="JB216" s="18"/>
    </row>
    <row r="217" spans="1:262" x14ac:dyDescent="0.25">
      <c r="A217" s="2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  <c r="EY217" s="18"/>
      <c r="EZ217" s="18"/>
      <c r="FA217" s="18"/>
      <c r="FB217" s="18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8"/>
      <c r="GC217" s="18"/>
      <c r="GD217" s="18"/>
      <c r="GE217" s="18"/>
      <c r="GF217" s="18"/>
      <c r="GG217" s="18"/>
      <c r="GH217" s="18"/>
      <c r="GI217" s="18"/>
      <c r="GJ217" s="18"/>
      <c r="GK217" s="18"/>
      <c r="GL217" s="18"/>
      <c r="GM217" s="18"/>
      <c r="GN217" s="18"/>
      <c r="GO217" s="18"/>
      <c r="GP217" s="18"/>
      <c r="GQ217" s="18"/>
      <c r="GR217" s="18"/>
      <c r="GS217" s="18"/>
      <c r="GT217" s="18"/>
      <c r="GU217" s="18"/>
      <c r="GV217" s="18"/>
      <c r="GW217" s="18"/>
      <c r="GX217" s="18"/>
      <c r="GY217" s="18"/>
      <c r="GZ217" s="18"/>
      <c r="HA217" s="18"/>
      <c r="HB217" s="18"/>
      <c r="HC217" s="18"/>
      <c r="HD217" s="18"/>
      <c r="HE217" s="18"/>
      <c r="HF217" s="18"/>
      <c r="HG217" s="18"/>
      <c r="HH217" s="18"/>
      <c r="HI217" s="18"/>
      <c r="HJ217" s="18"/>
      <c r="HK217" s="18"/>
      <c r="HL217" s="18"/>
      <c r="HM217" s="18"/>
      <c r="HN217" s="18"/>
      <c r="HO217" s="18"/>
      <c r="HP217" s="18"/>
      <c r="HQ217" s="18"/>
      <c r="HR217" s="18"/>
      <c r="HS217" s="18"/>
      <c r="HT217" s="18"/>
      <c r="HU217" s="18"/>
      <c r="HV217" s="18"/>
      <c r="HW217" s="18"/>
      <c r="HX217" s="18"/>
      <c r="HY217" s="18"/>
      <c r="HZ217" s="18"/>
      <c r="IA217" s="18"/>
      <c r="IB217" s="18"/>
      <c r="IC217" s="18"/>
      <c r="ID217" s="18"/>
      <c r="IE217" s="18"/>
      <c r="IF217" s="18"/>
      <c r="IG217" s="18"/>
      <c r="IH217" s="18"/>
      <c r="II217" s="18"/>
      <c r="IJ217" s="18"/>
      <c r="IK217" s="18"/>
      <c r="IL217" s="18"/>
      <c r="IM217" s="18"/>
      <c r="IN217" s="18"/>
      <c r="IO217" s="18"/>
      <c r="IP217" s="18"/>
      <c r="IQ217" s="18"/>
      <c r="IR217" s="18"/>
      <c r="IS217" s="18"/>
      <c r="IT217" s="18"/>
      <c r="IU217" s="18"/>
      <c r="IV217" s="18"/>
      <c r="IW217" s="18"/>
      <c r="IX217" s="18"/>
      <c r="IY217" s="18"/>
      <c r="IZ217" s="18"/>
      <c r="JA217" s="18"/>
      <c r="JB217" s="18"/>
    </row>
    <row r="218" spans="1:262" x14ac:dyDescent="0.25">
      <c r="A218" s="2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  <c r="EY218" s="18"/>
      <c r="EZ218" s="18"/>
      <c r="FA218" s="18"/>
      <c r="FB218" s="18"/>
      <c r="FC218" s="18"/>
      <c r="FD218" s="18"/>
      <c r="FE218" s="18"/>
      <c r="FF218" s="18"/>
      <c r="FG218" s="18"/>
      <c r="FH218" s="18"/>
      <c r="FI218" s="18"/>
      <c r="FJ218" s="18"/>
      <c r="FK218" s="18"/>
      <c r="FL218" s="18"/>
      <c r="FM218" s="18"/>
      <c r="FN218" s="18"/>
      <c r="FO218" s="18"/>
      <c r="FP218" s="18"/>
      <c r="FQ218" s="18"/>
      <c r="FR218" s="18"/>
      <c r="FS218" s="18"/>
      <c r="FT218" s="18"/>
      <c r="FU218" s="18"/>
      <c r="FV218" s="18"/>
      <c r="FW218" s="18"/>
      <c r="FX218" s="18"/>
      <c r="FY218" s="18"/>
      <c r="FZ218" s="18"/>
      <c r="GA218" s="18"/>
      <c r="GB218" s="18"/>
      <c r="GC218" s="18"/>
      <c r="GD218" s="18"/>
      <c r="GE218" s="18"/>
      <c r="GF218" s="18"/>
      <c r="GG218" s="18"/>
      <c r="GH218" s="18"/>
      <c r="GI218" s="18"/>
      <c r="GJ218" s="18"/>
      <c r="GK218" s="18"/>
      <c r="GL218" s="18"/>
      <c r="GM218" s="18"/>
      <c r="GN218" s="18"/>
      <c r="GO218" s="18"/>
      <c r="GP218" s="18"/>
      <c r="GQ218" s="18"/>
      <c r="GR218" s="18"/>
      <c r="GS218" s="18"/>
      <c r="GT218" s="18"/>
      <c r="GU218" s="18"/>
      <c r="GV218" s="18"/>
      <c r="GW218" s="18"/>
      <c r="GX218" s="18"/>
      <c r="GY218" s="18"/>
      <c r="GZ218" s="18"/>
      <c r="HA218" s="18"/>
      <c r="HB218" s="18"/>
      <c r="HC218" s="18"/>
      <c r="HD218" s="18"/>
      <c r="HE218" s="18"/>
      <c r="HF218" s="18"/>
      <c r="HG218" s="18"/>
      <c r="HH218" s="18"/>
      <c r="HI218" s="18"/>
      <c r="HJ218" s="18"/>
      <c r="HK218" s="18"/>
      <c r="HL218" s="18"/>
      <c r="HM218" s="18"/>
      <c r="HN218" s="18"/>
      <c r="HO218" s="18"/>
      <c r="HP218" s="18"/>
      <c r="HQ218" s="18"/>
      <c r="HR218" s="18"/>
      <c r="HS218" s="18"/>
      <c r="HT218" s="18"/>
      <c r="HU218" s="18"/>
      <c r="HV218" s="18"/>
      <c r="HW218" s="18"/>
      <c r="HX218" s="18"/>
      <c r="HY218" s="18"/>
      <c r="HZ218" s="18"/>
      <c r="IA218" s="18"/>
      <c r="IB218" s="18"/>
      <c r="IC218" s="18"/>
      <c r="ID218" s="18"/>
      <c r="IE218" s="18"/>
      <c r="IF218" s="18"/>
      <c r="IG218" s="18"/>
      <c r="IH218" s="18"/>
      <c r="II218" s="18"/>
      <c r="IJ218" s="18"/>
      <c r="IK218" s="18"/>
      <c r="IL218" s="18"/>
      <c r="IM218" s="18"/>
      <c r="IN218" s="18"/>
      <c r="IO218" s="18"/>
      <c r="IP218" s="18"/>
      <c r="IQ218" s="18"/>
      <c r="IR218" s="18"/>
      <c r="IS218" s="18"/>
      <c r="IT218" s="18"/>
      <c r="IU218" s="18"/>
      <c r="IV218" s="18"/>
      <c r="IW218" s="18"/>
      <c r="IX218" s="18"/>
      <c r="IY218" s="18"/>
      <c r="IZ218" s="18"/>
      <c r="JA218" s="18"/>
      <c r="JB218" s="18"/>
    </row>
    <row r="219" spans="1:262" x14ac:dyDescent="0.25">
      <c r="A219" s="2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  <c r="HH219" s="18"/>
      <c r="HI219" s="18"/>
      <c r="HJ219" s="18"/>
      <c r="HK219" s="18"/>
      <c r="HL219" s="18"/>
      <c r="HM219" s="18"/>
      <c r="HN219" s="18"/>
      <c r="HO219" s="18"/>
      <c r="HP219" s="18"/>
      <c r="HQ219" s="18"/>
      <c r="HR219" s="18"/>
      <c r="HS219" s="18"/>
      <c r="HT219" s="18"/>
      <c r="HU219" s="18"/>
      <c r="HV219" s="18"/>
      <c r="HW219" s="18"/>
      <c r="HX219" s="18"/>
      <c r="HY219" s="18"/>
      <c r="HZ219" s="18"/>
      <c r="IA219" s="18"/>
      <c r="IB219" s="18"/>
      <c r="IC219" s="18"/>
      <c r="ID219" s="18"/>
      <c r="IE219" s="18"/>
      <c r="IF219" s="18"/>
      <c r="IG219" s="18"/>
      <c r="IH219" s="18"/>
      <c r="II219" s="18"/>
      <c r="IJ219" s="18"/>
      <c r="IK219" s="18"/>
      <c r="IL219" s="18"/>
      <c r="IM219" s="18"/>
      <c r="IN219" s="18"/>
      <c r="IO219" s="18"/>
      <c r="IP219" s="18"/>
      <c r="IQ219" s="18"/>
      <c r="IR219" s="18"/>
      <c r="IS219" s="18"/>
      <c r="IT219" s="18"/>
      <c r="IU219" s="18"/>
      <c r="IV219" s="18"/>
      <c r="IW219" s="18"/>
      <c r="IX219" s="18"/>
      <c r="IY219" s="18"/>
      <c r="IZ219" s="18"/>
      <c r="JA219" s="18"/>
      <c r="JB219" s="18"/>
    </row>
    <row r="220" spans="1:262" x14ac:dyDescent="0.25">
      <c r="A220" s="2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  <c r="EY220" s="18"/>
      <c r="EZ220" s="18"/>
      <c r="FA220" s="18"/>
      <c r="FB220" s="18"/>
      <c r="FC220" s="18"/>
      <c r="FD220" s="18"/>
      <c r="FE220" s="18"/>
      <c r="FF220" s="18"/>
      <c r="FG220" s="18"/>
      <c r="FH220" s="18"/>
      <c r="FI220" s="18"/>
      <c r="FJ220" s="18"/>
      <c r="FK220" s="18"/>
      <c r="FL220" s="18"/>
      <c r="FM220" s="18"/>
      <c r="FN220" s="18"/>
      <c r="FO220" s="18"/>
      <c r="FP220" s="18"/>
      <c r="FQ220" s="18"/>
      <c r="FR220" s="18"/>
      <c r="FS220" s="18"/>
      <c r="FT220" s="18"/>
      <c r="FU220" s="18"/>
      <c r="FV220" s="18"/>
      <c r="FW220" s="18"/>
      <c r="FX220" s="18"/>
      <c r="FY220" s="18"/>
      <c r="FZ220" s="18"/>
      <c r="GA220" s="18"/>
      <c r="GB220" s="18"/>
      <c r="GC220" s="18"/>
      <c r="GD220" s="18"/>
      <c r="GE220" s="18"/>
      <c r="GF220" s="18"/>
      <c r="GG220" s="18"/>
      <c r="GH220" s="18"/>
      <c r="GI220" s="18"/>
      <c r="GJ220" s="18"/>
      <c r="GK220" s="18"/>
      <c r="GL220" s="18"/>
      <c r="GM220" s="18"/>
      <c r="GN220" s="18"/>
      <c r="GO220" s="18"/>
      <c r="GP220" s="18"/>
      <c r="GQ220" s="18"/>
      <c r="GR220" s="18"/>
      <c r="GS220" s="18"/>
      <c r="GT220" s="18"/>
      <c r="GU220" s="18"/>
      <c r="GV220" s="18"/>
      <c r="GW220" s="18"/>
      <c r="GX220" s="18"/>
      <c r="GY220" s="18"/>
      <c r="GZ220" s="18"/>
      <c r="HA220" s="18"/>
      <c r="HB220" s="18"/>
      <c r="HC220" s="18"/>
      <c r="HD220" s="18"/>
      <c r="HE220" s="18"/>
      <c r="HF220" s="18"/>
      <c r="HG220" s="18"/>
      <c r="HH220" s="18"/>
      <c r="HI220" s="18"/>
      <c r="HJ220" s="18"/>
      <c r="HK220" s="18"/>
      <c r="HL220" s="18"/>
      <c r="HM220" s="18"/>
      <c r="HN220" s="18"/>
      <c r="HO220" s="18"/>
      <c r="HP220" s="18"/>
      <c r="HQ220" s="18"/>
      <c r="HR220" s="18"/>
      <c r="HS220" s="18"/>
      <c r="HT220" s="18"/>
      <c r="HU220" s="18"/>
      <c r="HV220" s="18"/>
      <c r="HW220" s="18"/>
      <c r="HX220" s="18"/>
      <c r="HY220" s="18"/>
      <c r="HZ220" s="18"/>
      <c r="IA220" s="18"/>
      <c r="IB220" s="18"/>
      <c r="IC220" s="18"/>
      <c r="ID220" s="18"/>
      <c r="IE220" s="18"/>
      <c r="IF220" s="18"/>
      <c r="IG220" s="18"/>
      <c r="IH220" s="18"/>
      <c r="II220" s="18"/>
      <c r="IJ220" s="18"/>
      <c r="IK220" s="18"/>
      <c r="IL220" s="18"/>
      <c r="IM220" s="18"/>
      <c r="IN220" s="18"/>
      <c r="IO220" s="18"/>
      <c r="IP220" s="18"/>
      <c r="IQ220" s="18"/>
      <c r="IR220" s="18"/>
      <c r="IS220" s="18"/>
      <c r="IT220" s="18"/>
      <c r="IU220" s="18"/>
      <c r="IV220" s="18"/>
      <c r="IW220" s="18"/>
      <c r="IX220" s="18"/>
      <c r="IY220" s="18"/>
      <c r="IZ220" s="18"/>
      <c r="JA220" s="18"/>
      <c r="JB220" s="18"/>
    </row>
    <row r="221" spans="1:262" x14ac:dyDescent="0.25">
      <c r="A221" s="2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  <c r="EY221" s="18"/>
      <c r="EZ221" s="18"/>
      <c r="FA221" s="18"/>
      <c r="FB221" s="18"/>
      <c r="FC221" s="18"/>
      <c r="FD221" s="18"/>
      <c r="FE221" s="18"/>
      <c r="FF221" s="18"/>
      <c r="FG221" s="18"/>
      <c r="FH221" s="18"/>
      <c r="FI221" s="18"/>
      <c r="FJ221" s="18"/>
      <c r="FK221" s="18"/>
      <c r="FL221" s="18"/>
      <c r="FM221" s="18"/>
      <c r="FN221" s="18"/>
      <c r="FO221" s="18"/>
      <c r="FP221" s="18"/>
      <c r="FQ221" s="18"/>
      <c r="FR221" s="18"/>
      <c r="FS221" s="18"/>
      <c r="FT221" s="18"/>
      <c r="FU221" s="18"/>
      <c r="FV221" s="18"/>
      <c r="FW221" s="18"/>
      <c r="FX221" s="18"/>
      <c r="FY221" s="18"/>
      <c r="FZ221" s="18"/>
      <c r="GA221" s="18"/>
      <c r="GB221" s="18"/>
      <c r="GC221" s="18"/>
      <c r="GD221" s="18"/>
      <c r="GE221" s="18"/>
      <c r="GF221" s="18"/>
      <c r="GG221" s="18"/>
      <c r="GH221" s="18"/>
      <c r="GI221" s="18"/>
      <c r="GJ221" s="18"/>
      <c r="GK221" s="18"/>
      <c r="GL221" s="18"/>
      <c r="GM221" s="18"/>
      <c r="GN221" s="18"/>
      <c r="GO221" s="18"/>
      <c r="GP221" s="18"/>
      <c r="GQ221" s="18"/>
      <c r="GR221" s="18"/>
      <c r="GS221" s="18"/>
      <c r="GT221" s="18"/>
      <c r="GU221" s="18"/>
      <c r="GV221" s="18"/>
      <c r="GW221" s="18"/>
      <c r="GX221" s="18"/>
      <c r="GY221" s="18"/>
      <c r="GZ221" s="18"/>
      <c r="HA221" s="18"/>
      <c r="HB221" s="18"/>
      <c r="HC221" s="18"/>
      <c r="HD221" s="18"/>
      <c r="HE221" s="18"/>
      <c r="HF221" s="18"/>
      <c r="HG221" s="18"/>
      <c r="HH221" s="18"/>
      <c r="HI221" s="18"/>
      <c r="HJ221" s="18"/>
      <c r="HK221" s="18"/>
      <c r="HL221" s="18"/>
      <c r="HM221" s="18"/>
      <c r="HN221" s="18"/>
      <c r="HO221" s="18"/>
      <c r="HP221" s="18"/>
      <c r="HQ221" s="18"/>
      <c r="HR221" s="18"/>
      <c r="HS221" s="18"/>
      <c r="HT221" s="18"/>
      <c r="HU221" s="18"/>
      <c r="HV221" s="18"/>
      <c r="HW221" s="18"/>
      <c r="HX221" s="18"/>
      <c r="HY221" s="18"/>
      <c r="HZ221" s="18"/>
      <c r="IA221" s="18"/>
      <c r="IB221" s="18"/>
      <c r="IC221" s="18"/>
      <c r="ID221" s="18"/>
      <c r="IE221" s="18"/>
      <c r="IF221" s="18"/>
      <c r="IG221" s="18"/>
      <c r="IH221" s="18"/>
      <c r="II221" s="18"/>
      <c r="IJ221" s="18"/>
      <c r="IK221" s="18"/>
      <c r="IL221" s="18"/>
      <c r="IM221" s="18"/>
      <c r="IN221" s="18"/>
      <c r="IO221" s="18"/>
      <c r="IP221" s="18"/>
      <c r="IQ221" s="18"/>
      <c r="IR221" s="18"/>
      <c r="IS221" s="18"/>
      <c r="IT221" s="18"/>
      <c r="IU221" s="18"/>
      <c r="IV221" s="18"/>
      <c r="IW221" s="18"/>
      <c r="IX221" s="18"/>
      <c r="IY221" s="18"/>
      <c r="IZ221" s="18"/>
      <c r="JA221" s="18"/>
      <c r="JB221" s="18"/>
    </row>
    <row r="222" spans="1:262" x14ac:dyDescent="0.25">
      <c r="A222" s="21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</row>
    <row r="223" spans="1:262" x14ac:dyDescent="0.25">
      <c r="A223" s="21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</row>
    <row r="224" spans="1:262" x14ac:dyDescent="0.25">
      <c r="A224" s="21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  <c r="EY224" s="18"/>
      <c r="EZ224" s="18"/>
      <c r="FA224" s="18"/>
      <c r="FB224" s="18"/>
      <c r="FC224" s="18"/>
      <c r="FD224" s="18"/>
      <c r="FE224" s="18"/>
      <c r="FF224" s="18"/>
      <c r="FG224" s="18"/>
      <c r="FH224" s="18"/>
      <c r="FI224" s="18"/>
      <c r="FJ224" s="18"/>
      <c r="FK224" s="18"/>
      <c r="FL224" s="18"/>
      <c r="FM224" s="18"/>
      <c r="FN224" s="18"/>
      <c r="FO224" s="18"/>
      <c r="FP224" s="18"/>
      <c r="FQ224" s="18"/>
      <c r="FR224" s="18"/>
      <c r="FS224" s="18"/>
      <c r="FT224" s="18"/>
      <c r="FU224" s="18"/>
      <c r="FV224" s="18"/>
      <c r="FW224" s="18"/>
      <c r="FX224" s="18"/>
      <c r="FY224" s="18"/>
      <c r="FZ224" s="18"/>
      <c r="GA224" s="18"/>
      <c r="GB224" s="18"/>
      <c r="GC224" s="18"/>
      <c r="GD224" s="18"/>
      <c r="GE224" s="18"/>
      <c r="GF224" s="18"/>
      <c r="GG224" s="18"/>
      <c r="GH224" s="18"/>
      <c r="GI224" s="18"/>
      <c r="GJ224" s="18"/>
      <c r="GK224" s="18"/>
      <c r="GL224" s="18"/>
      <c r="GM224" s="18"/>
      <c r="GN224" s="18"/>
      <c r="GO224" s="18"/>
      <c r="GP224" s="18"/>
      <c r="GQ224" s="18"/>
      <c r="GR224" s="18"/>
      <c r="GS224" s="18"/>
      <c r="GT224" s="18"/>
      <c r="GU224" s="18"/>
      <c r="GV224" s="18"/>
      <c r="GW224" s="18"/>
      <c r="GX224" s="18"/>
      <c r="GY224" s="18"/>
      <c r="GZ224" s="18"/>
      <c r="HA224" s="18"/>
      <c r="HB224" s="18"/>
      <c r="HC224" s="18"/>
      <c r="HD224" s="18"/>
      <c r="HE224" s="18"/>
      <c r="HF224" s="18"/>
      <c r="HG224" s="18"/>
      <c r="HH224" s="18"/>
      <c r="HI224" s="18"/>
      <c r="HJ224" s="18"/>
      <c r="HK224" s="18"/>
      <c r="HL224" s="18"/>
      <c r="HM224" s="18"/>
      <c r="HN224" s="18"/>
      <c r="HO224" s="18"/>
      <c r="HP224" s="18"/>
      <c r="HQ224" s="18"/>
      <c r="HR224" s="18"/>
      <c r="HS224" s="18"/>
      <c r="HT224" s="18"/>
      <c r="HU224" s="18"/>
      <c r="HV224" s="18"/>
      <c r="HW224" s="18"/>
      <c r="HX224" s="18"/>
      <c r="HY224" s="18"/>
      <c r="HZ224" s="18"/>
      <c r="IA224" s="18"/>
      <c r="IB224" s="18"/>
      <c r="IC224" s="18"/>
      <c r="ID224" s="18"/>
      <c r="IE224" s="18"/>
      <c r="IF224" s="18"/>
      <c r="IG224" s="18"/>
      <c r="IH224" s="18"/>
      <c r="II224" s="18"/>
      <c r="IJ224" s="18"/>
      <c r="IK224" s="18"/>
      <c r="IL224" s="18"/>
      <c r="IM224" s="18"/>
      <c r="IN224" s="18"/>
      <c r="IO224" s="18"/>
      <c r="IP224" s="18"/>
      <c r="IQ224" s="18"/>
      <c r="IR224" s="18"/>
      <c r="IS224" s="18"/>
      <c r="IT224" s="18"/>
      <c r="IU224" s="18"/>
      <c r="IV224" s="18"/>
      <c r="IW224" s="18"/>
      <c r="IX224" s="18"/>
      <c r="IY224" s="18"/>
      <c r="IZ224" s="18"/>
      <c r="JA224" s="18"/>
      <c r="JB224" s="18"/>
    </row>
    <row r="225" spans="1:262" x14ac:dyDescent="0.25">
      <c r="A225" s="21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8"/>
      <c r="FH225" s="18"/>
      <c r="FI225" s="18"/>
      <c r="FJ225" s="18"/>
      <c r="FK225" s="18"/>
      <c r="FL225" s="18"/>
      <c r="FM225" s="18"/>
      <c r="FN225" s="18"/>
      <c r="FO225" s="18"/>
      <c r="FP225" s="18"/>
      <c r="FQ225" s="18"/>
      <c r="FR225" s="18"/>
      <c r="FS225" s="18"/>
      <c r="FT225" s="18"/>
      <c r="FU225" s="18"/>
      <c r="FV225" s="18"/>
      <c r="FW225" s="18"/>
      <c r="FX225" s="18"/>
      <c r="FY225" s="18"/>
      <c r="FZ225" s="18"/>
      <c r="GA225" s="18"/>
      <c r="GB225" s="18"/>
      <c r="GC225" s="18"/>
      <c r="GD225" s="18"/>
      <c r="GE225" s="18"/>
      <c r="GF225" s="18"/>
      <c r="GG225" s="18"/>
      <c r="GH225" s="18"/>
      <c r="GI225" s="18"/>
      <c r="GJ225" s="18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18"/>
      <c r="HP225" s="18"/>
      <c r="HQ225" s="18"/>
      <c r="HR225" s="18"/>
      <c r="HS225" s="18"/>
      <c r="HT225" s="18"/>
      <c r="HU225" s="18"/>
      <c r="HV225" s="18"/>
      <c r="HW225" s="18"/>
      <c r="HX225" s="18"/>
      <c r="HY225" s="18"/>
      <c r="HZ225" s="18"/>
      <c r="IA225" s="18"/>
      <c r="IB225" s="18"/>
      <c r="IC225" s="18"/>
      <c r="ID225" s="18"/>
      <c r="IE225" s="18"/>
      <c r="IF225" s="18"/>
      <c r="IG225" s="18"/>
      <c r="IH225" s="18"/>
      <c r="II225" s="18"/>
      <c r="IJ225" s="18"/>
      <c r="IK225" s="18"/>
      <c r="IL225" s="18"/>
      <c r="IM225" s="18"/>
      <c r="IN225" s="18"/>
      <c r="IO225" s="18"/>
      <c r="IP225" s="18"/>
      <c r="IQ225" s="18"/>
      <c r="IR225" s="18"/>
      <c r="IS225" s="18"/>
      <c r="IT225" s="18"/>
      <c r="IU225" s="18"/>
      <c r="IV225" s="18"/>
      <c r="IW225" s="18"/>
      <c r="IX225" s="18"/>
      <c r="IY225" s="18"/>
      <c r="IZ225" s="18"/>
      <c r="JA225" s="18"/>
      <c r="JB225" s="18"/>
    </row>
    <row r="226" spans="1:262" x14ac:dyDescent="0.25">
      <c r="A226" s="21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  <c r="EY226" s="18"/>
      <c r="EZ226" s="18"/>
      <c r="FA226" s="18"/>
      <c r="FB226" s="18"/>
      <c r="FC226" s="18"/>
      <c r="FD226" s="18"/>
      <c r="FE226" s="18"/>
      <c r="FF226" s="18"/>
      <c r="FG226" s="18"/>
      <c r="FH226" s="18"/>
      <c r="FI226" s="18"/>
      <c r="FJ226" s="18"/>
      <c r="FK226" s="18"/>
      <c r="FL226" s="18"/>
      <c r="FM226" s="18"/>
      <c r="FN226" s="18"/>
      <c r="FO226" s="18"/>
      <c r="FP226" s="18"/>
      <c r="FQ226" s="18"/>
      <c r="FR226" s="18"/>
      <c r="FS226" s="18"/>
      <c r="FT226" s="18"/>
      <c r="FU226" s="18"/>
      <c r="FV226" s="18"/>
      <c r="FW226" s="18"/>
      <c r="FX226" s="18"/>
      <c r="FY226" s="18"/>
      <c r="FZ226" s="18"/>
      <c r="GA226" s="18"/>
      <c r="GB226" s="18"/>
      <c r="GC226" s="18"/>
      <c r="GD226" s="18"/>
      <c r="GE226" s="18"/>
      <c r="GF226" s="18"/>
      <c r="GG226" s="18"/>
      <c r="GH226" s="18"/>
      <c r="GI226" s="18"/>
      <c r="GJ226" s="18"/>
      <c r="GK226" s="18"/>
      <c r="GL226" s="18"/>
      <c r="GM226" s="18"/>
      <c r="GN226" s="18"/>
      <c r="GO226" s="18"/>
      <c r="GP226" s="18"/>
      <c r="GQ226" s="18"/>
      <c r="GR226" s="18"/>
      <c r="GS226" s="18"/>
      <c r="GT226" s="18"/>
      <c r="GU226" s="18"/>
      <c r="GV226" s="18"/>
      <c r="GW226" s="18"/>
      <c r="GX226" s="18"/>
      <c r="GY226" s="18"/>
      <c r="GZ226" s="18"/>
      <c r="HA226" s="18"/>
      <c r="HB226" s="18"/>
      <c r="HC226" s="18"/>
      <c r="HD226" s="18"/>
      <c r="HE226" s="18"/>
      <c r="HF226" s="18"/>
      <c r="HG226" s="18"/>
      <c r="HH226" s="18"/>
      <c r="HI226" s="18"/>
      <c r="HJ226" s="18"/>
      <c r="HK226" s="18"/>
      <c r="HL226" s="18"/>
      <c r="HM226" s="18"/>
      <c r="HN226" s="18"/>
      <c r="HO226" s="18"/>
      <c r="HP226" s="18"/>
      <c r="HQ226" s="18"/>
      <c r="HR226" s="18"/>
      <c r="HS226" s="18"/>
      <c r="HT226" s="18"/>
      <c r="HU226" s="18"/>
      <c r="HV226" s="18"/>
      <c r="HW226" s="18"/>
      <c r="HX226" s="18"/>
      <c r="HY226" s="18"/>
      <c r="HZ226" s="18"/>
      <c r="IA226" s="18"/>
      <c r="IB226" s="18"/>
      <c r="IC226" s="18"/>
      <c r="ID226" s="18"/>
      <c r="IE226" s="18"/>
      <c r="IF226" s="18"/>
      <c r="IG226" s="18"/>
      <c r="IH226" s="18"/>
      <c r="II226" s="18"/>
      <c r="IJ226" s="18"/>
      <c r="IK226" s="18"/>
      <c r="IL226" s="18"/>
      <c r="IM226" s="18"/>
      <c r="IN226" s="18"/>
      <c r="IO226" s="18"/>
      <c r="IP226" s="18"/>
      <c r="IQ226" s="18"/>
      <c r="IR226" s="18"/>
      <c r="IS226" s="18"/>
      <c r="IT226" s="18"/>
      <c r="IU226" s="18"/>
      <c r="IV226" s="18"/>
      <c r="IW226" s="18"/>
      <c r="IX226" s="18"/>
      <c r="IY226" s="18"/>
      <c r="IZ226" s="18"/>
      <c r="JA226" s="18"/>
      <c r="JB226" s="18"/>
    </row>
    <row r="227" spans="1:262" x14ac:dyDescent="0.25">
      <c r="A227" s="21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  <c r="EX227" s="18"/>
      <c r="EY227" s="18"/>
      <c r="EZ227" s="18"/>
      <c r="FA227" s="18"/>
      <c r="FB227" s="18"/>
      <c r="FC227" s="18"/>
      <c r="FD227" s="18"/>
      <c r="FE227" s="18"/>
      <c r="FF227" s="18"/>
      <c r="FG227" s="18"/>
      <c r="FH227" s="18"/>
      <c r="FI227" s="18"/>
      <c r="FJ227" s="18"/>
      <c r="FK227" s="18"/>
      <c r="FL227" s="18"/>
      <c r="FM227" s="18"/>
      <c r="FN227" s="18"/>
      <c r="FO227" s="18"/>
      <c r="FP227" s="18"/>
      <c r="FQ227" s="18"/>
      <c r="FR227" s="18"/>
      <c r="FS227" s="18"/>
      <c r="FT227" s="18"/>
      <c r="FU227" s="18"/>
      <c r="FV227" s="18"/>
      <c r="FW227" s="18"/>
      <c r="FX227" s="18"/>
      <c r="FY227" s="18"/>
      <c r="FZ227" s="18"/>
      <c r="GA227" s="18"/>
      <c r="GB227" s="18"/>
      <c r="GC227" s="18"/>
      <c r="GD227" s="18"/>
      <c r="GE227" s="18"/>
      <c r="GF227" s="18"/>
      <c r="GG227" s="18"/>
      <c r="GH227" s="18"/>
      <c r="GI227" s="18"/>
      <c r="GJ227" s="18"/>
      <c r="GK227" s="18"/>
      <c r="GL227" s="18"/>
      <c r="GM227" s="18"/>
      <c r="GN227" s="18"/>
      <c r="GO227" s="18"/>
      <c r="GP227" s="18"/>
      <c r="GQ227" s="18"/>
      <c r="GR227" s="18"/>
      <c r="GS227" s="18"/>
      <c r="GT227" s="18"/>
      <c r="GU227" s="18"/>
      <c r="GV227" s="18"/>
      <c r="GW227" s="18"/>
      <c r="GX227" s="18"/>
      <c r="GY227" s="18"/>
      <c r="GZ227" s="18"/>
      <c r="HA227" s="18"/>
      <c r="HB227" s="18"/>
      <c r="HC227" s="18"/>
      <c r="HD227" s="18"/>
      <c r="HE227" s="18"/>
      <c r="HF227" s="18"/>
      <c r="HG227" s="18"/>
      <c r="HH227" s="18"/>
      <c r="HI227" s="18"/>
      <c r="HJ227" s="18"/>
      <c r="HK227" s="18"/>
      <c r="HL227" s="18"/>
      <c r="HM227" s="18"/>
      <c r="HN227" s="18"/>
      <c r="HO227" s="18"/>
      <c r="HP227" s="18"/>
      <c r="HQ227" s="18"/>
      <c r="HR227" s="18"/>
      <c r="HS227" s="18"/>
      <c r="HT227" s="18"/>
      <c r="HU227" s="18"/>
      <c r="HV227" s="18"/>
      <c r="HW227" s="18"/>
      <c r="HX227" s="18"/>
      <c r="HY227" s="18"/>
      <c r="HZ227" s="18"/>
      <c r="IA227" s="18"/>
      <c r="IB227" s="18"/>
      <c r="IC227" s="18"/>
      <c r="ID227" s="18"/>
      <c r="IE227" s="18"/>
      <c r="IF227" s="18"/>
      <c r="IG227" s="18"/>
      <c r="IH227" s="18"/>
      <c r="II227" s="18"/>
      <c r="IJ227" s="18"/>
      <c r="IK227" s="18"/>
      <c r="IL227" s="18"/>
      <c r="IM227" s="18"/>
      <c r="IN227" s="18"/>
      <c r="IO227" s="18"/>
      <c r="IP227" s="18"/>
      <c r="IQ227" s="18"/>
      <c r="IR227" s="18"/>
      <c r="IS227" s="18"/>
      <c r="IT227" s="18"/>
      <c r="IU227" s="18"/>
      <c r="IV227" s="18"/>
      <c r="IW227" s="18"/>
      <c r="IX227" s="18"/>
      <c r="IY227" s="18"/>
      <c r="IZ227" s="18"/>
      <c r="JA227" s="18"/>
      <c r="JB227" s="18"/>
    </row>
    <row r="228" spans="1:262" x14ac:dyDescent="0.25">
      <c r="A228" s="21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  <c r="EZ228" s="18"/>
      <c r="FA228" s="18"/>
      <c r="FB228" s="18"/>
      <c r="FC228" s="18"/>
      <c r="FD228" s="18"/>
      <c r="FE228" s="18"/>
      <c r="FF228" s="18"/>
      <c r="FG228" s="18"/>
      <c r="FH228" s="18"/>
      <c r="FI228" s="18"/>
      <c r="FJ228" s="18"/>
      <c r="FK228" s="18"/>
      <c r="FL228" s="18"/>
      <c r="FM228" s="18"/>
      <c r="FN228" s="18"/>
      <c r="FO228" s="18"/>
      <c r="FP228" s="18"/>
      <c r="FQ228" s="18"/>
      <c r="FR228" s="18"/>
      <c r="FS228" s="18"/>
      <c r="FT228" s="18"/>
      <c r="FU228" s="18"/>
      <c r="FV228" s="18"/>
      <c r="FW228" s="18"/>
      <c r="FX228" s="18"/>
      <c r="FY228" s="18"/>
      <c r="FZ228" s="18"/>
      <c r="GA228" s="18"/>
      <c r="GB228" s="18"/>
      <c r="GC228" s="18"/>
      <c r="GD228" s="18"/>
      <c r="GE228" s="18"/>
      <c r="GF228" s="18"/>
      <c r="GG228" s="18"/>
      <c r="GH228" s="18"/>
      <c r="GI228" s="18"/>
      <c r="GJ228" s="18"/>
      <c r="GK228" s="18"/>
      <c r="GL228" s="18"/>
      <c r="GM228" s="18"/>
      <c r="GN228" s="18"/>
      <c r="GO228" s="18"/>
      <c r="GP228" s="18"/>
      <c r="GQ228" s="18"/>
      <c r="GR228" s="18"/>
      <c r="GS228" s="18"/>
      <c r="GT228" s="18"/>
      <c r="GU228" s="18"/>
      <c r="GV228" s="18"/>
      <c r="GW228" s="18"/>
      <c r="GX228" s="18"/>
      <c r="GY228" s="18"/>
      <c r="GZ228" s="18"/>
      <c r="HA228" s="18"/>
      <c r="HB228" s="18"/>
      <c r="HC228" s="18"/>
      <c r="HD228" s="18"/>
      <c r="HE228" s="18"/>
      <c r="HF228" s="18"/>
      <c r="HG228" s="18"/>
      <c r="HH228" s="18"/>
      <c r="HI228" s="18"/>
      <c r="HJ228" s="18"/>
      <c r="HK228" s="18"/>
      <c r="HL228" s="18"/>
      <c r="HM228" s="18"/>
      <c r="HN228" s="18"/>
      <c r="HO228" s="18"/>
      <c r="HP228" s="18"/>
      <c r="HQ228" s="18"/>
      <c r="HR228" s="18"/>
      <c r="HS228" s="18"/>
      <c r="HT228" s="18"/>
      <c r="HU228" s="18"/>
      <c r="HV228" s="18"/>
      <c r="HW228" s="18"/>
      <c r="HX228" s="18"/>
      <c r="HY228" s="18"/>
      <c r="HZ228" s="18"/>
      <c r="IA228" s="18"/>
      <c r="IB228" s="18"/>
      <c r="IC228" s="18"/>
      <c r="ID228" s="18"/>
      <c r="IE228" s="18"/>
      <c r="IF228" s="18"/>
      <c r="IG228" s="18"/>
      <c r="IH228" s="18"/>
      <c r="II228" s="18"/>
      <c r="IJ228" s="18"/>
      <c r="IK228" s="18"/>
      <c r="IL228" s="18"/>
      <c r="IM228" s="18"/>
      <c r="IN228" s="18"/>
      <c r="IO228" s="18"/>
      <c r="IP228" s="18"/>
      <c r="IQ228" s="18"/>
      <c r="IR228" s="18"/>
      <c r="IS228" s="18"/>
      <c r="IT228" s="18"/>
      <c r="IU228" s="18"/>
      <c r="IV228" s="18"/>
      <c r="IW228" s="18"/>
      <c r="IX228" s="18"/>
      <c r="IY228" s="18"/>
      <c r="IZ228" s="18"/>
      <c r="JA228" s="18"/>
      <c r="JB228" s="18"/>
    </row>
    <row r="229" spans="1:262" x14ac:dyDescent="0.25">
      <c r="A229" s="21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  <c r="EZ229" s="18"/>
      <c r="FA229" s="18"/>
      <c r="FB229" s="18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8"/>
      <c r="GC229" s="18"/>
      <c r="GD229" s="18"/>
      <c r="GE229" s="18"/>
      <c r="GF229" s="18"/>
      <c r="GG229" s="18"/>
      <c r="GH229" s="18"/>
      <c r="GI229" s="18"/>
      <c r="GJ229" s="18"/>
      <c r="GK229" s="18"/>
      <c r="GL229" s="18"/>
      <c r="GM229" s="18"/>
      <c r="GN229" s="18"/>
      <c r="GO229" s="18"/>
      <c r="GP229" s="18"/>
      <c r="GQ229" s="18"/>
      <c r="GR229" s="18"/>
      <c r="GS229" s="18"/>
      <c r="GT229" s="18"/>
      <c r="GU229" s="18"/>
      <c r="GV229" s="18"/>
      <c r="GW229" s="18"/>
      <c r="GX229" s="18"/>
      <c r="GY229" s="18"/>
      <c r="GZ229" s="18"/>
      <c r="HA229" s="18"/>
      <c r="HB229" s="18"/>
      <c r="HC229" s="18"/>
      <c r="HD229" s="18"/>
      <c r="HE229" s="18"/>
      <c r="HF229" s="18"/>
      <c r="HG229" s="18"/>
      <c r="HH229" s="18"/>
      <c r="HI229" s="18"/>
      <c r="HJ229" s="18"/>
      <c r="HK229" s="18"/>
      <c r="HL229" s="18"/>
      <c r="HM229" s="18"/>
      <c r="HN229" s="18"/>
      <c r="HO229" s="18"/>
      <c r="HP229" s="18"/>
      <c r="HQ229" s="18"/>
      <c r="HR229" s="18"/>
      <c r="HS229" s="18"/>
      <c r="HT229" s="18"/>
      <c r="HU229" s="18"/>
      <c r="HV229" s="18"/>
      <c r="HW229" s="18"/>
      <c r="HX229" s="18"/>
      <c r="HY229" s="18"/>
      <c r="HZ229" s="18"/>
      <c r="IA229" s="18"/>
      <c r="IB229" s="18"/>
      <c r="IC229" s="18"/>
      <c r="ID229" s="18"/>
      <c r="IE229" s="18"/>
      <c r="IF229" s="18"/>
      <c r="IG229" s="18"/>
      <c r="IH229" s="18"/>
      <c r="II229" s="18"/>
      <c r="IJ229" s="18"/>
      <c r="IK229" s="18"/>
      <c r="IL229" s="18"/>
      <c r="IM229" s="18"/>
      <c r="IN229" s="18"/>
      <c r="IO229" s="18"/>
      <c r="IP229" s="18"/>
      <c r="IQ229" s="18"/>
      <c r="IR229" s="18"/>
      <c r="IS229" s="18"/>
      <c r="IT229" s="18"/>
      <c r="IU229" s="18"/>
      <c r="IV229" s="18"/>
      <c r="IW229" s="18"/>
      <c r="IX229" s="18"/>
      <c r="IY229" s="18"/>
      <c r="IZ229" s="18"/>
      <c r="JA229" s="18"/>
      <c r="JB229" s="18"/>
    </row>
    <row r="230" spans="1:262" x14ac:dyDescent="0.25">
      <c r="A230" s="21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  <c r="EY230" s="18"/>
      <c r="EZ230" s="18"/>
      <c r="FA230" s="18"/>
      <c r="FB230" s="18"/>
      <c r="FC230" s="18"/>
      <c r="FD230" s="18"/>
      <c r="FE230" s="18"/>
      <c r="FF230" s="18"/>
      <c r="FG230" s="18"/>
      <c r="FH230" s="18"/>
      <c r="FI230" s="18"/>
      <c r="FJ230" s="18"/>
      <c r="FK230" s="18"/>
      <c r="FL230" s="18"/>
      <c r="FM230" s="18"/>
      <c r="FN230" s="18"/>
      <c r="FO230" s="18"/>
      <c r="FP230" s="18"/>
      <c r="FQ230" s="18"/>
      <c r="FR230" s="18"/>
      <c r="FS230" s="18"/>
      <c r="FT230" s="18"/>
      <c r="FU230" s="18"/>
      <c r="FV230" s="18"/>
      <c r="FW230" s="18"/>
      <c r="FX230" s="18"/>
      <c r="FY230" s="18"/>
      <c r="FZ230" s="18"/>
      <c r="GA230" s="18"/>
      <c r="GB230" s="18"/>
      <c r="GC230" s="18"/>
      <c r="GD230" s="18"/>
      <c r="GE230" s="18"/>
      <c r="GF230" s="18"/>
      <c r="GG230" s="18"/>
      <c r="GH230" s="18"/>
      <c r="GI230" s="18"/>
      <c r="GJ230" s="18"/>
      <c r="GK230" s="18"/>
      <c r="GL230" s="18"/>
      <c r="GM230" s="18"/>
      <c r="GN230" s="18"/>
      <c r="GO230" s="18"/>
      <c r="GP230" s="18"/>
      <c r="GQ230" s="18"/>
      <c r="GR230" s="18"/>
      <c r="GS230" s="18"/>
      <c r="GT230" s="18"/>
      <c r="GU230" s="18"/>
      <c r="GV230" s="18"/>
      <c r="GW230" s="18"/>
      <c r="GX230" s="18"/>
      <c r="GY230" s="18"/>
      <c r="GZ230" s="18"/>
      <c r="HA230" s="18"/>
      <c r="HB230" s="18"/>
      <c r="HC230" s="18"/>
      <c r="HD230" s="18"/>
      <c r="HE230" s="18"/>
      <c r="HF230" s="18"/>
      <c r="HG230" s="18"/>
      <c r="HH230" s="18"/>
      <c r="HI230" s="18"/>
      <c r="HJ230" s="18"/>
      <c r="HK230" s="18"/>
      <c r="HL230" s="18"/>
      <c r="HM230" s="18"/>
      <c r="HN230" s="18"/>
      <c r="HO230" s="18"/>
      <c r="HP230" s="18"/>
      <c r="HQ230" s="18"/>
      <c r="HR230" s="18"/>
      <c r="HS230" s="18"/>
      <c r="HT230" s="18"/>
      <c r="HU230" s="18"/>
      <c r="HV230" s="18"/>
      <c r="HW230" s="18"/>
      <c r="HX230" s="18"/>
      <c r="HY230" s="18"/>
      <c r="HZ230" s="18"/>
      <c r="IA230" s="18"/>
      <c r="IB230" s="18"/>
      <c r="IC230" s="18"/>
      <c r="ID230" s="18"/>
      <c r="IE230" s="18"/>
      <c r="IF230" s="18"/>
      <c r="IG230" s="18"/>
      <c r="IH230" s="18"/>
      <c r="II230" s="18"/>
      <c r="IJ230" s="18"/>
      <c r="IK230" s="18"/>
      <c r="IL230" s="18"/>
      <c r="IM230" s="18"/>
      <c r="IN230" s="18"/>
      <c r="IO230" s="18"/>
      <c r="IP230" s="18"/>
      <c r="IQ230" s="18"/>
      <c r="IR230" s="18"/>
      <c r="IS230" s="18"/>
      <c r="IT230" s="18"/>
      <c r="IU230" s="18"/>
      <c r="IV230" s="18"/>
      <c r="IW230" s="18"/>
      <c r="IX230" s="18"/>
      <c r="IY230" s="18"/>
      <c r="IZ230" s="18"/>
      <c r="JA230" s="18"/>
      <c r="JB230" s="18"/>
    </row>
    <row r="231" spans="1:262" x14ac:dyDescent="0.25">
      <c r="A231" s="21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18"/>
      <c r="FE231" s="18"/>
      <c r="FF231" s="18"/>
      <c r="FG231" s="18"/>
      <c r="FH231" s="18"/>
      <c r="FI231" s="18"/>
      <c r="FJ231" s="18"/>
      <c r="FK231" s="18"/>
      <c r="FL231" s="18"/>
      <c r="FM231" s="18"/>
      <c r="FN231" s="18"/>
      <c r="FO231" s="18"/>
      <c r="FP231" s="18"/>
      <c r="FQ231" s="18"/>
      <c r="FR231" s="18"/>
      <c r="FS231" s="18"/>
      <c r="FT231" s="18"/>
      <c r="FU231" s="18"/>
      <c r="FV231" s="18"/>
      <c r="FW231" s="18"/>
      <c r="FX231" s="18"/>
      <c r="FY231" s="18"/>
      <c r="FZ231" s="18"/>
      <c r="GA231" s="18"/>
      <c r="GB231" s="18"/>
      <c r="GC231" s="18"/>
      <c r="GD231" s="18"/>
      <c r="GE231" s="18"/>
      <c r="GF231" s="18"/>
      <c r="GG231" s="18"/>
      <c r="GH231" s="18"/>
      <c r="GI231" s="18"/>
      <c r="GJ231" s="18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18"/>
      <c r="HP231" s="18"/>
      <c r="HQ231" s="18"/>
      <c r="HR231" s="18"/>
      <c r="HS231" s="18"/>
      <c r="HT231" s="18"/>
      <c r="HU231" s="18"/>
      <c r="HV231" s="18"/>
      <c r="HW231" s="18"/>
      <c r="HX231" s="18"/>
      <c r="HY231" s="18"/>
      <c r="HZ231" s="18"/>
      <c r="IA231" s="18"/>
      <c r="IB231" s="18"/>
      <c r="IC231" s="18"/>
      <c r="ID231" s="18"/>
      <c r="IE231" s="18"/>
      <c r="IF231" s="18"/>
      <c r="IG231" s="18"/>
      <c r="IH231" s="18"/>
      <c r="II231" s="18"/>
      <c r="IJ231" s="18"/>
      <c r="IK231" s="18"/>
      <c r="IL231" s="18"/>
      <c r="IM231" s="18"/>
      <c r="IN231" s="18"/>
      <c r="IO231" s="18"/>
      <c r="IP231" s="18"/>
      <c r="IQ231" s="18"/>
      <c r="IR231" s="18"/>
      <c r="IS231" s="18"/>
      <c r="IT231" s="18"/>
      <c r="IU231" s="18"/>
      <c r="IV231" s="18"/>
      <c r="IW231" s="18"/>
      <c r="IX231" s="18"/>
      <c r="IY231" s="18"/>
      <c r="IZ231" s="18"/>
      <c r="JA231" s="18"/>
      <c r="JB231" s="18"/>
    </row>
    <row r="232" spans="1:262" x14ac:dyDescent="0.25">
      <c r="A232" s="21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</row>
    <row r="233" spans="1:262" x14ac:dyDescent="0.25">
      <c r="A233" s="21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</row>
    <row r="234" spans="1:262" x14ac:dyDescent="0.25">
      <c r="A234" s="21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  <c r="EY234" s="18"/>
      <c r="EZ234" s="18"/>
      <c r="FA234" s="18"/>
      <c r="FB234" s="18"/>
      <c r="FC234" s="18"/>
      <c r="FD234" s="18"/>
      <c r="FE234" s="18"/>
      <c r="FF234" s="18"/>
      <c r="FG234" s="18"/>
      <c r="FH234" s="18"/>
      <c r="FI234" s="18"/>
      <c r="FJ234" s="18"/>
      <c r="FK234" s="18"/>
      <c r="FL234" s="18"/>
      <c r="FM234" s="18"/>
      <c r="FN234" s="18"/>
      <c r="FO234" s="18"/>
      <c r="FP234" s="18"/>
      <c r="FQ234" s="18"/>
      <c r="FR234" s="18"/>
      <c r="FS234" s="18"/>
      <c r="FT234" s="18"/>
      <c r="FU234" s="18"/>
      <c r="FV234" s="18"/>
      <c r="FW234" s="18"/>
      <c r="FX234" s="18"/>
      <c r="FY234" s="18"/>
      <c r="FZ234" s="18"/>
      <c r="GA234" s="18"/>
      <c r="GB234" s="18"/>
      <c r="GC234" s="18"/>
      <c r="GD234" s="18"/>
      <c r="GE234" s="18"/>
      <c r="GF234" s="18"/>
      <c r="GG234" s="18"/>
      <c r="GH234" s="18"/>
      <c r="GI234" s="18"/>
      <c r="GJ234" s="18"/>
      <c r="GK234" s="18"/>
      <c r="GL234" s="18"/>
      <c r="GM234" s="18"/>
      <c r="GN234" s="18"/>
      <c r="GO234" s="18"/>
      <c r="GP234" s="18"/>
      <c r="GQ234" s="18"/>
      <c r="GR234" s="18"/>
      <c r="GS234" s="18"/>
      <c r="GT234" s="18"/>
      <c r="GU234" s="18"/>
      <c r="GV234" s="18"/>
      <c r="GW234" s="18"/>
      <c r="GX234" s="18"/>
      <c r="GY234" s="18"/>
      <c r="GZ234" s="18"/>
      <c r="HA234" s="18"/>
      <c r="HB234" s="18"/>
      <c r="HC234" s="18"/>
      <c r="HD234" s="18"/>
      <c r="HE234" s="18"/>
      <c r="HF234" s="18"/>
      <c r="HG234" s="18"/>
      <c r="HH234" s="18"/>
      <c r="HI234" s="18"/>
      <c r="HJ234" s="18"/>
      <c r="HK234" s="18"/>
      <c r="HL234" s="18"/>
      <c r="HM234" s="18"/>
      <c r="HN234" s="18"/>
      <c r="HO234" s="18"/>
      <c r="HP234" s="18"/>
      <c r="HQ234" s="18"/>
      <c r="HR234" s="18"/>
      <c r="HS234" s="18"/>
      <c r="HT234" s="18"/>
      <c r="HU234" s="18"/>
      <c r="HV234" s="18"/>
      <c r="HW234" s="18"/>
      <c r="HX234" s="18"/>
      <c r="HY234" s="18"/>
      <c r="HZ234" s="18"/>
      <c r="IA234" s="18"/>
      <c r="IB234" s="18"/>
      <c r="IC234" s="18"/>
      <c r="ID234" s="18"/>
      <c r="IE234" s="18"/>
      <c r="IF234" s="18"/>
      <c r="IG234" s="18"/>
      <c r="IH234" s="18"/>
      <c r="II234" s="18"/>
      <c r="IJ234" s="18"/>
      <c r="IK234" s="18"/>
      <c r="IL234" s="18"/>
      <c r="IM234" s="18"/>
      <c r="IN234" s="18"/>
      <c r="IO234" s="18"/>
      <c r="IP234" s="18"/>
      <c r="IQ234" s="18"/>
      <c r="IR234" s="18"/>
      <c r="IS234" s="18"/>
      <c r="IT234" s="18"/>
      <c r="IU234" s="18"/>
      <c r="IV234" s="18"/>
      <c r="IW234" s="18"/>
      <c r="IX234" s="18"/>
      <c r="IY234" s="18"/>
      <c r="IZ234" s="18"/>
      <c r="JA234" s="18"/>
      <c r="JB234" s="18"/>
    </row>
    <row r="235" spans="1:262" x14ac:dyDescent="0.25">
      <c r="A235" s="21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8"/>
      <c r="EX235" s="18"/>
      <c r="EY235" s="18"/>
      <c r="EZ235" s="18"/>
      <c r="FA235" s="18"/>
      <c r="FB235" s="18"/>
      <c r="FC235" s="18"/>
      <c r="FD235" s="18"/>
      <c r="FE235" s="18"/>
      <c r="FF235" s="18"/>
      <c r="FG235" s="18"/>
      <c r="FH235" s="18"/>
      <c r="FI235" s="18"/>
      <c r="FJ235" s="18"/>
      <c r="FK235" s="18"/>
      <c r="FL235" s="18"/>
      <c r="FM235" s="18"/>
      <c r="FN235" s="18"/>
      <c r="FO235" s="18"/>
      <c r="FP235" s="18"/>
      <c r="FQ235" s="18"/>
      <c r="FR235" s="18"/>
      <c r="FS235" s="18"/>
      <c r="FT235" s="18"/>
      <c r="FU235" s="18"/>
      <c r="FV235" s="18"/>
      <c r="FW235" s="18"/>
      <c r="FX235" s="18"/>
      <c r="FY235" s="18"/>
      <c r="FZ235" s="18"/>
      <c r="GA235" s="18"/>
      <c r="GB235" s="18"/>
      <c r="GC235" s="18"/>
      <c r="GD235" s="18"/>
      <c r="GE235" s="18"/>
      <c r="GF235" s="18"/>
      <c r="GG235" s="18"/>
      <c r="GH235" s="18"/>
      <c r="GI235" s="18"/>
      <c r="GJ235" s="18"/>
      <c r="GK235" s="18"/>
      <c r="GL235" s="18"/>
      <c r="GM235" s="18"/>
      <c r="GN235" s="18"/>
      <c r="GO235" s="18"/>
      <c r="GP235" s="18"/>
      <c r="GQ235" s="18"/>
      <c r="GR235" s="18"/>
      <c r="GS235" s="18"/>
      <c r="GT235" s="18"/>
      <c r="GU235" s="18"/>
      <c r="GV235" s="18"/>
      <c r="GW235" s="18"/>
      <c r="GX235" s="18"/>
      <c r="GY235" s="18"/>
      <c r="GZ235" s="18"/>
      <c r="HA235" s="18"/>
      <c r="HB235" s="18"/>
      <c r="HC235" s="18"/>
      <c r="HD235" s="18"/>
      <c r="HE235" s="18"/>
      <c r="HF235" s="18"/>
      <c r="HG235" s="18"/>
      <c r="HH235" s="18"/>
      <c r="HI235" s="18"/>
      <c r="HJ235" s="18"/>
      <c r="HK235" s="18"/>
      <c r="HL235" s="18"/>
      <c r="HM235" s="18"/>
      <c r="HN235" s="18"/>
      <c r="HO235" s="18"/>
      <c r="HP235" s="18"/>
      <c r="HQ235" s="18"/>
      <c r="HR235" s="18"/>
      <c r="HS235" s="18"/>
      <c r="HT235" s="18"/>
      <c r="HU235" s="18"/>
      <c r="HV235" s="18"/>
      <c r="HW235" s="18"/>
      <c r="HX235" s="18"/>
      <c r="HY235" s="18"/>
      <c r="HZ235" s="18"/>
      <c r="IA235" s="18"/>
      <c r="IB235" s="18"/>
      <c r="IC235" s="18"/>
      <c r="ID235" s="18"/>
      <c r="IE235" s="18"/>
      <c r="IF235" s="18"/>
      <c r="IG235" s="18"/>
      <c r="IH235" s="18"/>
      <c r="II235" s="18"/>
      <c r="IJ235" s="18"/>
      <c r="IK235" s="18"/>
      <c r="IL235" s="18"/>
      <c r="IM235" s="18"/>
      <c r="IN235" s="18"/>
      <c r="IO235" s="18"/>
      <c r="IP235" s="18"/>
      <c r="IQ235" s="18"/>
      <c r="IR235" s="18"/>
      <c r="IS235" s="18"/>
      <c r="IT235" s="18"/>
      <c r="IU235" s="18"/>
      <c r="IV235" s="18"/>
      <c r="IW235" s="18"/>
      <c r="IX235" s="18"/>
      <c r="IY235" s="18"/>
      <c r="IZ235" s="18"/>
      <c r="JA235" s="18"/>
      <c r="JB235" s="18"/>
    </row>
    <row r="236" spans="1:262" x14ac:dyDescent="0.25">
      <c r="A236" s="21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  <c r="EX236" s="18"/>
      <c r="EY236" s="18"/>
      <c r="EZ236" s="18"/>
      <c r="FA236" s="18"/>
      <c r="FB236" s="18"/>
      <c r="FC236" s="18"/>
      <c r="FD236" s="18"/>
      <c r="FE236" s="18"/>
      <c r="FF236" s="18"/>
      <c r="FG236" s="18"/>
      <c r="FH236" s="18"/>
      <c r="FI236" s="18"/>
      <c r="FJ236" s="18"/>
      <c r="FK236" s="18"/>
      <c r="FL236" s="18"/>
      <c r="FM236" s="18"/>
      <c r="FN236" s="18"/>
      <c r="FO236" s="18"/>
      <c r="FP236" s="18"/>
      <c r="FQ236" s="18"/>
      <c r="FR236" s="18"/>
      <c r="FS236" s="18"/>
      <c r="FT236" s="18"/>
      <c r="FU236" s="18"/>
      <c r="FV236" s="18"/>
      <c r="FW236" s="18"/>
      <c r="FX236" s="18"/>
      <c r="FY236" s="18"/>
      <c r="FZ236" s="18"/>
      <c r="GA236" s="18"/>
      <c r="GB236" s="18"/>
      <c r="GC236" s="18"/>
      <c r="GD236" s="18"/>
      <c r="GE236" s="18"/>
      <c r="GF236" s="18"/>
      <c r="GG236" s="18"/>
      <c r="GH236" s="18"/>
      <c r="GI236" s="18"/>
      <c r="GJ236" s="18"/>
      <c r="GK236" s="18"/>
      <c r="GL236" s="18"/>
      <c r="GM236" s="18"/>
      <c r="GN236" s="18"/>
      <c r="GO236" s="18"/>
      <c r="GP236" s="18"/>
      <c r="GQ236" s="18"/>
      <c r="GR236" s="18"/>
      <c r="GS236" s="18"/>
      <c r="GT236" s="18"/>
      <c r="GU236" s="18"/>
      <c r="GV236" s="18"/>
      <c r="GW236" s="18"/>
      <c r="GX236" s="18"/>
      <c r="GY236" s="18"/>
      <c r="GZ236" s="18"/>
      <c r="HA236" s="18"/>
      <c r="HB236" s="18"/>
      <c r="HC236" s="18"/>
      <c r="HD236" s="18"/>
      <c r="HE236" s="18"/>
      <c r="HF236" s="18"/>
      <c r="HG236" s="18"/>
      <c r="HH236" s="18"/>
      <c r="HI236" s="18"/>
      <c r="HJ236" s="18"/>
      <c r="HK236" s="18"/>
      <c r="HL236" s="18"/>
      <c r="HM236" s="18"/>
      <c r="HN236" s="18"/>
      <c r="HO236" s="18"/>
      <c r="HP236" s="18"/>
      <c r="HQ236" s="18"/>
      <c r="HR236" s="18"/>
      <c r="HS236" s="18"/>
      <c r="HT236" s="18"/>
      <c r="HU236" s="18"/>
      <c r="HV236" s="18"/>
      <c r="HW236" s="18"/>
      <c r="HX236" s="18"/>
      <c r="HY236" s="18"/>
      <c r="HZ236" s="18"/>
      <c r="IA236" s="18"/>
      <c r="IB236" s="18"/>
      <c r="IC236" s="18"/>
      <c r="ID236" s="18"/>
      <c r="IE236" s="18"/>
      <c r="IF236" s="18"/>
      <c r="IG236" s="18"/>
      <c r="IH236" s="18"/>
      <c r="II236" s="18"/>
      <c r="IJ236" s="18"/>
      <c r="IK236" s="18"/>
      <c r="IL236" s="18"/>
      <c r="IM236" s="18"/>
      <c r="IN236" s="18"/>
      <c r="IO236" s="18"/>
      <c r="IP236" s="18"/>
      <c r="IQ236" s="18"/>
      <c r="IR236" s="18"/>
      <c r="IS236" s="18"/>
      <c r="IT236" s="18"/>
      <c r="IU236" s="18"/>
      <c r="IV236" s="18"/>
      <c r="IW236" s="18"/>
      <c r="IX236" s="18"/>
      <c r="IY236" s="18"/>
      <c r="IZ236" s="18"/>
      <c r="JA236" s="18"/>
      <c r="JB236" s="18"/>
    </row>
    <row r="237" spans="1:262" x14ac:dyDescent="0.25">
      <c r="A237" s="21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  <c r="EZ237" s="18"/>
      <c r="FA237" s="18"/>
      <c r="FB237" s="18"/>
      <c r="FC237" s="18"/>
      <c r="FD237" s="18"/>
      <c r="FE237" s="18"/>
      <c r="FF237" s="18"/>
      <c r="FG237" s="18"/>
      <c r="FH237" s="18"/>
      <c r="FI237" s="18"/>
      <c r="FJ237" s="18"/>
      <c r="FK237" s="18"/>
      <c r="FL237" s="18"/>
      <c r="FM237" s="18"/>
      <c r="FN237" s="18"/>
      <c r="FO237" s="18"/>
      <c r="FP237" s="18"/>
      <c r="FQ237" s="18"/>
      <c r="FR237" s="18"/>
      <c r="FS237" s="18"/>
      <c r="FT237" s="18"/>
      <c r="FU237" s="18"/>
      <c r="FV237" s="18"/>
      <c r="FW237" s="18"/>
      <c r="FX237" s="18"/>
      <c r="FY237" s="18"/>
      <c r="FZ237" s="18"/>
      <c r="GA237" s="18"/>
      <c r="GB237" s="18"/>
      <c r="GC237" s="18"/>
      <c r="GD237" s="18"/>
      <c r="GE237" s="18"/>
      <c r="GF237" s="18"/>
      <c r="GG237" s="18"/>
      <c r="GH237" s="18"/>
      <c r="GI237" s="18"/>
      <c r="GJ237" s="18"/>
      <c r="GK237" s="18"/>
      <c r="GL237" s="18"/>
      <c r="GM237" s="18"/>
      <c r="GN237" s="18"/>
      <c r="GO237" s="18"/>
      <c r="GP237" s="18"/>
      <c r="GQ237" s="18"/>
      <c r="GR237" s="18"/>
      <c r="GS237" s="18"/>
      <c r="GT237" s="18"/>
      <c r="GU237" s="18"/>
      <c r="GV237" s="18"/>
      <c r="GW237" s="18"/>
      <c r="GX237" s="18"/>
      <c r="GY237" s="18"/>
      <c r="GZ237" s="18"/>
      <c r="HA237" s="18"/>
      <c r="HB237" s="18"/>
      <c r="HC237" s="18"/>
      <c r="HD237" s="18"/>
      <c r="HE237" s="18"/>
      <c r="HF237" s="18"/>
      <c r="HG237" s="18"/>
      <c r="HH237" s="18"/>
      <c r="HI237" s="18"/>
      <c r="HJ237" s="18"/>
      <c r="HK237" s="18"/>
      <c r="HL237" s="18"/>
      <c r="HM237" s="18"/>
      <c r="HN237" s="18"/>
      <c r="HO237" s="18"/>
      <c r="HP237" s="18"/>
      <c r="HQ237" s="18"/>
      <c r="HR237" s="18"/>
      <c r="HS237" s="18"/>
      <c r="HT237" s="18"/>
      <c r="HU237" s="18"/>
      <c r="HV237" s="18"/>
      <c r="HW237" s="18"/>
      <c r="HX237" s="18"/>
      <c r="HY237" s="18"/>
      <c r="HZ237" s="18"/>
      <c r="IA237" s="18"/>
      <c r="IB237" s="18"/>
      <c r="IC237" s="18"/>
      <c r="ID237" s="18"/>
      <c r="IE237" s="18"/>
      <c r="IF237" s="18"/>
      <c r="IG237" s="18"/>
      <c r="IH237" s="18"/>
      <c r="II237" s="18"/>
      <c r="IJ237" s="18"/>
      <c r="IK237" s="18"/>
      <c r="IL237" s="18"/>
      <c r="IM237" s="18"/>
      <c r="IN237" s="18"/>
      <c r="IO237" s="18"/>
      <c r="IP237" s="18"/>
      <c r="IQ237" s="18"/>
      <c r="IR237" s="18"/>
      <c r="IS237" s="18"/>
      <c r="IT237" s="18"/>
      <c r="IU237" s="18"/>
      <c r="IV237" s="18"/>
      <c r="IW237" s="18"/>
      <c r="IX237" s="18"/>
      <c r="IY237" s="18"/>
      <c r="IZ237" s="18"/>
      <c r="JA237" s="18"/>
      <c r="JB23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66"/>
  <sheetViews>
    <sheetView workbookViewId="0">
      <pane xSplit="2" ySplit="3" topLeftCell="Q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3" max="4" width="10.7109375" customWidth="1"/>
    <col min="5" max="5" width="9.7109375" customWidth="1"/>
    <col min="6" max="6" width="9.42578125" customWidth="1"/>
    <col min="7" max="7" width="9.7109375" customWidth="1"/>
    <col min="8" max="8" width="13.140625" customWidth="1"/>
    <col min="9" max="9" width="10.7109375" customWidth="1"/>
    <col min="10" max="10" width="12" style="83" customWidth="1"/>
    <col min="11" max="11" width="9.5703125" style="83" customWidth="1"/>
    <col min="12" max="12" width="9.28515625" style="83" customWidth="1"/>
    <col min="13" max="15" width="10.7109375" style="83" customWidth="1"/>
    <col min="16" max="16" width="10.7109375" customWidth="1"/>
    <col min="17" max="17" width="13.140625" customWidth="1"/>
    <col min="18" max="18" width="10.7109375" style="28" customWidth="1"/>
    <col min="19" max="21" width="9.28515625" style="28" customWidth="1"/>
    <col min="22" max="22" width="9.5703125" style="28" customWidth="1"/>
    <col min="23" max="24" width="9.28515625" style="28" customWidth="1"/>
    <col min="25" max="25" width="9.7109375" style="28" customWidth="1"/>
    <col min="26" max="26" width="5.140625" style="28" bestFit="1" customWidth="1"/>
    <col min="27" max="27" width="10.28515625" style="28" customWidth="1"/>
    <col min="28" max="28" width="9.5703125" style="28" bestFit="1" customWidth="1"/>
    <col min="29" max="29" width="7.42578125" style="28" customWidth="1"/>
    <col min="30" max="30" width="5.140625" style="28" customWidth="1"/>
    <col min="32" max="32" width="29" customWidth="1"/>
    <col min="33" max="33" width="11.85546875" customWidth="1"/>
    <col min="34" max="34" width="12.140625" customWidth="1"/>
    <col min="36" max="36" width="12.140625" customWidth="1"/>
    <col min="37" max="37" width="11.42578125" customWidth="1"/>
    <col min="42" max="42" width="10" customWidth="1"/>
    <col min="43" max="43" width="12.28515625" customWidth="1"/>
    <col min="51" max="51" width="11.5703125" customWidth="1"/>
    <col min="52" max="52" width="12" customWidth="1"/>
    <col min="53" max="53" width="10.42578125" customWidth="1"/>
    <col min="54" max="54" width="14.42578125" customWidth="1"/>
  </cols>
  <sheetData>
    <row r="1" spans="1:61" x14ac:dyDescent="0.25">
      <c r="R1" s="83"/>
      <c r="S1" s="83"/>
      <c r="T1" s="83"/>
      <c r="U1" s="83"/>
      <c r="V1"/>
      <c r="W1"/>
      <c r="X1"/>
      <c r="Y1"/>
      <c r="Z1"/>
      <c r="AA1" s="94"/>
      <c r="AB1" s="94"/>
      <c r="AC1" s="94"/>
      <c r="AD1" s="94"/>
      <c r="AF1" s="52" t="s">
        <v>341</v>
      </c>
      <c r="AG1" s="53"/>
      <c r="AH1" s="53"/>
      <c r="AI1" s="53"/>
      <c r="AJ1" s="53"/>
      <c r="AK1" s="54"/>
    </row>
    <row r="2" spans="1:61" x14ac:dyDescent="0.25">
      <c r="A2" s="78" t="s">
        <v>279</v>
      </c>
      <c r="B2" s="42"/>
      <c r="C2" s="28"/>
      <c r="D2" s="76"/>
      <c r="E2" s="76"/>
      <c r="F2" s="76"/>
      <c r="G2" s="76"/>
      <c r="H2" s="76"/>
      <c r="I2" s="76"/>
      <c r="R2" s="83"/>
      <c r="S2" s="83"/>
      <c r="T2" s="83"/>
      <c r="U2" s="83"/>
      <c r="V2"/>
      <c r="W2"/>
      <c r="X2"/>
      <c r="Y2"/>
      <c r="Z2"/>
      <c r="AA2" s="94"/>
      <c r="AB2" s="94"/>
      <c r="AC2" s="94"/>
      <c r="AD2" s="94"/>
      <c r="AF2" s="55"/>
      <c r="AG2" s="44"/>
      <c r="AH2" s="44"/>
      <c r="AI2" s="44"/>
      <c r="AJ2" s="44"/>
      <c r="AK2" s="56"/>
    </row>
    <row r="3" spans="1:61" s="45" customFormat="1" ht="75" x14ac:dyDescent="0.25">
      <c r="C3" s="46" t="s">
        <v>319</v>
      </c>
      <c r="D3" s="46" t="s">
        <v>227</v>
      </c>
      <c r="E3" s="46" t="s">
        <v>35</v>
      </c>
      <c r="F3" s="46" t="s">
        <v>30</v>
      </c>
      <c r="G3" s="46" t="s">
        <v>228</v>
      </c>
      <c r="H3" s="68" t="s">
        <v>282</v>
      </c>
      <c r="I3" s="46" t="s">
        <v>252</v>
      </c>
      <c r="J3" s="66" t="s">
        <v>284</v>
      </c>
      <c r="K3" s="66" t="s">
        <v>285</v>
      </c>
      <c r="L3" s="66" t="s">
        <v>314</v>
      </c>
      <c r="M3" s="66" t="s">
        <v>286</v>
      </c>
      <c r="N3" s="66" t="s">
        <v>315</v>
      </c>
      <c r="O3" s="66" t="s">
        <v>316</v>
      </c>
      <c r="P3" s="46" t="s">
        <v>287</v>
      </c>
      <c r="Q3" s="46" t="s">
        <v>288</v>
      </c>
      <c r="R3" s="66" t="s">
        <v>249</v>
      </c>
      <c r="S3" s="66" t="s">
        <v>302</v>
      </c>
      <c r="T3" s="66" t="s">
        <v>317</v>
      </c>
      <c r="U3" s="66" t="s">
        <v>318</v>
      </c>
      <c r="V3" s="46" t="s">
        <v>250</v>
      </c>
      <c r="W3" s="46" t="s">
        <v>253</v>
      </c>
      <c r="X3" s="46" t="s">
        <v>251</v>
      </c>
      <c r="Y3" s="46" t="s">
        <v>293</v>
      </c>
      <c r="Z3" s="93" t="s">
        <v>295</v>
      </c>
      <c r="AA3" s="95" t="s">
        <v>250</v>
      </c>
      <c r="AB3" s="95" t="s">
        <v>253</v>
      </c>
      <c r="AC3" s="95" t="s">
        <v>251</v>
      </c>
      <c r="AD3" s="96"/>
      <c r="AF3" s="57"/>
      <c r="AG3" s="58" t="s">
        <v>247</v>
      </c>
      <c r="AH3" s="58" t="s">
        <v>252</v>
      </c>
      <c r="AI3" s="58" t="s">
        <v>228</v>
      </c>
      <c r="AJ3" s="58" t="s">
        <v>254</v>
      </c>
      <c r="AK3" s="59" t="s">
        <v>255</v>
      </c>
      <c r="AY3" s="46" t="s">
        <v>296</v>
      </c>
      <c r="AZ3" s="46" t="s">
        <v>297</v>
      </c>
      <c r="BA3" s="46" t="s">
        <v>298</v>
      </c>
      <c r="BB3" s="46" t="s">
        <v>299</v>
      </c>
    </row>
    <row r="4" spans="1:61" x14ac:dyDescent="0.25">
      <c r="A4" t="s">
        <v>205</v>
      </c>
      <c r="B4" s="28" t="s">
        <v>222</v>
      </c>
      <c r="C4" s="77">
        <f t="shared" ref="C4:G8" si="0">SUMIF($A$17:$A$64,$A4,C$17:C$64)</f>
        <v>2556.7796420270079</v>
      </c>
      <c r="D4" s="77">
        <f t="shared" si="0"/>
        <v>243.99424898660428</v>
      </c>
      <c r="E4" s="77">
        <f t="shared" si="0"/>
        <v>16.240134724628074</v>
      </c>
      <c r="F4" s="77">
        <f t="shared" si="0"/>
        <v>9.4335291695573886</v>
      </c>
      <c r="G4" s="77">
        <f t="shared" si="0"/>
        <v>235.86007950815812</v>
      </c>
      <c r="H4" s="69">
        <f t="shared" ref="H4:H9" si="1">SUM(C4:G4)</f>
        <v>3062.3076344159558</v>
      </c>
      <c r="I4" s="77">
        <f t="shared" ref="I4:R8" si="2">SUMIF($A$17:$A$64,$A4,I$17:I$64)</f>
        <v>1319.7202311830174</v>
      </c>
      <c r="J4" s="67">
        <f t="shared" si="2"/>
        <v>232.16486076027161</v>
      </c>
      <c r="K4" s="67">
        <f t="shared" si="2"/>
        <v>11.829388226332638</v>
      </c>
      <c r="L4" s="67">
        <f t="shared" si="2"/>
        <v>126.12782479623158</v>
      </c>
      <c r="M4" s="67">
        <f t="shared" si="2"/>
        <v>106.03703596404007</v>
      </c>
      <c r="N4" s="67">
        <f t="shared" si="2"/>
        <v>126.12782479623158</v>
      </c>
      <c r="O4" s="67">
        <f t="shared" si="2"/>
        <v>106.03703596404007</v>
      </c>
      <c r="P4" s="41">
        <f t="shared" si="2"/>
        <v>1193.5924063867856</v>
      </c>
      <c r="Q4" s="41">
        <f t="shared" si="2"/>
        <v>1363.1872356402223</v>
      </c>
      <c r="R4" s="67">
        <f t="shared" si="2"/>
        <v>12.392906935943484</v>
      </c>
      <c r="S4" s="67">
        <f t="shared" ref="S4:Y8" si="3">SUMIF($A$17:$A$64,$A4,S$17:S$64)</f>
        <v>3.8472277886845907</v>
      </c>
      <c r="T4" s="67">
        <f t="shared" si="3"/>
        <v>12.392906935943484</v>
      </c>
      <c r="U4" s="67">
        <f t="shared" si="3"/>
        <v>3.8472277886845907</v>
      </c>
      <c r="V4" s="41">
        <f t="shared" si="3"/>
        <v>1481.6171785402059</v>
      </c>
      <c r="W4" s="41">
        <f t="shared" si="3"/>
        <v>1319.7202311830174</v>
      </c>
      <c r="X4" s="41">
        <f t="shared" si="3"/>
        <v>260.97022469273276</v>
      </c>
      <c r="Y4" s="41">
        <f t="shared" si="3"/>
        <v>3062.3076344159554</v>
      </c>
      <c r="Z4"/>
      <c r="AA4" s="41">
        <f t="shared" ref="AA4:AC8" si="4">SUMIF($A$17:$A$64,$A4,AA$17:AA$64)</f>
        <v>1481.6171785402059</v>
      </c>
      <c r="AB4" s="41">
        <f t="shared" si="4"/>
        <v>1319.7202311830174</v>
      </c>
      <c r="AC4" s="41">
        <f t="shared" si="4"/>
        <v>260.97022469273276</v>
      </c>
      <c r="AD4" s="94"/>
      <c r="AF4" s="60" t="s">
        <v>256</v>
      </c>
      <c r="AG4" s="61">
        <f>AA4/AA$9*100</f>
        <v>9.1513773485932433</v>
      </c>
      <c r="AH4" s="61">
        <f>AB4/AB$9*100</f>
        <v>33.225704753841072</v>
      </c>
      <c r="AI4" s="61">
        <f>AC4/AC$9*100</f>
        <v>2.7200128047587162</v>
      </c>
      <c r="AJ4" s="61">
        <f>AB4/(AA4+AB4)*100</f>
        <v>47.11036330726786</v>
      </c>
      <c r="AK4" s="62">
        <f t="shared" ref="AK4" si="5">AC4/(AA4+AC4)*100</f>
        <v>14.97601923487839</v>
      </c>
      <c r="AY4" s="75">
        <f>W4/(V4+W4)*100</f>
        <v>47.11036330726786</v>
      </c>
      <c r="AZ4" s="75">
        <f t="shared" ref="AZ4:AZ9" si="6">P4/(P4+Q4)*100</f>
        <v>46.683428902793864</v>
      </c>
      <c r="BA4" s="75">
        <f>X4/(V4+X4)*100</f>
        <v>14.97601923487839</v>
      </c>
      <c r="BB4" s="75">
        <f t="shared" ref="BB4:BB9" si="7">G4/(Q4+G4)*100</f>
        <v>14.750037555097109</v>
      </c>
    </row>
    <row r="5" spans="1:61" x14ac:dyDescent="0.25">
      <c r="A5" t="s">
        <v>206</v>
      </c>
      <c r="B5" s="33" t="s">
        <v>224</v>
      </c>
      <c r="C5" s="77">
        <f t="shared" si="0"/>
        <v>1734.7884437237442</v>
      </c>
      <c r="D5" s="77">
        <f t="shared" si="0"/>
        <v>212.97306822662955</v>
      </c>
      <c r="E5" s="77">
        <f t="shared" si="0"/>
        <v>35.746650263330864</v>
      </c>
      <c r="F5" s="77">
        <f t="shared" si="0"/>
        <v>0.54225351575787895</v>
      </c>
      <c r="G5" s="77">
        <f t="shared" si="0"/>
        <v>8.3873530052829786</v>
      </c>
      <c r="H5" s="69">
        <f t="shared" si="1"/>
        <v>1992.4377687347453</v>
      </c>
      <c r="I5" s="77">
        <f t="shared" si="2"/>
        <v>1497.1780487038532</v>
      </c>
      <c r="J5" s="67">
        <f t="shared" si="2"/>
        <v>211.78411045207429</v>
      </c>
      <c r="K5" s="67">
        <f t="shared" si="2"/>
        <v>1.1889577745552922</v>
      </c>
      <c r="L5" s="67">
        <f t="shared" si="2"/>
        <v>161.98861506896407</v>
      </c>
      <c r="M5" s="67">
        <f t="shared" si="2"/>
        <v>49.795495383110207</v>
      </c>
      <c r="N5" s="67">
        <f t="shared" si="2"/>
        <v>161.98861506896407</v>
      </c>
      <c r="O5" s="67">
        <f t="shared" si="2"/>
        <v>49.795495383110207</v>
      </c>
      <c r="P5" s="41">
        <f t="shared" si="2"/>
        <v>1335.1894336348889</v>
      </c>
      <c r="Q5" s="41">
        <f t="shared" si="2"/>
        <v>399.59901008885515</v>
      </c>
      <c r="R5" s="67">
        <f t="shared" si="2"/>
        <v>34.784865706566833</v>
      </c>
      <c r="S5" s="67">
        <f t="shared" si="3"/>
        <v>0.96178455676402907</v>
      </c>
      <c r="T5" s="67">
        <f t="shared" si="3"/>
        <v>34.784865706566833</v>
      </c>
      <c r="U5" s="67">
        <f t="shared" si="3"/>
        <v>0.96178455676402907</v>
      </c>
      <c r="V5" s="41">
        <f t="shared" si="3"/>
        <v>484.17937117853222</v>
      </c>
      <c r="W5" s="41">
        <f t="shared" si="3"/>
        <v>1497.1780487038532</v>
      </c>
      <c r="X5" s="41">
        <f t="shared" si="3"/>
        <v>11.080348852360178</v>
      </c>
      <c r="Y5" s="41">
        <f t="shared" si="3"/>
        <v>1992.4377687347451</v>
      </c>
      <c r="Z5"/>
      <c r="AA5" s="41">
        <f t="shared" si="4"/>
        <v>484.17937117853222</v>
      </c>
      <c r="AB5" s="41">
        <f t="shared" si="4"/>
        <v>1497.1780487038532</v>
      </c>
      <c r="AC5" s="41">
        <f t="shared" si="4"/>
        <v>11.080348852360178</v>
      </c>
      <c r="AD5" s="94"/>
      <c r="AF5" s="63" t="s">
        <v>257</v>
      </c>
      <c r="AG5" s="61">
        <f t="shared" ref="AG5:AG9" si="8">AA5/AA$9*100</f>
        <v>2.9905890632457326</v>
      </c>
      <c r="AH5" s="61">
        <f t="shared" ref="AH5:AH9" si="9">AB5/AB$9*100</f>
        <v>37.693440348015372</v>
      </c>
      <c r="AI5" s="61">
        <f t="shared" ref="AI5:AI9" si="10">AC5/AC$9*100</f>
        <v>0.11548708591219031</v>
      </c>
      <c r="AJ5" s="61">
        <f t="shared" ref="AJ5:AJ9" si="11">AB5/(AA5+AB5)*100</f>
        <v>75.563249400642036</v>
      </c>
      <c r="AK5" s="62">
        <f t="shared" ref="AK5:AK9" si="12">AC5/(AA5+AC5)*100</f>
        <v>2.2372804417991086</v>
      </c>
      <c r="AY5" s="75">
        <f t="shared" ref="AY5:AY9" si="13">W5/(V5+W5)*100</f>
        <v>75.563249400642036</v>
      </c>
      <c r="AZ5" s="75">
        <f t="shared" si="6"/>
        <v>76.965548073913197</v>
      </c>
      <c r="BA5" s="75">
        <f t="shared" ref="BA5:BA9" si="14">X5/(V5+X5)*100</f>
        <v>2.2372804417991086</v>
      </c>
      <c r="BB5" s="75">
        <f t="shared" si="7"/>
        <v>2.0557924881787515</v>
      </c>
    </row>
    <row r="6" spans="1:61" x14ac:dyDescent="0.25">
      <c r="A6" t="s">
        <v>207</v>
      </c>
      <c r="B6" s="28" t="s">
        <v>230</v>
      </c>
      <c r="C6" s="77">
        <f t="shared" si="0"/>
        <v>2713.5309406239535</v>
      </c>
      <c r="D6" s="77">
        <f t="shared" si="0"/>
        <v>559.3822636002177</v>
      </c>
      <c r="E6" s="77">
        <f t="shared" si="0"/>
        <v>1327.3093426236253</v>
      </c>
      <c r="F6" s="77">
        <f t="shared" si="0"/>
        <v>351.59554212273088</v>
      </c>
      <c r="G6" s="77">
        <f t="shared" si="0"/>
        <v>6590.4982955223022</v>
      </c>
      <c r="H6" s="69">
        <f t="shared" si="1"/>
        <v>11542.316384492829</v>
      </c>
      <c r="I6" s="77">
        <f t="shared" si="2"/>
        <v>746.6846754050764</v>
      </c>
      <c r="J6" s="67">
        <f t="shared" si="2"/>
        <v>181.9147582289045</v>
      </c>
      <c r="K6" s="67">
        <f t="shared" si="2"/>
        <v>377.46750537131328</v>
      </c>
      <c r="L6" s="67">
        <f t="shared" si="2"/>
        <v>60.899540229904382</v>
      </c>
      <c r="M6" s="67">
        <f t="shared" si="2"/>
        <v>121.01521799900011</v>
      </c>
      <c r="N6" s="67">
        <f t="shared" si="2"/>
        <v>42.256581374892363</v>
      </c>
      <c r="O6" s="67">
        <f t="shared" si="2"/>
        <v>139.65817685401211</v>
      </c>
      <c r="P6" s="41">
        <f t="shared" si="2"/>
        <v>704.42809403018407</v>
      </c>
      <c r="Q6" s="41">
        <f t="shared" si="2"/>
        <v>2009.1028465937695</v>
      </c>
      <c r="R6" s="67">
        <f t="shared" si="2"/>
        <v>206.94813638911023</v>
      </c>
      <c r="S6" s="67">
        <f t="shared" si="3"/>
        <v>1120.3612062345148</v>
      </c>
      <c r="T6" s="67">
        <f t="shared" si="3"/>
        <v>303.19793835440993</v>
      </c>
      <c r="U6" s="67">
        <f t="shared" si="3"/>
        <v>1024.1114042692152</v>
      </c>
      <c r="V6" s="41">
        <f t="shared" si="3"/>
        <v>2451.9589618021919</v>
      </c>
      <c r="W6" s="41">
        <f t="shared" si="3"/>
        <v>746.6846754050764</v>
      </c>
      <c r="X6" s="41">
        <f t="shared" si="3"/>
        <v>8343.67274728556</v>
      </c>
      <c r="Y6" s="41">
        <f t="shared" si="3"/>
        <v>11542.316384492828</v>
      </c>
      <c r="Z6"/>
      <c r="AA6" s="41">
        <f t="shared" si="4"/>
        <v>2643.7987376778051</v>
      </c>
      <c r="AB6" s="41">
        <f t="shared" si="4"/>
        <v>746.6846754050764</v>
      </c>
      <c r="AC6" s="41">
        <f t="shared" si="4"/>
        <v>8151.8329714099473</v>
      </c>
      <c r="AD6" s="94"/>
      <c r="AF6" s="60" t="s">
        <v>258</v>
      </c>
      <c r="AG6" s="61">
        <f t="shared" si="8"/>
        <v>16.329724191010062</v>
      </c>
      <c r="AH6" s="61">
        <f t="shared" si="9"/>
        <v>18.798775667011977</v>
      </c>
      <c r="AI6" s="61">
        <f t="shared" si="10"/>
        <v>84.964060902334836</v>
      </c>
      <c r="AJ6" s="61">
        <f t="shared" si="11"/>
        <v>22.022956152029508</v>
      </c>
      <c r="AK6" s="62">
        <f t="shared" si="12"/>
        <v>75.510476747254557</v>
      </c>
      <c r="AY6" s="75">
        <f t="shared" si="13"/>
        <v>23.343790684260338</v>
      </c>
      <c r="AZ6" s="75">
        <f t="shared" si="6"/>
        <v>25.959832758280871</v>
      </c>
      <c r="BA6" s="75">
        <f t="shared" si="14"/>
        <v>77.287489719215458</v>
      </c>
      <c r="BB6" s="75">
        <f t="shared" si="7"/>
        <v>76.637255456485093</v>
      </c>
    </row>
    <row r="7" spans="1:61" x14ac:dyDescent="0.25">
      <c r="A7" t="s">
        <v>243</v>
      </c>
      <c r="B7" s="33" t="s">
        <v>226</v>
      </c>
      <c r="C7" s="77">
        <f t="shared" si="0"/>
        <v>1589.4908122712284</v>
      </c>
      <c r="D7" s="77">
        <f t="shared" si="0"/>
        <v>0</v>
      </c>
      <c r="E7" s="77">
        <f t="shared" si="0"/>
        <v>0</v>
      </c>
      <c r="F7" s="77">
        <f t="shared" si="0"/>
        <v>0</v>
      </c>
      <c r="G7" s="77">
        <f t="shared" si="0"/>
        <v>85.82393939143364</v>
      </c>
      <c r="H7" s="69">
        <f t="shared" si="1"/>
        <v>1675.314751662662</v>
      </c>
      <c r="I7" s="77">
        <f t="shared" si="2"/>
        <v>9.1923103743636361</v>
      </c>
      <c r="J7" s="67">
        <f t="shared" si="2"/>
        <v>0</v>
      </c>
      <c r="K7" s="67">
        <f t="shared" si="2"/>
        <v>0</v>
      </c>
      <c r="L7" s="67">
        <f t="shared" si="2"/>
        <v>0</v>
      </c>
      <c r="M7" s="67">
        <f t="shared" si="2"/>
        <v>0</v>
      </c>
      <c r="N7" s="67">
        <f t="shared" si="2"/>
        <v>0</v>
      </c>
      <c r="O7" s="67">
        <f t="shared" si="2"/>
        <v>0</v>
      </c>
      <c r="P7" s="41">
        <f t="shared" si="2"/>
        <v>9.1923103743636361</v>
      </c>
      <c r="Q7" s="41">
        <f t="shared" si="2"/>
        <v>1580.2985018968648</v>
      </c>
      <c r="R7" s="67">
        <f t="shared" si="2"/>
        <v>0</v>
      </c>
      <c r="S7" s="67">
        <f t="shared" si="3"/>
        <v>0</v>
      </c>
      <c r="T7" s="67">
        <f t="shared" si="3"/>
        <v>0</v>
      </c>
      <c r="U7" s="67">
        <f t="shared" si="3"/>
        <v>0</v>
      </c>
      <c r="V7" s="41">
        <f t="shared" si="3"/>
        <v>1580.2985018968648</v>
      </c>
      <c r="W7" s="41">
        <f t="shared" si="3"/>
        <v>9.1923103743636361</v>
      </c>
      <c r="X7" s="41">
        <f t="shared" si="3"/>
        <v>85.82393939143364</v>
      </c>
      <c r="Y7" s="41">
        <f t="shared" si="3"/>
        <v>1675.3147516626618</v>
      </c>
      <c r="Z7"/>
      <c r="AA7" s="41">
        <f t="shared" si="4"/>
        <v>1580.2985018968648</v>
      </c>
      <c r="AB7" s="41">
        <f t="shared" si="4"/>
        <v>9.1923103743636361</v>
      </c>
      <c r="AC7" s="41">
        <f t="shared" si="4"/>
        <v>85.82393939143364</v>
      </c>
      <c r="AD7" s="94"/>
      <c r="AF7" s="63" t="s">
        <v>261</v>
      </c>
      <c r="AG7" s="61">
        <f t="shared" si="8"/>
        <v>9.7608937880456406</v>
      </c>
      <c r="AH7" s="61">
        <f t="shared" si="9"/>
        <v>0.23142858864146718</v>
      </c>
      <c r="AI7" s="61">
        <f t="shared" si="10"/>
        <v>0.89451666133326579</v>
      </c>
      <c r="AJ7" s="61">
        <f t="shared" si="11"/>
        <v>0.57831793071069815</v>
      </c>
      <c r="AK7" s="62">
        <f t="shared" si="12"/>
        <v>5.1511183850973081</v>
      </c>
      <c r="AY7" s="75">
        <f t="shared" si="13"/>
        <v>0.57831793071069815</v>
      </c>
      <c r="AZ7" s="75">
        <f t="shared" si="6"/>
        <v>0.57831793071069815</v>
      </c>
      <c r="BA7" s="75">
        <f t="shared" si="14"/>
        <v>5.1511183850973081</v>
      </c>
      <c r="BB7" s="75">
        <f t="shared" si="7"/>
        <v>5.1511183850973081</v>
      </c>
    </row>
    <row r="8" spans="1:61" x14ac:dyDescent="0.25">
      <c r="A8" t="s">
        <v>209</v>
      </c>
      <c r="B8" s="28" t="s">
        <v>221</v>
      </c>
      <c r="C8" s="77">
        <f t="shared" si="0"/>
        <v>10203.68516364979</v>
      </c>
      <c r="D8" s="77">
        <f t="shared" si="0"/>
        <v>0</v>
      </c>
      <c r="E8" s="77">
        <f t="shared" si="0"/>
        <v>195.73182637802577</v>
      </c>
      <c r="F8" s="77">
        <f t="shared" si="0"/>
        <v>0</v>
      </c>
      <c r="G8" s="77">
        <f t="shared" si="0"/>
        <v>1084.7409034022955</v>
      </c>
      <c r="H8" s="69">
        <f t="shared" si="1"/>
        <v>11484.157893430111</v>
      </c>
      <c r="I8" s="77">
        <f t="shared" si="2"/>
        <v>399.21040314166373</v>
      </c>
      <c r="J8" s="67">
        <f t="shared" si="2"/>
        <v>0</v>
      </c>
      <c r="K8" s="67">
        <f t="shared" si="2"/>
        <v>0</v>
      </c>
      <c r="L8" s="67">
        <f t="shared" si="2"/>
        <v>0</v>
      </c>
      <c r="M8" s="67">
        <f t="shared" si="2"/>
        <v>0</v>
      </c>
      <c r="N8" s="67">
        <f t="shared" si="2"/>
        <v>0</v>
      </c>
      <c r="O8" s="67">
        <f t="shared" si="2"/>
        <v>0</v>
      </c>
      <c r="P8" s="41">
        <f t="shared" si="2"/>
        <v>399.21040314166373</v>
      </c>
      <c r="Q8" s="41">
        <f t="shared" si="2"/>
        <v>9804.4747605081266</v>
      </c>
      <c r="R8" s="67">
        <f t="shared" si="2"/>
        <v>195.73182637802577</v>
      </c>
      <c r="S8" s="67">
        <f t="shared" si="3"/>
        <v>0</v>
      </c>
      <c r="T8" s="67">
        <f t="shared" si="3"/>
        <v>195.73182637802577</v>
      </c>
      <c r="U8" s="67">
        <f t="shared" si="3"/>
        <v>0</v>
      </c>
      <c r="V8" s="41">
        <f t="shared" si="3"/>
        <v>10000.206586886154</v>
      </c>
      <c r="W8" s="41">
        <f t="shared" si="3"/>
        <v>399.21040314166373</v>
      </c>
      <c r="X8" s="41">
        <f t="shared" si="3"/>
        <v>1084.7409034022955</v>
      </c>
      <c r="Y8" s="41">
        <f t="shared" si="3"/>
        <v>11484.157893430114</v>
      </c>
      <c r="Z8"/>
      <c r="AA8" s="41">
        <f t="shared" si="4"/>
        <v>10000.206586886154</v>
      </c>
      <c r="AB8" s="41">
        <f t="shared" si="4"/>
        <v>399.21040314166373</v>
      </c>
      <c r="AC8" s="41">
        <f t="shared" si="4"/>
        <v>1084.7409034022955</v>
      </c>
      <c r="AD8" s="94"/>
      <c r="AF8" s="60" t="s">
        <v>221</v>
      </c>
      <c r="AG8" s="61">
        <f t="shared" si="8"/>
        <v>61.767415609105313</v>
      </c>
      <c r="AH8" s="61">
        <f t="shared" si="9"/>
        <v>10.05065064249011</v>
      </c>
      <c r="AI8" s="61">
        <f t="shared" si="10"/>
        <v>11.305922545660991</v>
      </c>
      <c r="AJ8" s="61">
        <f t="shared" si="11"/>
        <v>3.8387767653174554</v>
      </c>
      <c r="AK8" s="62">
        <f t="shared" si="12"/>
        <v>9.7857107970302959</v>
      </c>
      <c r="AY8" s="75">
        <f t="shared" si="13"/>
        <v>3.8387767653174554</v>
      </c>
      <c r="AZ8" s="75">
        <f t="shared" si="6"/>
        <v>3.9124139635730275</v>
      </c>
      <c r="BA8" s="75">
        <f t="shared" si="14"/>
        <v>9.7857107970302959</v>
      </c>
      <c r="BB8" s="75">
        <f t="shared" si="7"/>
        <v>9.9616073083885883</v>
      </c>
    </row>
    <row r="9" spans="1:61" ht="15.75" thickBot="1" x14ac:dyDescent="0.3">
      <c r="A9" t="s">
        <v>204</v>
      </c>
      <c r="B9" s="79" t="s">
        <v>266</v>
      </c>
      <c r="C9" s="80">
        <f>SUM(C4:C8)</f>
        <v>18798.275002295726</v>
      </c>
      <c r="D9" s="80">
        <f t="shared" ref="D9:V9" si="15">SUM(D4:D8)</f>
        <v>1016.3495808134516</v>
      </c>
      <c r="E9" s="80">
        <f t="shared" si="15"/>
        <v>1575.0279539896101</v>
      </c>
      <c r="F9" s="80">
        <f t="shared" si="15"/>
        <v>361.57132480804614</v>
      </c>
      <c r="G9" s="80">
        <f t="shared" si="15"/>
        <v>8005.3105708294725</v>
      </c>
      <c r="H9" s="82">
        <f t="shared" si="1"/>
        <v>29756.534432736305</v>
      </c>
      <c r="I9" s="80">
        <f t="shared" si="15"/>
        <v>3971.9856688079744</v>
      </c>
      <c r="J9" s="84">
        <f t="shared" si="15"/>
        <v>625.86372944125037</v>
      </c>
      <c r="K9" s="84">
        <f t="shared" si="15"/>
        <v>390.48585137220118</v>
      </c>
      <c r="L9" s="84">
        <f t="shared" si="15"/>
        <v>349.01598009510002</v>
      </c>
      <c r="M9" s="84">
        <f t="shared" si="15"/>
        <v>276.84774934615041</v>
      </c>
      <c r="N9" s="84">
        <f t="shared" ref="N9:O9" si="16">SUM(N4:N8)</f>
        <v>330.37302124008795</v>
      </c>
      <c r="O9" s="84">
        <f t="shared" si="16"/>
        <v>295.49070820116242</v>
      </c>
      <c r="P9" s="81">
        <f t="shared" si="15"/>
        <v>3641.6126475678866</v>
      </c>
      <c r="Q9" s="81">
        <f t="shared" si="15"/>
        <v>15156.66235472784</v>
      </c>
      <c r="R9" s="84">
        <f t="shared" si="15"/>
        <v>449.85773540964635</v>
      </c>
      <c r="S9" s="84">
        <f t="shared" si="15"/>
        <v>1125.1702185799634</v>
      </c>
      <c r="T9" s="84">
        <f t="shared" ref="T9:U9" si="17">SUM(T4:T8)</f>
        <v>546.10753737494599</v>
      </c>
      <c r="U9" s="84">
        <f t="shared" si="17"/>
        <v>1028.9204166146637</v>
      </c>
      <c r="V9" s="81">
        <f t="shared" si="15"/>
        <v>15998.260600303947</v>
      </c>
      <c r="W9" s="81">
        <f>SUM(W4:W8)</f>
        <v>3971.9856688079744</v>
      </c>
      <c r="X9" s="81">
        <f t="shared" ref="X9:Y9" si="18">SUM(X4:X8)</f>
        <v>9786.2881636243819</v>
      </c>
      <c r="Y9" s="81">
        <f t="shared" si="18"/>
        <v>29756.534432736305</v>
      </c>
      <c r="Z9"/>
      <c r="AA9" s="81">
        <f t="shared" ref="AA9:AC9" si="19">SUM(AA4:AA8)</f>
        <v>16190.100376179562</v>
      </c>
      <c r="AB9" s="81">
        <f t="shared" si="19"/>
        <v>3971.9856688079744</v>
      </c>
      <c r="AC9" s="81">
        <f t="shared" si="19"/>
        <v>9594.4483877487692</v>
      </c>
      <c r="AD9" s="94"/>
      <c r="AF9" s="103" t="s">
        <v>266</v>
      </c>
      <c r="AG9" s="104">
        <f t="shared" si="8"/>
        <v>100</v>
      </c>
      <c r="AH9" s="104">
        <f t="shared" si="9"/>
        <v>100</v>
      </c>
      <c r="AI9" s="104">
        <f t="shared" si="10"/>
        <v>100</v>
      </c>
      <c r="AJ9" s="104">
        <f t="shared" si="11"/>
        <v>19.700271390298145</v>
      </c>
      <c r="AK9" s="105">
        <f t="shared" si="12"/>
        <v>37.210069005244961</v>
      </c>
      <c r="AY9" s="75">
        <f t="shared" si="13"/>
        <v>19.889517711914571</v>
      </c>
      <c r="AZ9" s="75">
        <f t="shared" si="6"/>
        <v>19.372057527210114</v>
      </c>
      <c r="BA9" s="75">
        <f t="shared" si="14"/>
        <v>37.954079604895206</v>
      </c>
      <c r="BB9" s="75">
        <f t="shared" si="7"/>
        <v>34.562300010273638</v>
      </c>
    </row>
    <row r="10" spans="1:61" ht="15.75" thickTop="1" x14ac:dyDescent="0.25">
      <c r="K10" s="88"/>
      <c r="R10" s="83"/>
      <c r="S10" s="83"/>
      <c r="T10" s="83"/>
      <c r="U10" s="83"/>
      <c r="V10"/>
      <c r="W10"/>
      <c r="X10"/>
      <c r="Y10"/>
      <c r="Z10"/>
      <c r="AA10" s="94"/>
      <c r="AB10" s="94"/>
      <c r="AC10" s="94"/>
      <c r="AD10" s="94"/>
    </row>
    <row r="11" spans="1:61" x14ac:dyDescent="0.25">
      <c r="A11" s="70" t="s">
        <v>280</v>
      </c>
      <c r="K11" s="88">
        <f>D17*(G17/(C17+G17))</f>
        <v>3.6670674661012628</v>
      </c>
      <c r="R11" s="83"/>
      <c r="S11" s="83"/>
      <c r="T11" s="83"/>
      <c r="U11" s="83"/>
      <c r="V11"/>
      <c r="W11"/>
      <c r="X11"/>
      <c r="Y11"/>
      <c r="Z11"/>
      <c r="AA11" s="94"/>
      <c r="AB11" s="94"/>
      <c r="AC11" s="94"/>
      <c r="AD11" s="94"/>
    </row>
    <row r="12" spans="1:61" s="71" customFormat="1" x14ac:dyDescent="0.25">
      <c r="C12" s="71" t="s">
        <v>307</v>
      </c>
      <c r="D12" s="71" t="s">
        <v>188</v>
      </c>
      <c r="G12" s="71" t="s">
        <v>308</v>
      </c>
      <c r="I12" s="71" t="s">
        <v>309</v>
      </c>
      <c r="J12" s="89" t="s">
        <v>304</v>
      </c>
      <c r="K12" s="89" t="s">
        <v>305</v>
      </c>
      <c r="L12" s="90"/>
      <c r="M12" s="85"/>
      <c r="N12" s="90" t="s">
        <v>306</v>
      </c>
      <c r="O12" s="85" t="s">
        <v>310</v>
      </c>
      <c r="P12" s="71" t="s">
        <v>312</v>
      </c>
      <c r="Q12" s="71" t="s">
        <v>311</v>
      </c>
      <c r="R12" s="90"/>
      <c r="S12" s="90"/>
      <c r="T12" s="90"/>
      <c r="U12" s="90"/>
      <c r="AA12" s="97"/>
      <c r="AB12" s="97"/>
      <c r="AC12" s="97"/>
      <c r="AD12" s="97"/>
    </row>
    <row r="13" spans="1:61" x14ac:dyDescent="0.25">
      <c r="J13" s="127" t="s">
        <v>300</v>
      </c>
      <c r="K13" s="127"/>
      <c r="L13" s="127"/>
      <c r="M13" s="127"/>
      <c r="N13" s="92"/>
      <c r="O13" s="92"/>
      <c r="R13" s="127" t="s">
        <v>301</v>
      </c>
      <c r="S13" s="127"/>
      <c r="T13" s="92"/>
      <c r="U13" s="92"/>
      <c r="V13"/>
      <c r="W13"/>
      <c r="X13"/>
      <c r="Y13"/>
      <c r="Z13"/>
      <c r="AA13" s="94"/>
      <c r="AB13" s="94"/>
      <c r="AC13" s="94"/>
      <c r="AD13" s="94"/>
    </row>
    <row r="14" spans="1:61" s="71" customFormat="1" x14ac:dyDescent="0.2">
      <c r="A14" s="73"/>
      <c r="B14" s="71" t="s">
        <v>281</v>
      </c>
      <c r="C14" s="71" t="s">
        <v>271</v>
      </c>
      <c r="D14" s="71" t="s">
        <v>271</v>
      </c>
      <c r="E14" s="71" t="s">
        <v>271</v>
      </c>
      <c r="F14" s="71" t="s">
        <v>271</v>
      </c>
      <c r="G14" s="71" t="s">
        <v>271</v>
      </c>
      <c r="H14" s="74" t="s">
        <v>283</v>
      </c>
      <c r="I14" s="71" t="s">
        <v>271</v>
      </c>
      <c r="J14" s="85" t="s">
        <v>291</v>
      </c>
      <c r="K14" s="85" t="s">
        <v>292</v>
      </c>
      <c r="L14" s="85" t="s">
        <v>291</v>
      </c>
      <c r="M14" s="85" t="s">
        <v>303</v>
      </c>
      <c r="N14" s="85"/>
      <c r="O14" s="85"/>
      <c r="R14" s="85"/>
      <c r="S14" s="85"/>
      <c r="T14" s="85"/>
      <c r="U14" s="85"/>
      <c r="AA14" s="128" t="s">
        <v>320</v>
      </c>
      <c r="AB14" s="128"/>
      <c r="AC14" s="128"/>
      <c r="AD14" s="128"/>
      <c r="AF14" s="52" t="s">
        <v>357</v>
      </c>
      <c r="AG14" s="113"/>
      <c r="AH14" s="113"/>
      <c r="AI14" s="113"/>
      <c r="AJ14" s="113"/>
      <c r="AK14" s="114"/>
    </row>
    <row r="15" spans="1:61" x14ac:dyDescent="0.25">
      <c r="C15" s="72">
        <v>1</v>
      </c>
      <c r="D15" s="72">
        <f>C15+1</f>
        <v>2</v>
      </c>
      <c r="E15" s="72">
        <f t="shared" ref="E15:Z15" si="20">D15+1</f>
        <v>3</v>
      </c>
      <c r="F15" s="72">
        <f t="shared" si="20"/>
        <v>4</v>
      </c>
      <c r="G15" s="72">
        <f t="shared" si="20"/>
        <v>5</v>
      </c>
      <c r="H15" s="72">
        <f t="shared" si="20"/>
        <v>6</v>
      </c>
      <c r="I15" s="72">
        <f t="shared" si="20"/>
        <v>7</v>
      </c>
      <c r="J15" s="86">
        <f t="shared" si="20"/>
        <v>8</v>
      </c>
      <c r="K15" s="86">
        <f t="shared" si="20"/>
        <v>9</v>
      </c>
      <c r="L15" s="86">
        <f t="shared" si="20"/>
        <v>10</v>
      </c>
      <c r="M15" s="86">
        <f t="shared" si="20"/>
        <v>11</v>
      </c>
      <c r="N15" s="86"/>
      <c r="O15" s="86"/>
      <c r="P15" s="72">
        <f>M15+1</f>
        <v>12</v>
      </c>
      <c r="Q15" s="72">
        <f t="shared" si="20"/>
        <v>13</v>
      </c>
      <c r="R15" s="86">
        <f>Q15+1</f>
        <v>14</v>
      </c>
      <c r="S15" s="86">
        <f t="shared" si="20"/>
        <v>15</v>
      </c>
      <c r="T15" s="86"/>
      <c r="U15" s="86"/>
      <c r="V15" s="72">
        <f>S15+1</f>
        <v>16</v>
      </c>
      <c r="W15" s="72">
        <f t="shared" si="20"/>
        <v>17</v>
      </c>
      <c r="X15" s="72">
        <f t="shared" si="20"/>
        <v>18</v>
      </c>
      <c r="Y15" s="72">
        <f t="shared" si="20"/>
        <v>19</v>
      </c>
      <c r="Z15" s="72">
        <f t="shared" si="20"/>
        <v>20</v>
      </c>
      <c r="AA15" s="98"/>
      <c r="AB15" s="98"/>
      <c r="AC15" s="98"/>
      <c r="AD15" s="98"/>
      <c r="AE15" s="72">
        <f>Z15+1</f>
        <v>21</v>
      </c>
      <c r="AF15" s="115"/>
      <c r="AG15" s="112" t="s">
        <v>329</v>
      </c>
      <c r="AH15" s="112"/>
      <c r="AI15" s="112"/>
      <c r="AJ15" s="112"/>
      <c r="AK15" s="116"/>
      <c r="AL15" s="72"/>
      <c r="AM15" s="72"/>
      <c r="AN15" s="72"/>
      <c r="AO15" s="72"/>
      <c r="AP15" s="72"/>
      <c r="AQ15" s="72"/>
      <c r="AR15" s="72"/>
      <c r="AS15" s="72"/>
      <c r="AT15" s="72"/>
      <c r="AU15" s="72"/>
    </row>
    <row r="16" spans="1:61" s="45" customFormat="1" ht="75" x14ac:dyDescent="0.25">
      <c r="C16" s="46" t="s">
        <v>231</v>
      </c>
      <c r="D16" s="46" t="s">
        <v>227</v>
      </c>
      <c r="E16" s="46" t="s">
        <v>35</v>
      </c>
      <c r="F16" s="46" t="s">
        <v>30</v>
      </c>
      <c r="G16" s="46" t="s">
        <v>228</v>
      </c>
      <c r="H16" s="68" t="s">
        <v>282</v>
      </c>
      <c r="I16" s="46" t="s">
        <v>252</v>
      </c>
      <c r="J16" s="66" t="s">
        <v>284</v>
      </c>
      <c r="K16" s="66" t="s">
        <v>285</v>
      </c>
      <c r="L16" s="66" t="s">
        <v>248</v>
      </c>
      <c r="M16" s="66" t="s">
        <v>286</v>
      </c>
      <c r="N16" s="66" t="s">
        <v>315</v>
      </c>
      <c r="O16" s="66" t="s">
        <v>316</v>
      </c>
      <c r="P16" s="46" t="s">
        <v>287</v>
      </c>
      <c r="Q16" s="46" t="s">
        <v>288</v>
      </c>
      <c r="R16" s="66" t="s">
        <v>249</v>
      </c>
      <c r="S16" s="66" t="s">
        <v>302</v>
      </c>
      <c r="T16" s="66" t="s">
        <v>317</v>
      </c>
      <c r="U16" s="66" t="s">
        <v>318</v>
      </c>
      <c r="V16" s="46" t="s">
        <v>250</v>
      </c>
      <c r="W16" s="46" t="s">
        <v>294</v>
      </c>
      <c r="X16" s="46" t="s">
        <v>251</v>
      </c>
      <c r="Y16" s="46" t="s">
        <v>293</v>
      </c>
      <c r="Z16" s="93" t="s">
        <v>295</v>
      </c>
      <c r="AA16" s="95" t="s">
        <v>250</v>
      </c>
      <c r="AB16" s="95" t="s">
        <v>253</v>
      </c>
      <c r="AC16" s="95" t="s">
        <v>251</v>
      </c>
      <c r="AD16" s="96"/>
      <c r="AE16" s="46"/>
      <c r="AF16" s="117"/>
      <c r="AG16" s="58" t="s">
        <v>247</v>
      </c>
      <c r="AH16" s="58" t="s">
        <v>252</v>
      </c>
      <c r="AI16" s="58" t="s">
        <v>228</v>
      </c>
      <c r="AJ16" s="58" t="s">
        <v>254</v>
      </c>
      <c r="AK16" s="59" t="s">
        <v>255</v>
      </c>
      <c r="AL16" s="46"/>
      <c r="AN16" s="46" t="s">
        <v>231</v>
      </c>
      <c r="AO16" s="46" t="s">
        <v>227</v>
      </c>
      <c r="AP16" s="46" t="s">
        <v>35</v>
      </c>
      <c r="AQ16" s="46" t="s">
        <v>30</v>
      </c>
      <c r="AR16" s="46" t="s">
        <v>228</v>
      </c>
      <c r="AS16" s="46" t="s">
        <v>229</v>
      </c>
      <c r="AW16" s="46" t="s">
        <v>231</v>
      </c>
      <c r="AX16" s="46" t="s">
        <v>227</v>
      </c>
      <c r="AY16" s="46" t="s">
        <v>35</v>
      </c>
      <c r="AZ16" s="46" t="s">
        <v>30</v>
      </c>
      <c r="BA16" s="46" t="s">
        <v>228</v>
      </c>
      <c r="BB16" s="46" t="s">
        <v>229</v>
      </c>
      <c r="BC16" s="46" t="s">
        <v>289</v>
      </c>
      <c r="BD16" s="46" t="s">
        <v>290</v>
      </c>
      <c r="BF16" s="46" t="s">
        <v>296</v>
      </c>
      <c r="BG16" s="46" t="s">
        <v>297</v>
      </c>
      <c r="BH16" s="46" t="s">
        <v>298</v>
      </c>
      <c r="BI16" s="46" t="s">
        <v>299</v>
      </c>
    </row>
    <row r="17" spans="1:61" x14ac:dyDescent="0.25">
      <c r="A17" t="s">
        <v>205</v>
      </c>
      <c r="B17" s="91" t="s">
        <v>140</v>
      </c>
      <c r="C17" s="41">
        <f>SUM(SAM!AL8:AL43)</f>
        <v>1135.9551154216958</v>
      </c>
      <c r="D17" s="41">
        <f t="array" ref="D17:D64">TRANSPOSE(SAM!AL92:CG92)</f>
        <v>120.07061625957007</v>
      </c>
      <c r="E17" s="48">
        <f t="array" ref="E17:E64">TRANSPOSE(SAM!AL102:CG102)</f>
        <v>1.6885012798240551</v>
      </c>
      <c r="F17" s="48">
        <f t="array" ref="F17:F64">TRANSPOSE(SAM!AL103:CG103)</f>
        <v>2.1431750429285343</v>
      </c>
      <c r="G17" s="41">
        <f t="array" ref="G17:G64">TRANSPOSE(SAM!AL107:CG107)</f>
        <v>35.78605712532994</v>
      </c>
      <c r="H17" s="69">
        <f>SUM(C17:G17)</f>
        <v>1295.6434651293484</v>
      </c>
      <c r="I17" s="41">
        <f>SAM!CW44</f>
        <v>1108.0963310938093</v>
      </c>
      <c r="J17" s="67">
        <f>$D17*(1-G17/($C17+$G17))</f>
        <v>116.4035487934688</v>
      </c>
      <c r="K17" s="67">
        <f>D17*G17/(C17+G17)</f>
        <v>3.6670674661012628</v>
      </c>
      <c r="L17" s="67">
        <f>$I17*$J17/($C17+$J17)</f>
        <v>102.99473228396268</v>
      </c>
      <c r="M17" s="67">
        <f>J17-L17</f>
        <v>13.408816509506124</v>
      </c>
      <c r="N17" s="67">
        <f>IF(M17&lt;0,J17,L17)</f>
        <v>102.99473228396268</v>
      </c>
      <c r="O17" s="67">
        <f>J17-N17</f>
        <v>13.408816509506124</v>
      </c>
      <c r="P17" s="41">
        <f>I17-N17</f>
        <v>1005.1015988098467</v>
      </c>
      <c r="Q17" s="41">
        <f>C17-P17</f>
        <v>130.85351661184916</v>
      </c>
      <c r="R17" s="87">
        <f t="shared" ref="R17:R64" si="21">$E17*Q17/($Q17+$G17)</f>
        <v>1.3258935156486782</v>
      </c>
      <c r="S17" s="87">
        <f t="shared" ref="S17:S64" si="22">$E17*G17/($Q17+$G17)</f>
        <v>0.36260776417537682</v>
      </c>
      <c r="T17" s="87">
        <f t="shared" ref="T17:T64" si="23">IF(Q17&lt;0,0,R17)</f>
        <v>1.3258935156486782</v>
      </c>
      <c r="U17" s="87">
        <f t="shared" ref="U17:U64" si="24">IF(Q17&lt;0,E17,S17)</f>
        <v>0.36260776417537682</v>
      </c>
      <c r="V17" s="41">
        <f t="shared" ref="V17:V64" si="25">Q17+O17+T17</f>
        <v>145.58822663700397</v>
      </c>
      <c r="W17" s="35">
        <f>P17+N17</f>
        <v>1108.0963310938093</v>
      </c>
      <c r="X17" s="41">
        <f t="shared" ref="X17:X64" si="26">G17+K17+U17+F17</f>
        <v>41.958907398535118</v>
      </c>
      <c r="Y17" s="41">
        <f t="shared" ref="Y17:Y64" si="27">W17+V17+X17</f>
        <v>1295.6434651293484</v>
      </c>
      <c r="Z17" s="47">
        <f t="shared" ref="Z17:Z64" si="28">Y17-H17</f>
        <v>0</v>
      </c>
      <c r="AA17" s="99">
        <f>IF(V17&lt;0,0,V17)</f>
        <v>145.58822663700397</v>
      </c>
      <c r="AB17" s="99">
        <f>W17</f>
        <v>1108.0963310938093</v>
      </c>
      <c r="AC17" s="99">
        <f>IF(V17&lt;0,X17+V17,X17)</f>
        <v>41.958907398535118</v>
      </c>
      <c r="AD17" s="100">
        <f>AA17+AB17+AC17-H17</f>
        <v>0</v>
      </c>
      <c r="AE17" s="47"/>
      <c r="AF17" s="118" t="str">
        <f>VLOOKUP(B17,Notes!$D$15:$E$62,2,0)</f>
        <v>Tobacco</v>
      </c>
      <c r="AG17" s="61">
        <f>AA17/AA$65*100</f>
        <v>0.89924227308193494</v>
      </c>
      <c r="AH17" s="61">
        <f t="shared" ref="AH17:AI17" si="29">AB17/AB$65*100</f>
        <v>27.897792778954265</v>
      </c>
      <c r="AI17" s="61">
        <f t="shared" si="29"/>
        <v>0.43732485394483744</v>
      </c>
      <c r="AJ17" s="61">
        <f>AB17/(AA17+AB17)*100</f>
        <v>88.38717237607834</v>
      </c>
      <c r="AK17" s="62">
        <f t="shared" ref="AK17:AK48" si="30">AC17/(AA17+AC17)*100</f>
        <v>22.372459922839528</v>
      </c>
      <c r="AL17" s="47"/>
      <c r="AM17" s="31" t="s">
        <v>140</v>
      </c>
      <c r="AN17" s="27">
        <f t="shared" ref="AN17:AN64" si="31">C17/$C$65</f>
        <v>6.0428689083597741E-2</v>
      </c>
      <c r="AO17" s="27">
        <f t="shared" ref="AO17:AO64" si="32">D17/$D$65</f>
        <v>0.11813909163367749</v>
      </c>
      <c r="AP17" s="27">
        <f t="shared" ref="AP17:AP64" si="33">E17/$E$65</f>
        <v>1.0720452773850854E-3</v>
      </c>
      <c r="AQ17" s="27">
        <f t="shared" ref="AQ17:AQ64" si="34">F17/$F$65</f>
        <v>5.9273921793060336E-3</v>
      </c>
      <c r="AR17" s="27">
        <f t="shared" ref="AR17:AR64" si="35">G17/$G$65</f>
        <v>4.4702896669281825E-3</v>
      </c>
      <c r="AS17" s="27">
        <f t="shared" ref="AS17:AS64" si="36">H17/$H$65</f>
        <v>4.3541477185729038E-2</v>
      </c>
      <c r="AV17" s="31" t="s">
        <v>140</v>
      </c>
      <c r="AW17" s="27">
        <f t="shared" ref="AW17:AW64" si="37">C17/H17</f>
        <v>0.87674977414275745</v>
      </c>
      <c r="AX17" s="27">
        <f t="shared" ref="AX17:AX64" si="38">D17/H17</f>
        <v>9.2672575049481704E-2</v>
      </c>
      <c r="AY17" s="27">
        <f t="shared" ref="AY17:AY64" si="39">E17/H17</f>
        <v>1.3032144453840827E-3</v>
      </c>
      <c r="AZ17" s="27">
        <f t="shared" ref="AZ17:AZ64" si="40">F17/H17</f>
        <v>1.6541395072097044E-3</v>
      </c>
      <c r="BA17" s="27">
        <f t="shared" ref="BA17:BA64" si="41">G17/H17</f>
        <v>2.7620296855167096E-2</v>
      </c>
      <c r="BB17" s="27">
        <f t="shared" ref="BB17:BB64" si="42">H17/H17</f>
        <v>1</v>
      </c>
      <c r="BC17" s="27">
        <f>I17/$H17</f>
        <v>0.85524788332350699</v>
      </c>
      <c r="BD17" s="27">
        <f>V17/$H17</f>
        <v>0.11236750738558265</v>
      </c>
      <c r="BF17" s="75">
        <f>W17/(V17+W17)*100</f>
        <v>88.38717237607834</v>
      </c>
      <c r="BG17" s="75">
        <f t="shared" ref="BG17:BG64" si="43">P17/(P17+Q17)*100</f>
        <v>88.480749385659223</v>
      </c>
      <c r="BH17" s="75">
        <f>X17/(V17+X17)*100</f>
        <v>22.372459922839528</v>
      </c>
      <c r="BI17" s="75">
        <f t="shared" ref="BI17:BI64" si="44">G17/(Q17+G17)*100</f>
        <v>21.475125219517817</v>
      </c>
    </row>
    <row r="18" spans="1:61" x14ac:dyDescent="0.25">
      <c r="A18" t="str">
        <f>A17</f>
        <v>agric</v>
      </c>
      <c r="B18" s="91" t="s">
        <v>141</v>
      </c>
      <c r="C18" s="41">
        <v>272.57853389553713</v>
      </c>
      <c r="D18" s="41">
        <v>8.3382474015131116</v>
      </c>
      <c r="E18" s="41">
        <v>0</v>
      </c>
      <c r="F18" s="41">
        <v>0</v>
      </c>
      <c r="G18" s="41">
        <v>111.50030169779362</v>
      </c>
      <c r="H18" s="69">
        <f t="shared" ref="H18:H64" si="45">SUM(C18:G18)</f>
        <v>392.41708299484389</v>
      </c>
      <c r="I18" s="41">
        <f>SAM!CW45</f>
        <v>1.6420546936798284</v>
      </c>
      <c r="J18" s="67">
        <f t="shared" ref="J18:J64" si="46">$D18*(1-G18/($C18+$G18))</f>
        <v>5.9176060780636828</v>
      </c>
      <c r="K18" s="67">
        <f t="shared" ref="K18:K64" si="47">D18*G18/(C18+G18)</f>
        <v>2.4206413234494284</v>
      </c>
      <c r="L18" s="67">
        <f t="shared" ref="L18:L64" si="48">$I18*$J18/($C18+$J18)</f>
        <v>3.4891086234638109E-2</v>
      </c>
      <c r="M18" s="67">
        <f t="shared" ref="M18:M64" si="49">J18-L18</f>
        <v>5.8827149918290447</v>
      </c>
      <c r="N18" s="67">
        <f t="shared" ref="N18:N64" si="50">IF(M18&lt;0,J18,L18)</f>
        <v>3.4891086234638109E-2</v>
      </c>
      <c r="O18" s="67">
        <f t="shared" ref="O18:O64" si="51">J18-N18</f>
        <v>5.8827149918290447</v>
      </c>
      <c r="P18" s="41">
        <f t="shared" ref="P18:P64" si="52">I18-N18</f>
        <v>1.6071636074451903</v>
      </c>
      <c r="Q18" s="41">
        <f t="shared" ref="Q18:Q64" si="53">C18-P18</f>
        <v>270.97137028809192</v>
      </c>
      <c r="R18" s="87">
        <f t="shared" si="21"/>
        <v>0</v>
      </c>
      <c r="S18" s="87">
        <f t="shared" si="22"/>
        <v>0</v>
      </c>
      <c r="T18" s="87">
        <f t="shared" si="23"/>
        <v>0</v>
      </c>
      <c r="U18" s="87">
        <f t="shared" si="24"/>
        <v>0</v>
      </c>
      <c r="V18" s="41">
        <f t="shared" si="25"/>
        <v>276.85408527992098</v>
      </c>
      <c r="W18" s="35">
        <f t="shared" ref="W18:W64" si="54">P18+N18</f>
        <v>1.6420546936798284</v>
      </c>
      <c r="X18" s="41">
        <f t="shared" si="26"/>
        <v>113.92094302124305</v>
      </c>
      <c r="Y18" s="41">
        <f t="shared" si="27"/>
        <v>392.41708299484384</v>
      </c>
      <c r="Z18" s="47">
        <f t="shared" si="28"/>
        <v>0</v>
      </c>
      <c r="AA18" s="99">
        <f t="shared" ref="AA18:AA64" si="55">IF(V18&lt;0,0,V18)</f>
        <v>276.85408527992098</v>
      </c>
      <c r="AB18" s="99">
        <f t="shared" ref="AB18:AB64" si="56">W18</f>
        <v>1.6420546936798284</v>
      </c>
      <c r="AC18" s="99">
        <f t="shared" ref="AC18:AC64" si="57">IF(V18&lt;0,X18+V18,X18)</f>
        <v>113.92094302124305</v>
      </c>
      <c r="AD18" s="100">
        <f t="shared" ref="AD18:AD64" si="58">AA18+AB18+AC18-H18</f>
        <v>0</v>
      </c>
      <c r="AE18" s="47"/>
      <c r="AF18" s="118" t="str">
        <f>VLOOKUP(B18,Notes!$D$15:$E$62,2,0)</f>
        <v>Maize</v>
      </c>
      <c r="AG18" s="61">
        <f t="shared" ref="AG18:AG64" si="59">AA18/AA$65*100</f>
        <v>1.7100208080689572</v>
      </c>
      <c r="AH18" s="61">
        <f t="shared" ref="AH18:AH64" si="60">AB18/AB$65*100</f>
        <v>4.1340901770489588E-2</v>
      </c>
      <c r="AI18" s="61">
        <f t="shared" ref="AI18:AI64" si="61">AC18/AC$65*100</f>
        <v>1.187363133525317</v>
      </c>
      <c r="AJ18" s="61">
        <f t="shared" ref="AJ18:AJ63" si="62">AB18/(AA18+AB18)*100</f>
        <v>0.5896148843698451</v>
      </c>
      <c r="AK18" s="62">
        <f t="shared" si="30"/>
        <v>29.15256471645522</v>
      </c>
      <c r="AL18" s="47"/>
      <c r="AM18" s="31" t="s">
        <v>141</v>
      </c>
      <c r="AN18" s="27">
        <f t="shared" si="31"/>
        <v>1.4500188653599796E-2</v>
      </c>
      <c r="AO18" s="27">
        <f t="shared" si="32"/>
        <v>8.2041135834773123E-3</v>
      </c>
      <c r="AP18" s="27">
        <f t="shared" si="33"/>
        <v>0</v>
      </c>
      <c r="AQ18" s="27">
        <f t="shared" si="34"/>
        <v>0</v>
      </c>
      <c r="AR18" s="27">
        <f t="shared" si="35"/>
        <v>1.3928291814697263E-2</v>
      </c>
      <c r="AS18" s="27">
        <f t="shared" si="36"/>
        <v>1.3187593598370474E-2</v>
      </c>
      <c r="AV18" s="31" t="s">
        <v>141</v>
      </c>
      <c r="AW18" s="27">
        <f t="shared" si="37"/>
        <v>0.69461434200385874</v>
      </c>
      <c r="AX18" s="27">
        <f t="shared" si="38"/>
        <v>2.1248431230050886E-2</v>
      </c>
      <c r="AY18" s="27">
        <f t="shared" si="39"/>
        <v>0</v>
      </c>
      <c r="AZ18" s="27">
        <f t="shared" si="40"/>
        <v>0</v>
      </c>
      <c r="BA18" s="27">
        <f t="shared" si="41"/>
        <v>0.28413722676609027</v>
      </c>
      <c r="BB18" s="27">
        <f t="shared" si="42"/>
        <v>1</v>
      </c>
      <c r="BF18" s="75">
        <f t="shared" ref="BF18:BF64" si="63">W18/(V18+W18)*100</f>
        <v>0.5896148843698451</v>
      </c>
      <c r="BG18" s="75">
        <f t="shared" si="43"/>
        <v>0.5896148843698451</v>
      </c>
      <c r="BH18" s="75">
        <f t="shared" ref="BH18:BH64" si="64">X18/(V18+X18)*100</f>
        <v>29.15256471645522</v>
      </c>
      <c r="BI18" s="75">
        <f t="shared" si="44"/>
        <v>29.15256471645522</v>
      </c>
    </row>
    <row r="19" spans="1:61" x14ac:dyDescent="0.25">
      <c r="A19" t="str">
        <f t="shared" ref="A19:A64" si="65">A18</f>
        <v>agric</v>
      </c>
      <c r="B19" s="91" t="s">
        <v>142</v>
      </c>
      <c r="C19" s="41">
        <v>46.023866116248612</v>
      </c>
      <c r="D19" s="41">
        <v>3.391849819645699</v>
      </c>
      <c r="E19" s="41">
        <v>6.2864606609422893</v>
      </c>
      <c r="F19" s="41">
        <v>4.8905479787141743</v>
      </c>
      <c r="G19" s="41">
        <v>39.703137443112858</v>
      </c>
      <c r="H19" s="69">
        <f t="shared" si="45"/>
        <v>100.29586201866363</v>
      </c>
      <c r="I19" s="41">
        <f>SAM!CW46</f>
        <v>0.42768214221243123</v>
      </c>
      <c r="J19" s="67">
        <f t="shared" si="46"/>
        <v>1.8209669707830201</v>
      </c>
      <c r="K19" s="67">
        <f t="shared" si="47"/>
        <v>1.5708828488626789</v>
      </c>
      <c r="L19" s="67">
        <f t="shared" si="48"/>
        <v>1.6277516394422462E-2</v>
      </c>
      <c r="M19" s="67">
        <f t="shared" si="49"/>
        <v>1.8046894543885976</v>
      </c>
      <c r="N19" s="67">
        <f t="shared" si="50"/>
        <v>1.6277516394422462E-2</v>
      </c>
      <c r="O19" s="67">
        <f t="shared" si="51"/>
        <v>1.8046894543885976</v>
      </c>
      <c r="P19" s="41">
        <f t="shared" si="52"/>
        <v>0.41140462581800874</v>
      </c>
      <c r="Q19" s="41">
        <f t="shared" si="53"/>
        <v>45.612461490430604</v>
      </c>
      <c r="R19" s="87">
        <f t="shared" si="21"/>
        <v>3.3609439351377435</v>
      </c>
      <c r="S19" s="87">
        <f t="shared" si="22"/>
        <v>2.9255167258045449</v>
      </c>
      <c r="T19" s="87">
        <f t="shared" si="23"/>
        <v>3.3609439351377435</v>
      </c>
      <c r="U19" s="87">
        <f t="shared" si="24"/>
        <v>2.9255167258045449</v>
      </c>
      <c r="V19" s="41">
        <f t="shared" si="25"/>
        <v>50.778094879956939</v>
      </c>
      <c r="W19" s="35">
        <f t="shared" si="54"/>
        <v>0.42768214221243123</v>
      </c>
      <c r="X19" s="41">
        <f t="shared" si="26"/>
        <v>49.090084996494255</v>
      </c>
      <c r="Y19" s="41">
        <f t="shared" si="27"/>
        <v>100.29586201866363</v>
      </c>
      <c r="Z19" s="47">
        <f t="shared" si="28"/>
        <v>0</v>
      </c>
      <c r="AA19" s="99">
        <f t="shared" si="55"/>
        <v>50.778094879956939</v>
      </c>
      <c r="AB19" s="99">
        <f t="shared" si="56"/>
        <v>0.42768214221243123</v>
      </c>
      <c r="AC19" s="99">
        <f t="shared" si="57"/>
        <v>49.090084996494255</v>
      </c>
      <c r="AD19" s="100">
        <f t="shared" si="58"/>
        <v>0</v>
      </c>
      <c r="AE19" s="47"/>
      <c r="AF19" s="118" t="str">
        <f>VLOOKUP(B19,Notes!$D$15:$E$62,2,0)</f>
        <v>Other Grains</v>
      </c>
      <c r="AG19" s="61">
        <f t="shared" si="59"/>
        <v>0.31363668970617742</v>
      </c>
      <c r="AH19" s="61">
        <f t="shared" si="60"/>
        <v>1.0767464383646234E-2</v>
      </c>
      <c r="AI19" s="61">
        <f t="shared" si="61"/>
        <v>0.51165093617239932</v>
      </c>
      <c r="AJ19" s="61">
        <f t="shared" si="62"/>
        <v>0.8352224438021274</v>
      </c>
      <c r="AK19" s="62">
        <f t="shared" si="30"/>
        <v>49.154881021386913</v>
      </c>
      <c r="AL19" s="47"/>
      <c r="AM19" s="31" t="s">
        <v>142</v>
      </c>
      <c r="AN19" s="27">
        <f t="shared" si="31"/>
        <v>2.4483026293970053E-3</v>
      </c>
      <c r="AO19" s="27">
        <f t="shared" si="32"/>
        <v>3.3372865829599473E-3</v>
      </c>
      <c r="AP19" s="27">
        <f t="shared" si="33"/>
        <v>3.991332753820926E-3</v>
      </c>
      <c r="AQ19" s="27">
        <f t="shared" si="34"/>
        <v>1.3525818125401696E-2</v>
      </c>
      <c r="AR19" s="27">
        <f t="shared" si="35"/>
        <v>4.9595998920750183E-3</v>
      </c>
      <c r="AS19" s="27">
        <f t="shared" si="36"/>
        <v>3.3705491560308953E-3</v>
      </c>
      <c r="AV19" s="31" t="s">
        <v>142</v>
      </c>
      <c r="AW19" s="27">
        <f t="shared" si="37"/>
        <v>0.45888100655323377</v>
      </c>
      <c r="AX19" s="27">
        <f t="shared" si="38"/>
        <v>3.3818442270474966E-2</v>
      </c>
      <c r="AY19" s="27">
        <f t="shared" si="39"/>
        <v>6.2679162773160754E-2</v>
      </c>
      <c r="AZ19" s="27">
        <f t="shared" si="40"/>
        <v>4.8761213875444964E-2</v>
      </c>
      <c r="BA19" s="27">
        <f t="shared" si="41"/>
        <v>0.39586017452768563</v>
      </c>
      <c r="BB19" s="27">
        <f t="shared" si="42"/>
        <v>1</v>
      </c>
      <c r="BF19" s="75">
        <f t="shared" si="63"/>
        <v>0.8352224438021274</v>
      </c>
      <c r="BG19" s="75">
        <f t="shared" si="43"/>
        <v>0.89389410437373784</v>
      </c>
      <c r="BH19" s="75">
        <f t="shared" si="64"/>
        <v>49.154881021386913</v>
      </c>
      <c r="BI19" s="75">
        <f t="shared" si="44"/>
        <v>46.536785698521079</v>
      </c>
    </row>
    <row r="20" spans="1:61" x14ac:dyDescent="0.25">
      <c r="A20" t="str">
        <f t="shared" si="65"/>
        <v>agric</v>
      </c>
      <c r="B20" s="91" t="s">
        <v>143</v>
      </c>
      <c r="C20" s="41">
        <v>171.45508426884012</v>
      </c>
      <c r="D20" s="41">
        <v>20.262373394511553</v>
      </c>
      <c r="E20" s="41">
        <v>0.85489710672647545</v>
      </c>
      <c r="F20" s="41">
        <v>0</v>
      </c>
      <c r="G20" s="41">
        <v>0</v>
      </c>
      <c r="H20" s="69">
        <f t="shared" si="45"/>
        <v>192.57235477007814</v>
      </c>
      <c r="I20" s="41">
        <f>SAM!CW47</f>
        <v>96.251504066944293</v>
      </c>
      <c r="J20" s="67">
        <f t="shared" si="46"/>
        <v>20.262373394511553</v>
      </c>
      <c r="K20" s="67">
        <f t="shared" si="47"/>
        <v>0</v>
      </c>
      <c r="L20" s="67">
        <f t="shared" si="48"/>
        <v>10.172698610537568</v>
      </c>
      <c r="M20" s="67">
        <f t="shared" si="49"/>
        <v>10.089674783973985</v>
      </c>
      <c r="N20" s="67">
        <f t="shared" si="50"/>
        <v>10.172698610537568</v>
      </c>
      <c r="O20" s="67">
        <f t="shared" si="51"/>
        <v>10.089674783973985</v>
      </c>
      <c r="P20" s="41">
        <f t="shared" si="52"/>
        <v>86.078805456406727</v>
      </c>
      <c r="Q20" s="41">
        <f t="shared" si="53"/>
        <v>85.376278812433398</v>
      </c>
      <c r="R20" s="87">
        <f t="shared" si="21"/>
        <v>0.85489710672647545</v>
      </c>
      <c r="S20" s="87">
        <f t="shared" si="22"/>
        <v>0</v>
      </c>
      <c r="T20" s="87">
        <f t="shared" si="23"/>
        <v>0.85489710672647545</v>
      </c>
      <c r="U20" s="87">
        <f t="shared" si="24"/>
        <v>0</v>
      </c>
      <c r="V20" s="41">
        <f t="shared" si="25"/>
        <v>96.320850703133857</v>
      </c>
      <c r="W20" s="35">
        <f t="shared" si="54"/>
        <v>96.251504066944293</v>
      </c>
      <c r="X20" s="41">
        <f t="shared" si="26"/>
        <v>0</v>
      </c>
      <c r="Y20" s="41">
        <f t="shared" si="27"/>
        <v>192.57235477007816</v>
      </c>
      <c r="Z20" s="47">
        <f t="shared" si="28"/>
        <v>0</v>
      </c>
      <c r="AA20" s="99">
        <f t="shared" si="55"/>
        <v>96.320850703133857</v>
      </c>
      <c r="AB20" s="99">
        <f t="shared" si="56"/>
        <v>96.251504066944293</v>
      </c>
      <c r="AC20" s="99">
        <f t="shared" si="57"/>
        <v>0</v>
      </c>
      <c r="AD20" s="100">
        <f t="shared" si="58"/>
        <v>0</v>
      </c>
      <c r="AE20" s="47"/>
      <c r="AF20" s="118" t="str">
        <f>VLOOKUP(B20,Notes!$D$15:$E$62,2,0)</f>
        <v xml:space="preserve">Sugar </v>
      </c>
      <c r="AG20" s="61">
        <f t="shared" si="59"/>
        <v>0.5949367111080448</v>
      </c>
      <c r="AH20" s="61">
        <f t="shared" si="60"/>
        <v>2.4232590974032941</v>
      </c>
      <c r="AI20" s="61">
        <f t="shared" si="61"/>
        <v>0</v>
      </c>
      <c r="AJ20" s="61">
        <f t="shared" si="62"/>
        <v>49.981994654354104</v>
      </c>
      <c r="AK20" s="62">
        <f t="shared" si="30"/>
        <v>0</v>
      </c>
      <c r="AL20" s="47"/>
      <c r="AM20" s="31" t="s">
        <v>143</v>
      </c>
      <c r="AN20" s="27">
        <f t="shared" si="31"/>
        <v>9.1207881706114689E-3</v>
      </c>
      <c r="AO20" s="27">
        <f t="shared" si="32"/>
        <v>1.9936421263925978E-2</v>
      </c>
      <c r="AP20" s="27">
        <f t="shared" si="33"/>
        <v>5.4278218018987291E-4</v>
      </c>
      <c r="AQ20" s="27">
        <f t="shared" si="34"/>
        <v>0</v>
      </c>
      <c r="AR20" s="27">
        <f t="shared" si="35"/>
        <v>0</v>
      </c>
      <c r="AS20" s="27">
        <f t="shared" si="36"/>
        <v>6.4715988753791809E-3</v>
      </c>
      <c r="AV20" s="31" t="s">
        <v>143</v>
      </c>
      <c r="AW20" s="27">
        <f t="shared" si="37"/>
        <v>0.89034111086998446</v>
      </c>
      <c r="AX20" s="27">
        <f t="shared" si="38"/>
        <v>0.1052195338147255</v>
      </c>
      <c r="AY20" s="27">
        <f t="shared" si="39"/>
        <v>4.4393553152900908E-3</v>
      </c>
      <c r="AZ20" s="27">
        <f t="shared" si="40"/>
        <v>0</v>
      </c>
      <c r="BA20" s="27">
        <f t="shared" si="41"/>
        <v>0</v>
      </c>
      <c r="BB20" s="27">
        <f t="shared" si="42"/>
        <v>1</v>
      </c>
      <c r="BF20" s="75">
        <f t="shared" si="63"/>
        <v>49.981994654354104</v>
      </c>
      <c r="BG20" s="75">
        <f t="shared" si="43"/>
        <v>50.204871919362795</v>
      </c>
      <c r="BH20" s="75">
        <f t="shared" si="64"/>
        <v>0</v>
      </c>
      <c r="BI20" s="75">
        <f t="shared" si="44"/>
        <v>0</v>
      </c>
    </row>
    <row r="21" spans="1:61" x14ac:dyDescent="0.25">
      <c r="A21" t="str">
        <f t="shared" si="65"/>
        <v>agric</v>
      </c>
      <c r="B21" s="91" t="s">
        <v>144</v>
      </c>
      <c r="C21" s="41">
        <v>77.538820745316116</v>
      </c>
      <c r="D21" s="41">
        <v>11.208774916099964</v>
      </c>
      <c r="E21" s="41">
        <v>0.21286698173524382</v>
      </c>
      <c r="F21" s="41">
        <v>0</v>
      </c>
      <c r="G21" s="41">
        <v>4.9418845438829813</v>
      </c>
      <c r="H21" s="69">
        <f t="shared" si="45"/>
        <v>93.902347187034309</v>
      </c>
      <c r="I21" s="41">
        <f>SAM!CW48</f>
        <v>69.222406252133894</v>
      </c>
      <c r="J21" s="67">
        <f t="shared" si="46"/>
        <v>10.537193952776274</v>
      </c>
      <c r="K21" s="67">
        <f t="shared" si="47"/>
        <v>0.67158096332368966</v>
      </c>
      <c r="L21" s="67">
        <f t="shared" si="48"/>
        <v>8.281595427051105</v>
      </c>
      <c r="M21" s="67">
        <f t="shared" si="49"/>
        <v>2.2555985257251692</v>
      </c>
      <c r="N21" s="67">
        <f t="shared" si="50"/>
        <v>8.281595427051105</v>
      </c>
      <c r="O21" s="67">
        <f t="shared" si="51"/>
        <v>2.2555985257251692</v>
      </c>
      <c r="P21" s="41">
        <f t="shared" si="52"/>
        <v>60.940810825082792</v>
      </c>
      <c r="Q21" s="41">
        <f t="shared" si="53"/>
        <v>16.598009920233324</v>
      </c>
      <c r="R21" s="87">
        <f t="shared" si="21"/>
        <v>0.1640290429657244</v>
      </c>
      <c r="S21" s="87">
        <f t="shared" si="22"/>
        <v>4.8837938769519418E-2</v>
      </c>
      <c r="T21" s="87">
        <f t="shared" si="23"/>
        <v>0.1640290429657244</v>
      </c>
      <c r="U21" s="87">
        <f t="shared" si="24"/>
        <v>4.8837938769519418E-2</v>
      </c>
      <c r="V21" s="41">
        <f t="shared" si="25"/>
        <v>19.017637488924215</v>
      </c>
      <c r="W21" s="35">
        <f t="shared" si="54"/>
        <v>69.222406252133894</v>
      </c>
      <c r="X21" s="41">
        <f t="shared" si="26"/>
        <v>5.6623034459761907</v>
      </c>
      <c r="Y21" s="41">
        <f t="shared" si="27"/>
        <v>93.902347187034309</v>
      </c>
      <c r="Z21" s="47">
        <f t="shared" si="28"/>
        <v>0</v>
      </c>
      <c r="AA21" s="99">
        <f t="shared" si="55"/>
        <v>19.017637488924215</v>
      </c>
      <c r="AB21" s="99">
        <f t="shared" si="56"/>
        <v>69.222406252133894</v>
      </c>
      <c r="AC21" s="99">
        <f t="shared" si="57"/>
        <v>5.6623034459761907</v>
      </c>
      <c r="AD21" s="100">
        <f t="shared" si="58"/>
        <v>0</v>
      </c>
      <c r="AE21" s="47"/>
      <c r="AF21" s="118" t="str">
        <f>VLOOKUP(B21,Notes!$D$15:$E$62,2,0)</f>
        <v>Cotton</v>
      </c>
      <c r="AG21" s="61">
        <f t="shared" si="59"/>
        <v>0.1174646052034662</v>
      </c>
      <c r="AH21" s="61">
        <f t="shared" si="60"/>
        <v>1.7427657606052773</v>
      </c>
      <c r="AI21" s="61">
        <f t="shared" si="61"/>
        <v>5.9016456362477633E-2</v>
      </c>
      <c r="AJ21" s="61">
        <f t="shared" si="62"/>
        <v>78.447837645307843</v>
      </c>
      <c r="AK21" s="62">
        <f t="shared" si="30"/>
        <v>22.942937590134228</v>
      </c>
      <c r="AL21" s="47"/>
      <c r="AM21" s="31" t="s">
        <v>144</v>
      </c>
      <c r="AN21" s="27">
        <f t="shared" si="31"/>
        <v>4.1247838291463852E-3</v>
      </c>
      <c r="AO21" s="27">
        <f t="shared" si="32"/>
        <v>1.1028464150227563E-2</v>
      </c>
      <c r="AP21" s="27">
        <f t="shared" si="33"/>
        <v>1.3515124045642687E-4</v>
      </c>
      <c r="AQ21" s="27">
        <f t="shared" si="34"/>
        <v>0</v>
      </c>
      <c r="AR21" s="27">
        <f t="shared" si="35"/>
        <v>6.1732577395444215E-4</v>
      </c>
      <c r="AS21" s="27">
        <f t="shared" si="36"/>
        <v>3.1556882875355516E-3</v>
      </c>
      <c r="AV21" s="31" t="s">
        <v>144</v>
      </c>
      <c r="AW21" s="27">
        <f t="shared" si="37"/>
        <v>0.82573889863343475</v>
      </c>
      <c r="AX21" s="27">
        <f t="shared" si="38"/>
        <v>0.11936629117240671</v>
      </c>
      <c r="AY21" s="27">
        <f t="shared" si="39"/>
        <v>2.2668973472117393E-3</v>
      </c>
      <c r="AZ21" s="27">
        <f t="shared" si="40"/>
        <v>0</v>
      </c>
      <c r="BA21" s="27">
        <f t="shared" si="41"/>
        <v>5.2627912846946796E-2</v>
      </c>
      <c r="BB21" s="27">
        <f t="shared" si="42"/>
        <v>1</v>
      </c>
      <c r="BF21" s="75">
        <f t="shared" si="63"/>
        <v>78.447837645307843</v>
      </c>
      <c r="BG21" s="75">
        <f t="shared" si="43"/>
        <v>78.593935578732726</v>
      </c>
      <c r="BH21" s="75">
        <f t="shared" si="64"/>
        <v>22.942937590134228</v>
      </c>
      <c r="BI21" s="75">
        <f t="shared" si="44"/>
        <v>22.942937590134228</v>
      </c>
    </row>
    <row r="22" spans="1:61" x14ac:dyDescent="0.25">
      <c r="A22" t="str">
        <f t="shared" si="65"/>
        <v>agric</v>
      </c>
      <c r="B22" s="91" t="s">
        <v>145</v>
      </c>
      <c r="C22" s="41">
        <v>110.76455898421986</v>
      </c>
      <c r="D22" s="41">
        <v>15.656483241454037</v>
      </c>
      <c r="E22" s="41">
        <v>0.93361545653258904</v>
      </c>
      <c r="F22" s="41">
        <v>0.39669203405853087</v>
      </c>
      <c r="G22" s="41">
        <v>7.2460618166820314</v>
      </c>
      <c r="H22" s="69">
        <f t="shared" si="45"/>
        <v>134.99741153294707</v>
      </c>
      <c r="I22" s="41">
        <f>SAM!CW49</f>
        <v>33.961973064393533</v>
      </c>
      <c r="J22" s="67">
        <f t="shared" si="46"/>
        <v>14.695147349570014</v>
      </c>
      <c r="K22" s="67">
        <f t="shared" si="47"/>
        <v>0.96133589188402269</v>
      </c>
      <c r="L22" s="67">
        <f t="shared" si="48"/>
        <v>3.9779799670149183</v>
      </c>
      <c r="M22" s="67">
        <f t="shared" si="49"/>
        <v>10.717167382555097</v>
      </c>
      <c r="N22" s="67">
        <f t="shared" si="50"/>
        <v>3.9779799670149183</v>
      </c>
      <c r="O22" s="67">
        <f t="shared" si="51"/>
        <v>10.717167382555097</v>
      </c>
      <c r="P22" s="41">
        <f t="shared" si="52"/>
        <v>29.983993097378615</v>
      </c>
      <c r="Q22" s="41">
        <f t="shared" si="53"/>
        <v>80.780565886841245</v>
      </c>
      <c r="R22" s="87">
        <f t="shared" si="21"/>
        <v>0.85676330977274917</v>
      </c>
      <c r="S22" s="87">
        <f t="shared" si="22"/>
        <v>7.6852146759839868E-2</v>
      </c>
      <c r="T22" s="87">
        <f t="shared" si="23"/>
        <v>0.85676330977274917</v>
      </c>
      <c r="U22" s="87">
        <f t="shared" si="24"/>
        <v>7.6852146759839868E-2</v>
      </c>
      <c r="V22" s="41">
        <f t="shared" si="25"/>
        <v>92.354496579169094</v>
      </c>
      <c r="W22" s="35">
        <f t="shared" si="54"/>
        <v>33.961973064393533</v>
      </c>
      <c r="X22" s="41">
        <f t="shared" si="26"/>
        <v>8.6809418893844246</v>
      </c>
      <c r="Y22" s="41">
        <f t="shared" si="27"/>
        <v>134.99741153294704</v>
      </c>
      <c r="Z22" s="47">
        <f t="shared" si="28"/>
        <v>0</v>
      </c>
      <c r="AA22" s="99">
        <f t="shared" si="55"/>
        <v>92.354496579169094</v>
      </c>
      <c r="AB22" s="99">
        <f t="shared" si="56"/>
        <v>33.961973064393533</v>
      </c>
      <c r="AC22" s="99">
        <f t="shared" si="57"/>
        <v>8.6809418893844246</v>
      </c>
      <c r="AD22" s="100">
        <f t="shared" si="58"/>
        <v>0</v>
      </c>
      <c r="AE22" s="47"/>
      <c r="AF22" s="118" t="str">
        <f>VLOOKUP(B22,Notes!$D$15:$E$62,2,0)</f>
        <v>Other industrial crops</v>
      </c>
      <c r="AG22" s="61">
        <f t="shared" si="59"/>
        <v>0.57043807285500192</v>
      </c>
      <c r="AH22" s="61">
        <f t="shared" si="60"/>
        <v>0.85503765361232531</v>
      </c>
      <c r="AI22" s="61">
        <f t="shared" si="61"/>
        <v>9.047880126666992E-2</v>
      </c>
      <c r="AJ22" s="61">
        <f t="shared" si="62"/>
        <v>26.886417234606675</v>
      </c>
      <c r="AK22" s="62">
        <f t="shared" si="30"/>
        <v>8.5919772517108424</v>
      </c>
      <c r="AL22" s="47"/>
      <c r="AM22" s="31" t="s">
        <v>145</v>
      </c>
      <c r="AN22" s="27">
        <f t="shared" si="31"/>
        <v>5.892272507487673E-3</v>
      </c>
      <c r="AO22" s="27">
        <f t="shared" si="32"/>
        <v>1.5404624094913406E-2</v>
      </c>
      <c r="AP22" s="27">
        <f t="shared" si="33"/>
        <v>5.9276119777284142E-4</v>
      </c>
      <c r="AQ22" s="27">
        <f t="shared" si="34"/>
        <v>1.0971335580030575E-3</v>
      </c>
      <c r="AR22" s="27">
        <f t="shared" si="35"/>
        <v>9.0515686463007875E-4</v>
      </c>
      <c r="AS22" s="27">
        <f t="shared" si="36"/>
        <v>4.5367316492484835E-3</v>
      </c>
      <c r="AV22" s="31" t="s">
        <v>145</v>
      </c>
      <c r="AW22" s="27">
        <f t="shared" si="37"/>
        <v>0.82049394670939291</v>
      </c>
      <c r="AX22" s="27">
        <f t="shared" si="38"/>
        <v>0.11597617364413659</v>
      </c>
      <c r="AY22" s="27">
        <f t="shared" si="39"/>
        <v>6.9158026508140385E-3</v>
      </c>
      <c r="AZ22" s="27">
        <f t="shared" si="40"/>
        <v>2.9385158541481767E-3</v>
      </c>
      <c r="BA22" s="27">
        <f t="shared" si="41"/>
        <v>5.36755611415081E-2</v>
      </c>
      <c r="BB22" s="27">
        <f t="shared" si="42"/>
        <v>1</v>
      </c>
      <c r="BF22" s="75">
        <f t="shared" si="63"/>
        <v>26.886417234606675</v>
      </c>
      <c r="BG22" s="75">
        <f t="shared" si="43"/>
        <v>27.07002435828802</v>
      </c>
      <c r="BH22" s="75">
        <f t="shared" si="64"/>
        <v>8.5919772517108424</v>
      </c>
      <c r="BI22" s="75">
        <f t="shared" si="44"/>
        <v>8.2316703544375436</v>
      </c>
    </row>
    <row r="23" spans="1:61" x14ac:dyDescent="0.25">
      <c r="A23" t="str">
        <f t="shared" si="65"/>
        <v>agric</v>
      </c>
      <c r="B23" s="91" t="s">
        <v>146</v>
      </c>
      <c r="C23" s="41">
        <v>134.67326238831785</v>
      </c>
      <c r="D23" s="41">
        <v>9.36547374505456</v>
      </c>
      <c r="E23" s="41">
        <v>2.1126554223912004</v>
      </c>
      <c r="F23" s="41">
        <v>1.3949915707727272</v>
      </c>
      <c r="G23" s="41">
        <v>25.563545678295061</v>
      </c>
      <c r="H23" s="69">
        <f t="shared" si="45"/>
        <v>173.10992880483144</v>
      </c>
      <c r="I23" s="41">
        <f>SAM!CW50</f>
        <v>6.7735464738053563</v>
      </c>
      <c r="J23" s="67">
        <f t="shared" si="46"/>
        <v>7.8713431593963197</v>
      </c>
      <c r="K23" s="67">
        <f t="shared" si="47"/>
        <v>1.4941305856582399</v>
      </c>
      <c r="L23" s="67">
        <f t="shared" si="48"/>
        <v>0.37403666379780326</v>
      </c>
      <c r="M23" s="67">
        <f t="shared" si="49"/>
        <v>7.497306495598516</v>
      </c>
      <c r="N23" s="67">
        <f t="shared" si="50"/>
        <v>0.37403666379780326</v>
      </c>
      <c r="O23" s="67">
        <f t="shared" si="51"/>
        <v>7.497306495598516</v>
      </c>
      <c r="P23" s="41">
        <f t="shared" si="52"/>
        <v>6.3995098100075527</v>
      </c>
      <c r="Q23" s="41">
        <f t="shared" si="53"/>
        <v>128.27375257831031</v>
      </c>
      <c r="R23" s="87">
        <f t="shared" si="21"/>
        <v>1.7615899525419452</v>
      </c>
      <c r="S23" s="87">
        <f t="shared" si="22"/>
        <v>0.35106546984925535</v>
      </c>
      <c r="T23" s="87">
        <f t="shared" si="23"/>
        <v>1.7615899525419452</v>
      </c>
      <c r="U23" s="87">
        <f t="shared" si="24"/>
        <v>0.35106546984925535</v>
      </c>
      <c r="V23" s="41">
        <f t="shared" si="25"/>
        <v>137.53264902645077</v>
      </c>
      <c r="W23" s="35">
        <f t="shared" si="54"/>
        <v>6.7735464738053563</v>
      </c>
      <c r="X23" s="41">
        <f t="shared" si="26"/>
        <v>28.803733304575285</v>
      </c>
      <c r="Y23" s="41">
        <f t="shared" si="27"/>
        <v>173.10992880483141</v>
      </c>
      <c r="Z23" s="47">
        <f t="shared" si="28"/>
        <v>0</v>
      </c>
      <c r="AA23" s="99">
        <f t="shared" si="55"/>
        <v>137.53264902645077</v>
      </c>
      <c r="AB23" s="99">
        <f t="shared" si="56"/>
        <v>6.7735464738053563</v>
      </c>
      <c r="AC23" s="99">
        <f t="shared" si="57"/>
        <v>28.803733304575285</v>
      </c>
      <c r="AD23" s="100">
        <f t="shared" si="58"/>
        <v>0</v>
      </c>
      <c r="AE23" s="47"/>
      <c r="AF23" s="118" t="str">
        <f>VLOOKUP(B23,Notes!$D$15:$E$62,2,0)</f>
        <v>Horticulture and vegetables</v>
      </c>
      <c r="AG23" s="61">
        <f t="shared" si="59"/>
        <v>0.84948607995539127</v>
      </c>
      <c r="AH23" s="61">
        <f t="shared" si="60"/>
        <v>0.17053300385744227</v>
      </c>
      <c r="AI23" s="61">
        <f t="shared" si="61"/>
        <v>0.30021249935905653</v>
      </c>
      <c r="AJ23" s="61">
        <f t="shared" si="62"/>
        <v>4.6938708697322236</v>
      </c>
      <c r="AK23" s="62">
        <f t="shared" si="30"/>
        <v>17.316556306516858</v>
      </c>
      <c r="AL23" s="47"/>
      <c r="AM23" s="31" t="s">
        <v>146</v>
      </c>
      <c r="AN23" s="27">
        <f t="shared" si="31"/>
        <v>7.164128749678947E-3</v>
      </c>
      <c r="AO23" s="27">
        <f t="shared" si="32"/>
        <v>9.2148153763774408E-3</v>
      </c>
      <c r="AP23" s="27">
        <f t="shared" si="33"/>
        <v>1.3413447152095033E-3</v>
      </c>
      <c r="AQ23" s="27">
        <f t="shared" si="34"/>
        <v>3.8581366249475437E-3</v>
      </c>
      <c r="AR23" s="27">
        <f t="shared" si="35"/>
        <v>3.1933234135157716E-3</v>
      </c>
      <c r="AS23" s="27">
        <f t="shared" si="36"/>
        <v>5.8175433431652095E-3</v>
      </c>
      <c r="AV23" s="31" t="s">
        <v>146</v>
      </c>
      <c r="AW23" s="27">
        <f t="shared" si="37"/>
        <v>0.77796382517233853</v>
      </c>
      <c r="AX23" s="27">
        <f t="shared" si="38"/>
        <v>5.4101308975832547E-2</v>
      </c>
      <c r="AY23" s="27">
        <f t="shared" si="39"/>
        <v>1.2204126227635748E-2</v>
      </c>
      <c r="AZ23" s="27">
        <f t="shared" si="40"/>
        <v>8.0584145600653342E-3</v>
      </c>
      <c r="BA23" s="27">
        <f t="shared" si="41"/>
        <v>0.14767232506412764</v>
      </c>
      <c r="BB23" s="27">
        <f t="shared" si="42"/>
        <v>1</v>
      </c>
      <c r="BF23" s="75">
        <f t="shared" si="63"/>
        <v>4.6938708697322236</v>
      </c>
      <c r="BG23" s="75">
        <f t="shared" si="43"/>
        <v>4.7518785069267571</v>
      </c>
      <c r="BH23" s="75">
        <f t="shared" si="64"/>
        <v>17.316556306516858</v>
      </c>
      <c r="BI23" s="75">
        <f t="shared" si="44"/>
        <v>16.617261202581883</v>
      </c>
    </row>
    <row r="24" spans="1:61" x14ac:dyDescent="0.25">
      <c r="A24" t="str">
        <f t="shared" si="65"/>
        <v>agric</v>
      </c>
      <c r="B24" s="91" t="s">
        <v>147</v>
      </c>
      <c r="C24" s="41">
        <v>184.47539122130883</v>
      </c>
      <c r="D24" s="41">
        <v>17.426686027439995</v>
      </c>
      <c r="E24" s="41">
        <v>1.270161640619865</v>
      </c>
      <c r="F24" s="41">
        <v>0.22413771864427776</v>
      </c>
      <c r="G24" s="41">
        <v>4.1365467413007257</v>
      </c>
      <c r="H24" s="69">
        <f t="shared" si="45"/>
        <v>207.53292334931368</v>
      </c>
      <c r="I24" s="41">
        <f>SAM!CW51</f>
        <v>0</v>
      </c>
      <c r="J24" s="67">
        <f t="shared" si="46"/>
        <v>17.04449229104581</v>
      </c>
      <c r="K24" s="67">
        <f t="shared" si="47"/>
        <v>0.38219373639418414</v>
      </c>
      <c r="L24" s="67">
        <f t="shared" si="48"/>
        <v>0</v>
      </c>
      <c r="M24" s="67">
        <f t="shared" si="49"/>
        <v>17.04449229104581</v>
      </c>
      <c r="N24" s="67">
        <f t="shared" si="50"/>
        <v>0</v>
      </c>
      <c r="O24" s="67">
        <f t="shared" si="51"/>
        <v>17.04449229104581</v>
      </c>
      <c r="P24" s="41">
        <f t="shared" si="52"/>
        <v>0</v>
      </c>
      <c r="Q24" s="41">
        <f t="shared" si="53"/>
        <v>184.47539122130883</v>
      </c>
      <c r="R24" s="87">
        <f t="shared" si="21"/>
        <v>1.2423050635008026</v>
      </c>
      <c r="S24" s="87">
        <f t="shared" si="22"/>
        <v>2.7856577119062614E-2</v>
      </c>
      <c r="T24" s="87">
        <f t="shared" si="23"/>
        <v>1.2423050635008026</v>
      </c>
      <c r="U24" s="87">
        <f t="shared" si="24"/>
        <v>2.7856577119062614E-2</v>
      </c>
      <c r="V24" s="41">
        <f t="shared" si="25"/>
        <v>202.76218857585542</v>
      </c>
      <c r="W24" s="35">
        <f t="shared" si="54"/>
        <v>0</v>
      </c>
      <c r="X24" s="41">
        <f t="shared" si="26"/>
        <v>4.7707347734582504</v>
      </c>
      <c r="Y24" s="41">
        <f t="shared" si="27"/>
        <v>207.53292334931368</v>
      </c>
      <c r="Z24" s="47">
        <f t="shared" si="28"/>
        <v>0</v>
      </c>
      <c r="AA24" s="99">
        <f t="shared" si="55"/>
        <v>202.76218857585542</v>
      </c>
      <c r="AB24" s="99">
        <f t="shared" si="56"/>
        <v>0</v>
      </c>
      <c r="AC24" s="99">
        <f t="shared" si="57"/>
        <v>4.7707347734582504</v>
      </c>
      <c r="AD24" s="100">
        <f t="shared" si="58"/>
        <v>0</v>
      </c>
      <c r="AE24" s="47"/>
      <c r="AF24" s="118" t="str">
        <f>VLOOKUP(B24,Notes!$D$15:$E$62,2,0)</f>
        <v>Cattle</v>
      </c>
      <c r="AG24" s="61">
        <f t="shared" si="59"/>
        <v>1.2523837645514462</v>
      </c>
      <c r="AH24" s="61">
        <f t="shared" si="60"/>
        <v>0</v>
      </c>
      <c r="AI24" s="61">
        <f t="shared" si="61"/>
        <v>4.9723908875783228E-2</v>
      </c>
      <c r="AJ24" s="61">
        <f t="shared" si="62"/>
        <v>0</v>
      </c>
      <c r="AK24" s="62">
        <f t="shared" si="30"/>
        <v>2.2987845477549995</v>
      </c>
      <c r="AL24" s="47"/>
      <c r="AM24" s="31" t="s">
        <v>147</v>
      </c>
      <c r="AN24" s="27">
        <f t="shared" si="31"/>
        <v>9.8134212420437471E-3</v>
      </c>
      <c r="AO24" s="27">
        <f t="shared" si="32"/>
        <v>1.7146350386145943E-2</v>
      </c>
      <c r="AP24" s="27">
        <f t="shared" si="33"/>
        <v>8.0643752220555432E-4</v>
      </c>
      <c r="AQ24" s="27">
        <f t="shared" si="34"/>
        <v>6.1989904416029059E-4</v>
      </c>
      <c r="AR24" s="27">
        <f t="shared" si="35"/>
        <v>5.1672532935497547E-4</v>
      </c>
      <c r="AS24" s="27">
        <f t="shared" si="36"/>
        <v>6.974364700245427E-3</v>
      </c>
      <c r="AV24" s="31" t="s">
        <v>147</v>
      </c>
      <c r="AW24" s="27">
        <f t="shared" si="37"/>
        <v>0.88889699159108815</v>
      </c>
      <c r="AX24" s="27">
        <f t="shared" si="38"/>
        <v>8.3970705689467295E-2</v>
      </c>
      <c r="AY24" s="27">
        <f t="shared" si="39"/>
        <v>6.120289832191898E-3</v>
      </c>
      <c r="AZ24" s="27">
        <f t="shared" si="40"/>
        <v>1.0800104148632618E-3</v>
      </c>
      <c r="BA24" s="27">
        <f t="shared" si="41"/>
        <v>1.9932002472389427E-2</v>
      </c>
      <c r="BB24" s="27">
        <f t="shared" si="42"/>
        <v>1</v>
      </c>
      <c r="BF24" s="75">
        <f t="shared" si="63"/>
        <v>0</v>
      </c>
      <c r="BG24" s="75">
        <f t="shared" si="43"/>
        <v>0</v>
      </c>
      <c r="BH24" s="75">
        <f t="shared" si="64"/>
        <v>2.2987845477549995</v>
      </c>
      <c r="BI24" s="75">
        <f t="shared" si="44"/>
        <v>2.1931521334141402</v>
      </c>
    </row>
    <row r="25" spans="1:61" x14ac:dyDescent="0.25">
      <c r="A25" t="str">
        <f t="shared" si="65"/>
        <v>agric</v>
      </c>
      <c r="B25" s="91" t="s">
        <v>148</v>
      </c>
      <c r="C25" s="41">
        <v>216.85114396760432</v>
      </c>
      <c r="D25" s="41">
        <v>19.810458942689326</v>
      </c>
      <c r="E25" s="41">
        <v>1.4315643119992849</v>
      </c>
      <c r="F25" s="41">
        <v>8.2089932178515471E-2</v>
      </c>
      <c r="G25" s="41">
        <v>1.520510418839137</v>
      </c>
      <c r="H25" s="69">
        <f t="shared" si="45"/>
        <v>239.6957675733106</v>
      </c>
      <c r="I25" s="41">
        <f>SAM!CW52</f>
        <v>2.3775006242220234</v>
      </c>
      <c r="J25" s="67">
        <f t="shared" si="46"/>
        <v>19.672519752234514</v>
      </c>
      <c r="K25" s="67">
        <f t="shared" si="47"/>
        <v>0.13793919045481232</v>
      </c>
      <c r="L25" s="67">
        <f t="shared" si="48"/>
        <v>0.19774523722226026</v>
      </c>
      <c r="M25" s="67">
        <f t="shared" si="49"/>
        <v>19.474774515012253</v>
      </c>
      <c r="N25" s="67">
        <f t="shared" si="50"/>
        <v>0.19774523722226026</v>
      </c>
      <c r="O25" s="67">
        <f t="shared" si="51"/>
        <v>19.474774515012253</v>
      </c>
      <c r="P25" s="41">
        <f t="shared" si="52"/>
        <v>2.179755386999763</v>
      </c>
      <c r="Q25" s="41">
        <f t="shared" si="53"/>
        <v>214.67138858060454</v>
      </c>
      <c r="R25" s="87">
        <f t="shared" si="21"/>
        <v>1.421495903045447</v>
      </c>
      <c r="S25" s="87">
        <f t="shared" si="22"/>
        <v>1.0068408953837789E-2</v>
      </c>
      <c r="T25" s="87">
        <f t="shared" si="23"/>
        <v>1.421495903045447</v>
      </c>
      <c r="U25" s="87">
        <f t="shared" si="24"/>
        <v>1.0068408953837789E-2</v>
      </c>
      <c r="V25" s="41">
        <f t="shared" si="25"/>
        <v>235.56765899866224</v>
      </c>
      <c r="W25" s="35">
        <f t="shared" si="54"/>
        <v>2.3775006242220234</v>
      </c>
      <c r="X25" s="41">
        <f t="shared" si="26"/>
        <v>1.7506079504263028</v>
      </c>
      <c r="Y25" s="41">
        <f t="shared" si="27"/>
        <v>239.69576757331058</v>
      </c>
      <c r="Z25" s="47">
        <f t="shared" si="28"/>
        <v>0</v>
      </c>
      <c r="AA25" s="99">
        <f t="shared" si="55"/>
        <v>235.56765899866224</v>
      </c>
      <c r="AB25" s="99">
        <f t="shared" si="56"/>
        <v>2.3775006242220234</v>
      </c>
      <c r="AC25" s="99">
        <f t="shared" si="57"/>
        <v>1.7506079504263028</v>
      </c>
      <c r="AD25" s="100">
        <f t="shared" si="58"/>
        <v>0</v>
      </c>
      <c r="AE25" s="47"/>
      <c r="AF25" s="118" t="str">
        <f>VLOOKUP(B25,Notes!$D$15:$E$62,2,0)</f>
        <v>Poultry</v>
      </c>
      <c r="AG25" s="61">
        <f t="shared" si="59"/>
        <v>1.4550104911347688</v>
      </c>
      <c r="AH25" s="61">
        <f t="shared" si="60"/>
        <v>5.9856727150164449E-2</v>
      </c>
      <c r="AI25" s="61">
        <f t="shared" si="61"/>
        <v>1.8246051046161952E-2</v>
      </c>
      <c r="AJ25" s="61">
        <f t="shared" si="62"/>
        <v>0.99918007493411032</v>
      </c>
      <c r="AK25" s="62">
        <f t="shared" si="30"/>
        <v>0.73766253771011114</v>
      </c>
      <c r="AL25" s="47"/>
      <c r="AM25" s="31" t="s">
        <v>148</v>
      </c>
      <c r="AN25" s="27">
        <f t="shared" si="31"/>
        <v>1.1535693777281242E-2</v>
      </c>
      <c r="AO25" s="27">
        <f t="shared" si="32"/>
        <v>1.9491776566517308E-2</v>
      </c>
      <c r="AP25" s="27">
        <f t="shared" si="33"/>
        <v>9.0891358999252935E-4</v>
      </c>
      <c r="AQ25" s="27">
        <f t="shared" si="34"/>
        <v>2.2703662195030545E-4</v>
      </c>
      <c r="AR25" s="27">
        <f t="shared" si="35"/>
        <v>1.899377176420513E-4</v>
      </c>
      <c r="AS25" s="27">
        <f t="shared" si="36"/>
        <v>8.055231301048689E-3</v>
      </c>
      <c r="AV25" s="31" t="s">
        <v>148</v>
      </c>
      <c r="AW25" s="27">
        <f t="shared" si="37"/>
        <v>0.90469325413216028</v>
      </c>
      <c r="AX25" s="27">
        <f t="shared" si="38"/>
        <v>8.2648346874253112E-2</v>
      </c>
      <c r="AY25" s="27">
        <f t="shared" si="39"/>
        <v>5.9724221520158589E-3</v>
      </c>
      <c r="AZ25" s="27">
        <f t="shared" si="40"/>
        <v>3.4247551806857991E-4</v>
      </c>
      <c r="BA25" s="27">
        <f t="shared" si="41"/>
        <v>6.3435013235020555E-3</v>
      </c>
      <c r="BB25" s="27">
        <f t="shared" si="42"/>
        <v>1</v>
      </c>
      <c r="BF25" s="75">
        <f t="shared" si="63"/>
        <v>0.99918007493411032</v>
      </c>
      <c r="BG25" s="75">
        <f t="shared" si="43"/>
        <v>1.0051850993810758</v>
      </c>
      <c r="BH25" s="75">
        <f t="shared" si="64"/>
        <v>0.73766253771011114</v>
      </c>
      <c r="BI25" s="75">
        <f t="shared" si="44"/>
        <v>0.70331516854988618</v>
      </c>
    </row>
    <row r="26" spans="1:61" x14ac:dyDescent="0.25">
      <c r="A26" t="str">
        <f t="shared" si="65"/>
        <v>agric</v>
      </c>
      <c r="B26" s="91" t="s">
        <v>149</v>
      </c>
      <c r="C26" s="41">
        <v>15.206859235835537</v>
      </c>
      <c r="D26" s="41">
        <v>0.84827704673801552</v>
      </c>
      <c r="E26" s="41">
        <v>0.16575094532990009</v>
      </c>
      <c r="F26" s="41">
        <v>1.5205288431397452E-2</v>
      </c>
      <c r="G26" s="41">
        <v>0.28116486327721368</v>
      </c>
      <c r="H26" s="69">
        <f t="shared" si="45"/>
        <v>16.517257379612062</v>
      </c>
      <c r="I26" s="41">
        <f>SAM!CW53</f>
        <v>3.1750416717773428E-2</v>
      </c>
      <c r="J26" s="67">
        <f t="shared" si="46"/>
        <v>0.83287768408587737</v>
      </c>
      <c r="K26" s="67">
        <f t="shared" si="47"/>
        <v>1.5399362652138163E-2</v>
      </c>
      <c r="L26" s="67">
        <f t="shared" si="48"/>
        <v>1.6486687828287784E-3</v>
      </c>
      <c r="M26" s="67">
        <f t="shared" si="49"/>
        <v>0.8312290153030486</v>
      </c>
      <c r="N26" s="67">
        <f t="shared" si="50"/>
        <v>1.6486687828287784E-3</v>
      </c>
      <c r="O26" s="67">
        <f t="shared" si="51"/>
        <v>0.8312290153030486</v>
      </c>
      <c r="P26" s="41">
        <f t="shared" si="52"/>
        <v>3.0101747934944648E-2</v>
      </c>
      <c r="Q26" s="41">
        <f t="shared" si="53"/>
        <v>15.176757487900593</v>
      </c>
      <c r="R26" s="87">
        <f t="shared" si="21"/>
        <v>0.16273609373322356</v>
      </c>
      <c r="S26" s="87">
        <f t="shared" si="22"/>
        <v>3.0148515966765331E-3</v>
      </c>
      <c r="T26" s="87">
        <f t="shared" si="23"/>
        <v>0.16273609373322356</v>
      </c>
      <c r="U26" s="87">
        <f t="shared" si="24"/>
        <v>3.0148515966765331E-3</v>
      </c>
      <c r="V26" s="41">
        <f t="shared" si="25"/>
        <v>16.170722596936866</v>
      </c>
      <c r="W26" s="35">
        <f t="shared" si="54"/>
        <v>3.1750416717773428E-2</v>
      </c>
      <c r="X26" s="41">
        <f t="shared" si="26"/>
        <v>0.31478436595742582</v>
      </c>
      <c r="Y26" s="41">
        <f t="shared" si="27"/>
        <v>16.517257379612065</v>
      </c>
      <c r="Z26" s="47">
        <f t="shared" si="28"/>
        <v>0</v>
      </c>
      <c r="AA26" s="99">
        <f t="shared" si="55"/>
        <v>16.170722596936866</v>
      </c>
      <c r="AB26" s="99">
        <f t="shared" si="56"/>
        <v>3.1750416717773428E-2</v>
      </c>
      <c r="AC26" s="99">
        <f t="shared" si="57"/>
        <v>0.31478436595742582</v>
      </c>
      <c r="AD26" s="100">
        <f t="shared" si="58"/>
        <v>0</v>
      </c>
      <c r="AE26" s="47"/>
      <c r="AF26" s="118" t="str">
        <f>VLOOKUP(B26,Notes!$D$15:$E$62,2,0)</f>
        <v>Other livestock</v>
      </c>
      <c r="AG26" s="61">
        <f t="shared" si="59"/>
        <v>9.9880310938212563E-2</v>
      </c>
      <c r="AH26" s="61">
        <f t="shared" si="60"/>
        <v>7.9935879343950378E-4</v>
      </c>
      <c r="AI26" s="61">
        <f t="shared" si="61"/>
        <v>3.280901134028472E-3</v>
      </c>
      <c r="AJ26" s="61">
        <f t="shared" si="62"/>
        <v>0.19596031229933697</v>
      </c>
      <c r="AK26" s="62">
        <f t="shared" si="30"/>
        <v>1.9094612417194383</v>
      </c>
      <c r="AL26" s="47"/>
      <c r="AM26" s="31" t="s">
        <v>149</v>
      </c>
      <c r="AN26" s="27">
        <f t="shared" si="31"/>
        <v>8.0894971660848739E-4</v>
      </c>
      <c r="AO26" s="27">
        <f t="shared" si="32"/>
        <v>8.3463117686247623E-4</v>
      </c>
      <c r="AP26" s="27">
        <f t="shared" si="33"/>
        <v>1.0523682764489746E-4</v>
      </c>
      <c r="AQ26" s="27">
        <f t="shared" si="34"/>
        <v>4.2053358184501372E-5</v>
      </c>
      <c r="AR26" s="27">
        <f t="shared" si="35"/>
        <v>3.5122292981580193E-5</v>
      </c>
      <c r="AS26" s="27">
        <f t="shared" si="36"/>
        <v>5.5508000829023938E-4</v>
      </c>
      <c r="AV26" s="31" t="s">
        <v>149</v>
      </c>
      <c r="AW26" s="27">
        <f t="shared" si="37"/>
        <v>0.92066490739594553</v>
      </c>
      <c r="AX26" s="27">
        <f t="shared" si="38"/>
        <v>5.1357015710433815E-2</v>
      </c>
      <c r="AY26" s="27">
        <f t="shared" si="39"/>
        <v>1.0035016196726062E-2</v>
      </c>
      <c r="AZ26" s="27">
        <f t="shared" si="40"/>
        <v>9.2056980659307108E-4</v>
      </c>
      <c r="BA26" s="27">
        <f t="shared" si="41"/>
        <v>1.7022490890301629E-2</v>
      </c>
      <c r="BB26" s="27">
        <f t="shared" si="42"/>
        <v>1</v>
      </c>
      <c r="BF26" s="75">
        <f t="shared" si="63"/>
        <v>0.19596031229933697</v>
      </c>
      <c r="BG26" s="75">
        <f t="shared" si="43"/>
        <v>0.19794848803498322</v>
      </c>
      <c r="BH26" s="75">
        <f t="shared" si="64"/>
        <v>1.9094612417194383</v>
      </c>
      <c r="BI26" s="75">
        <f t="shared" si="44"/>
        <v>1.8189046166077454</v>
      </c>
    </row>
    <row r="27" spans="1:61" x14ac:dyDescent="0.25">
      <c r="A27" t="str">
        <f t="shared" si="65"/>
        <v>agric</v>
      </c>
      <c r="B27" s="91" t="s">
        <v>150</v>
      </c>
      <c r="C27" s="41">
        <v>51.147551270366478</v>
      </c>
      <c r="D27" s="41">
        <v>5.8852808329339847</v>
      </c>
      <c r="E27" s="41">
        <v>0.43324993297428444</v>
      </c>
      <c r="F27" s="41">
        <v>0.25802369196980968</v>
      </c>
      <c r="G27" s="41">
        <v>4.6677858931233356</v>
      </c>
      <c r="H27" s="69">
        <f t="shared" si="45"/>
        <v>62.391891621367897</v>
      </c>
      <c r="I27" s="41">
        <f>SAM!CW54</f>
        <v>0.42782373114158706</v>
      </c>
      <c r="J27" s="67">
        <f t="shared" si="46"/>
        <v>5.3931001484641969</v>
      </c>
      <c r="K27" s="67">
        <f t="shared" si="47"/>
        <v>0.49218068446978797</v>
      </c>
      <c r="L27" s="67">
        <f t="shared" si="48"/>
        <v>4.0807740449339117E-2</v>
      </c>
      <c r="M27" s="67">
        <f t="shared" si="49"/>
        <v>5.3522924080148577</v>
      </c>
      <c r="N27" s="67">
        <f t="shared" si="50"/>
        <v>4.0807740449339117E-2</v>
      </c>
      <c r="O27" s="67">
        <f t="shared" si="51"/>
        <v>5.3522924080148577</v>
      </c>
      <c r="P27" s="41">
        <f t="shared" si="52"/>
        <v>0.38701599069224796</v>
      </c>
      <c r="Q27" s="41">
        <f t="shared" si="53"/>
        <v>50.76053527967423</v>
      </c>
      <c r="R27" s="87">
        <f t="shared" si="21"/>
        <v>0.39676465103638431</v>
      </c>
      <c r="S27" s="87">
        <f t="shared" si="22"/>
        <v>3.6485281937900071E-2</v>
      </c>
      <c r="T27" s="87">
        <f t="shared" si="23"/>
        <v>0.39676465103638431</v>
      </c>
      <c r="U27" s="87">
        <f t="shared" si="24"/>
        <v>3.6485281937900071E-2</v>
      </c>
      <c r="V27" s="41">
        <f t="shared" si="25"/>
        <v>56.509592338725476</v>
      </c>
      <c r="W27" s="35">
        <f t="shared" si="54"/>
        <v>0.42782373114158706</v>
      </c>
      <c r="X27" s="41">
        <f t="shared" si="26"/>
        <v>5.4544755515008339</v>
      </c>
      <c r="Y27" s="41">
        <f t="shared" si="27"/>
        <v>62.391891621367897</v>
      </c>
      <c r="Z27" s="47">
        <f t="shared" si="28"/>
        <v>0</v>
      </c>
      <c r="AA27" s="99">
        <f t="shared" si="55"/>
        <v>56.509592338725476</v>
      </c>
      <c r="AB27" s="99">
        <f t="shared" si="56"/>
        <v>0.42782373114158706</v>
      </c>
      <c r="AC27" s="99">
        <f t="shared" si="57"/>
        <v>5.4544755515008339</v>
      </c>
      <c r="AD27" s="100">
        <f t="shared" si="58"/>
        <v>0</v>
      </c>
      <c r="AE27" s="47"/>
      <c r="AF27" s="118" t="str">
        <f>VLOOKUP(B27,Notes!$D$15:$E$62,2,0)</f>
        <v>Dairy</v>
      </c>
      <c r="AG27" s="61">
        <f t="shared" si="59"/>
        <v>0.34903793692266327</v>
      </c>
      <c r="AH27" s="61">
        <f t="shared" si="60"/>
        <v>1.0771029072468444E-2</v>
      </c>
      <c r="AI27" s="61">
        <f t="shared" si="61"/>
        <v>5.6850329805991751E-2</v>
      </c>
      <c r="AJ27" s="61">
        <f t="shared" si="62"/>
        <v>0.75139295154632746</v>
      </c>
      <c r="AK27" s="62">
        <f t="shared" si="30"/>
        <v>8.80264278511188</v>
      </c>
      <c r="AL27" s="47"/>
      <c r="AM27" s="31" t="s">
        <v>150</v>
      </c>
      <c r="AN27" s="27">
        <f t="shared" si="31"/>
        <v>2.7208640826948288E-3</v>
      </c>
      <c r="AO27" s="27">
        <f t="shared" si="32"/>
        <v>5.7906068384695015E-3</v>
      </c>
      <c r="AP27" s="27">
        <f t="shared" si="33"/>
        <v>2.7507444034681716E-4</v>
      </c>
      <c r="AQ27" s="27">
        <f t="shared" si="34"/>
        <v>7.1361768554735732E-4</v>
      </c>
      <c r="AR27" s="27">
        <f t="shared" si="35"/>
        <v>5.8308617158867851E-4</v>
      </c>
      <c r="AS27" s="27">
        <f t="shared" si="36"/>
        <v>2.0967459017246369E-3</v>
      </c>
      <c r="AV27" s="31" t="s">
        <v>150</v>
      </c>
      <c r="AW27" s="27">
        <f t="shared" si="37"/>
        <v>0.8197788196703677</v>
      </c>
      <c r="AX27" s="27">
        <f t="shared" si="38"/>
        <v>9.4327655084565531E-2</v>
      </c>
      <c r="AY27" s="27">
        <f t="shared" si="39"/>
        <v>6.9440102185634898E-3</v>
      </c>
      <c r="AZ27" s="27">
        <f t="shared" si="40"/>
        <v>4.1355324428317547E-3</v>
      </c>
      <c r="BA27" s="27">
        <f t="shared" si="41"/>
        <v>7.4813982583671473E-2</v>
      </c>
      <c r="BB27" s="27">
        <f t="shared" si="42"/>
        <v>1</v>
      </c>
      <c r="BF27" s="75">
        <f t="shared" si="63"/>
        <v>0.75139295154632746</v>
      </c>
      <c r="BG27" s="75">
        <f t="shared" si="43"/>
        <v>0.75666572705793378</v>
      </c>
      <c r="BH27" s="75">
        <f t="shared" si="64"/>
        <v>8.80264278511188</v>
      </c>
      <c r="BI27" s="75">
        <f t="shared" si="44"/>
        <v>8.421301230776109</v>
      </c>
    </row>
    <row r="28" spans="1:61" x14ac:dyDescent="0.25">
      <c r="A28" t="str">
        <f t="shared" si="65"/>
        <v>agric</v>
      </c>
      <c r="B28" s="91" t="s">
        <v>151</v>
      </c>
      <c r="C28" s="41">
        <v>138.92681210119531</v>
      </c>
      <c r="D28" s="41">
        <v>11.682355169154695</v>
      </c>
      <c r="E28" s="41">
        <v>0.83482602974505338</v>
      </c>
      <c r="F28" s="41">
        <v>1.4279481934346961E-3</v>
      </c>
      <c r="G28" s="41">
        <v>2.6486027169284901E-2</v>
      </c>
      <c r="H28" s="69">
        <f t="shared" si="45"/>
        <v>151.47190727545777</v>
      </c>
      <c r="I28" s="41">
        <f>SAM!CW55</f>
        <v>0.42840668951134103</v>
      </c>
      <c r="J28" s="67">
        <f t="shared" si="46"/>
        <v>11.680128383748524</v>
      </c>
      <c r="K28" s="67">
        <f t="shared" si="47"/>
        <v>2.2267854061702569E-3</v>
      </c>
      <c r="L28" s="67">
        <f t="shared" si="48"/>
        <v>3.3224532135352619E-2</v>
      </c>
      <c r="M28" s="67">
        <f t="shared" si="49"/>
        <v>11.646903851613171</v>
      </c>
      <c r="N28" s="67">
        <f t="shared" si="50"/>
        <v>3.3224532135352619E-2</v>
      </c>
      <c r="O28" s="67">
        <f t="shared" si="51"/>
        <v>11.646903851613171</v>
      </c>
      <c r="P28" s="41">
        <f t="shared" si="52"/>
        <v>0.39518215737598839</v>
      </c>
      <c r="Q28" s="41">
        <f t="shared" si="53"/>
        <v>138.53162994381933</v>
      </c>
      <c r="R28" s="87">
        <f t="shared" si="21"/>
        <v>0.83466644887351438</v>
      </c>
      <c r="S28" s="87">
        <f t="shared" si="22"/>
        <v>1.5958087153901106E-4</v>
      </c>
      <c r="T28" s="87">
        <f t="shared" si="23"/>
        <v>0.83466644887351438</v>
      </c>
      <c r="U28" s="87">
        <f t="shared" si="24"/>
        <v>1.5958087153901106E-4</v>
      </c>
      <c r="V28" s="41">
        <f t="shared" si="25"/>
        <v>151.01320024430601</v>
      </c>
      <c r="W28" s="35">
        <f t="shared" si="54"/>
        <v>0.42840668951134098</v>
      </c>
      <c r="X28" s="41">
        <f t="shared" si="26"/>
        <v>3.0300341640428864E-2</v>
      </c>
      <c r="Y28" s="41">
        <f t="shared" si="27"/>
        <v>151.4719072754578</v>
      </c>
      <c r="Z28" s="47">
        <f t="shared" si="28"/>
        <v>0</v>
      </c>
      <c r="AA28" s="99">
        <f t="shared" si="55"/>
        <v>151.01320024430601</v>
      </c>
      <c r="AB28" s="99">
        <f t="shared" si="56"/>
        <v>0.42840668951134098</v>
      </c>
      <c r="AC28" s="99">
        <f t="shared" si="57"/>
        <v>3.0300341640428864E-2</v>
      </c>
      <c r="AD28" s="100">
        <f t="shared" si="58"/>
        <v>0</v>
      </c>
      <c r="AE28" s="47"/>
      <c r="AF28" s="118" t="str">
        <f>VLOOKUP(B28,Notes!$D$15:$E$62,2,0)</f>
        <v>Forestry products</v>
      </c>
      <c r="AG28" s="61">
        <f t="shared" si="59"/>
        <v>0.93275024079832913</v>
      </c>
      <c r="AH28" s="61">
        <f t="shared" si="60"/>
        <v>1.0785705821539617E-2</v>
      </c>
      <c r="AI28" s="61">
        <f t="shared" si="61"/>
        <v>3.1581119013699235E-4</v>
      </c>
      <c r="AJ28" s="61">
        <f t="shared" si="62"/>
        <v>0.28288572617864666</v>
      </c>
      <c r="AK28" s="62">
        <f t="shared" si="30"/>
        <v>2.0060672271818427E-2</v>
      </c>
      <c r="AL28" s="47"/>
      <c r="AM28" s="31" t="s">
        <v>151</v>
      </c>
      <c r="AN28" s="27">
        <f t="shared" si="31"/>
        <v>7.3904021557418967E-3</v>
      </c>
      <c r="AO28" s="27">
        <f t="shared" si="32"/>
        <v>1.1494426120395047E-2</v>
      </c>
      <c r="AP28" s="27">
        <f t="shared" si="33"/>
        <v>5.3003886542483578E-4</v>
      </c>
      <c r="AQ28" s="27">
        <f t="shared" si="34"/>
        <v>3.9492849555831798E-6</v>
      </c>
      <c r="AR28" s="27">
        <f t="shared" si="35"/>
        <v>3.3085571053042285E-6</v>
      </c>
      <c r="AS28" s="27">
        <f t="shared" si="36"/>
        <v>5.0903746072263611E-3</v>
      </c>
      <c r="AV28" s="31" t="s">
        <v>151</v>
      </c>
      <c r="AW28" s="27">
        <f t="shared" si="37"/>
        <v>0.91717873366809399</v>
      </c>
      <c r="AX28" s="27">
        <f t="shared" si="38"/>
        <v>7.7125556674412649E-2</v>
      </c>
      <c r="AY28" s="27">
        <f t="shared" si="39"/>
        <v>5.5114248229996112E-3</v>
      </c>
      <c r="AZ28" s="27">
        <f t="shared" si="40"/>
        <v>9.4271486978632603E-6</v>
      </c>
      <c r="BA28" s="27">
        <f t="shared" si="41"/>
        <v>1.7485768579594759E-4</v>
      </c>
      <c r="BB28" s="27">
        <f t="shared" si="42"/>
        <v>1</v>
      </c>
      <c r="BF28" s="75">
        <f t="shared" si="63"/>
        <v>0.28288572617864666</v>
      </c>
      <c r="BG28" s="75">
        <f t="shared" si="43"/>
        <v>0.28445348410365506</v>
      </c>
      <c r="BH28" s="75">
        <f t="shared" si="64"/>
        <v>2.0060672271818427E-2</v>
      </c>
      <c r="BI28" s="75">
        <f t="shared" si="44"/>
        <v>1.9115464282749461E-2</v>
      </c>
    </row>
    <row r="29" spans="1:61" x14ac:dyDescent="0.25">
      <c r="A29" t="str">
        <f t="shared" si="65"/>
        <v>agric</v>
      </c>
      <c r="B29" s="91" t="s">
        <v>152</v>
      </c>
      <c r="C29" s="41">
        <v>1.1826424105220918</v>
      </c>
      <c r="D29" s="41">
        <v>4.7372189799258252E-2</v>
      </c>
      <c r="E29" s="41">
        <v>1.5584955807835369E-2</v>
      </c>
      <c r="F29" s="41">
        <v>2.7237963665986763E-2</v>
      </c>
      <c r="G29" s="41">
        <v>0.48659725935193671</v>
      </c>
      <c r="H29" s="69">
        <f t="shared" si="45"/>
        <v>1.759434779147109</v>
      </c>
      <c r="I29" s="41">
        <f>SAM!CW56</f>
        <v>7.9251934445988756E-2</v>
      </c>
      <c r="J29" s="67">
        <f t="shared" si="46"/>
        <v>3.3562802123036521E-2</v>
      </c>
      <c r="K29" s="67">
        <f t="shared" si="47"/>
        <v>1.3809387676221729E-2</v>
      </c>
      <c r="L29" s="67">
        <f t="shared" si="48"/>
        <v>2.187062648657393E-3</v>
      </c>
      <c r="M29" s="67">
        <f t="shared" si="49"/>
        <v>3.1375739474379126E-2</v>
      </c>
      <c r="N29" s="67">
        <f t="shared" si="50"/>
        <v>2.187062648657393E-3</v>
      </c>
      <c r="O29" s="67">
        <f t="shared" si="51"/>
        <v>3.1375739474379126E-2</v>
      </c>
      <c r="P29" s="41">
        <f t="shared" si="52"/>
        <v>7.7064871797331361E-2</v>
      </c>
      <c r="Q29" s="41">
        <f t="shared" si="53"/>
        <v>1.1055775387247604</v>
      </c>
      <c r="R29" s="87">
        <f t="shared" si="21"/>
        <v>1.0821912960797144E-2</v>
      </c>
      <c r="S29" s="87">
        <f t="shared" si="22"/>
        <v>4.7630428470382229E-3</v>
      </c>
      <c r="T29" s="87">
        <f t="shared" si="23"/>
        <v>1.0821912960797144E-2</v>
      </c>
      <c r="U29" s="87">
        <f t="shared" si="24"/>
        <v>4.7630428470382229E-3</v>
      </c>
      <c r="V29" s="41">
        <f t="shared" si="25"/>
        <v>1.1477751911599368</v>
      </c>
      <c r="W29" s="35">
        <f t="shared" si="54"/>
        <v>7.9251934445988756E-2</v>
      </c>
      <c r="X29" s="41">
        <f t="shared" si="26"/>
        <v>0.53240765354118336</v>
      </c>
      <c r="Y29" s="41">
        <f t="shared" si="27"/>
        <v>1.7594347791471088</v>
      </c>
      <c r="Z29" s="47">
        <f t="shared" si="28"/>
        <v>0</v>
      </c>
      <c r="AA29" s="99">
        <f t="shared" si="55"/>
        <v>1.1477751911599368</v>
      </c>
      <c r="AB29" s="99">
        <f t="shared" si="56"/>
        <v>7.9251934445988756E-2</v>
      </c>
      <c r="AC29" s="99">
        <f t="shared" si="57"/>
        <v>0.53240765354118336</v>
      </c>
      <c r="AD29" s="100">
        <f t="shared" si="58"/>
        <v>0</v>
      </c>
      <c r="AE29" s="47"/>
      <c r="AF29" s="118" t="str">
        <f>VLOOKUP(B29,Notes!$D$15:$E$62,2,0)</f>
        <v>Fishing products</v>
      </c>
      <c r="AG29" s="61">
        <f t="shared" si="59"/>
        <v>7.0893642688507029E-3</v>
      </c>
      <c r="AH29" s="61">
        <f t="shared" si="60"/>
        <v>1.9952724167248297E-3</v>
      </c>
      <c r="AI29" s="61">
        <f t="shared" si="61"/>
        <v>5.5491220758560654E-3</v>
      </c>
      <c r="AJ29" s="61">
        <f t="shared" si="62"/>
        <v>6.4588575747135906</v>
      </c>
      <c r="AK29" s="62">
        <f t="shared" si="30"/>
        <v>31.687483015331637</v>
      </c>
      <c r="AL29" s="47"/>
      <c r="AM29" s="31" t="s">
        <v>152</v>
      </c>
      <c r="AN29" s="27">
        <f t="shared" si="31"/>
        <v>6.291228372697297E-5</v>
      </c>
      <c r="AO29" s="27">
        <f t="shared" si="32"/>
        <v>4.6610133652382838E-5</v>
      </c>
      <c r="AP29" s="27">
        <f t="shared" si="33"/>
        <v>9.895034414061059E-6</v>
      </c>
      <c r="AQ29" s="27">
        <f t="shared" si="34"/>
        <v>7.5332200860914696E-5</v>
      </c>
      <c r="AR29" s="27">
        <f t="shared" si="35"/>
        <v>6.0784307497706212E-5</v>
      </c>
      <c r="AS29" s="27">
        <f t="shared" si="36"/>
        <v>5.9127677758451844E-5</v>
      </c>
      <c r="AV29" s="31" t="s">
        <v>152</v>
      </c>
      <c r="AW29" s="27">
        <f t="shared" si="37"/>
        <v>0.67217178183517612</v>
      </c>
      <c r="AX29" s="27">
        <f t="shared" si="38"/>
        <v>2.6924663739011714E-2</v>
      </c>
      <c r="AY29" s="27">
        <f t="shared" si="39"/>
        <v>8.8579332365989836E-3</v>
      </c>
      <c r="AZ29" s="27">
        <f t="shared" si="40"/>
        <v>1.5481087442860737E-2</v>
      </c>
      <c r="BA29" s="27">
        <f t="shared" si="41"/>
        <v>0.27656453374635243</v>
      </c>
      <c r="BB29" s="27">
        <f t="shared" si="42"/>
        <v>1</v>
      </c>
      <c r="BF29" s="75">
        <f t="shared" si="63"/>
        <v>6.4588575747135906</v>
      </c>
      <c r="BG29" s="75">
        <f t="shared" si="43"/>
        <v>6.5163291212692211</v>
      </c>
      <c r="BH29" s="75">
        <f t="shared" si="64"/>
        <v>31.687483015331637</v>
      </c>
      <c r="BI29" s="75">
        <f t="shared" si="44"/>
        <v>30.561798864027534</v>
      </c>
    </row>
    <row r="30" spans="1:61" x14ac:dyDescent="0.25">
      <c r="A30" t="s">
        <v>206</v>
      </c>
      <c r="B30" s="91" t="s">
        <v>153</v>
      </c>
      <c r="C30" s="41">
        <v>72.475279906082079</v>
      </c>
      <c r="D30" s="41">
        <v>10.647434836481914</v>
      </c>
      <c r="E30" s="41">
        <v>4.9839661502452506</v>
      </c>
      <c r="F30" s="41">
        <v>0.19605190131283759</v>
      </c>
      <c r="G30" s="41">
        <v>3.0043168395842099</v>
      </c>
      <c r="H30" s="69">
        <f t="shared" si="45"/>
        <v>91.307049633706299</v>
      </c>
      <c r="I30" s="41">
        <f>SAM!CW57</f>
        <v>29.564051551940143</v>
      </c>
      <c r="J30" s="67">
        <f t="shared" si="46"/>
        <v>10.2236346420346</v>
      </c>
      <c r="K30" s="67">
        <f t="shared" si="47"/>
        <v>0.42380019444731321</v>
      </c>
      <c r="L30" s="67">
        <f t="shared" si="48"/>
        <v>3.6548491991325087</v>
      </c>
      <c r="M30" s="67">
        <f t="shared" si="49"/>
        <v>6.568785442902092</v>
      </c>
      <c r="N30" s="67">
        <f t="shared" si="50"/>
        <v>3.6548491991325087</v>
      </c>
      <c r="O30" s="67">
        <f t="shared" si="51"/>
        <v>6.568785442902092</v>
      </c>
      <c r="P30" s="41">
        <f t="shared" si="52"/>
        <v>25.909202352807633</v>
      </c>
      <c r="Q30" s="41">
        <f t="shared" si="53"/>
        <v>46.566077553274447</v>
      </c>
      <c r="R30" s="87">
        <f t="shared" si="21"/>
        <v>4.6819025169719062</v>
      </c>
      <c r="S30" s="87">
        <f t="shared" si="22"/>
        <v>0.30206363327334412</v>
      </c>
      <c r="T30" s="87">
        <f t="shared" si="23"/>
        <v>4.6819025169719062</v>
      </c>
      <c r="U30" s="87">
        <f t="shared" si="24"/>
        <v>0.30206363327334412</v>
      </c>
      <c r="V30" s="41">
        <f t="shared" si="25"/>
        <v>57.816765513148439</v>
      </c>
      <c r="W30" s="35">
        <f t="shared" si="54"/>
        <v>29.564051551940143</v>
      </c>
      <c r="X30" s="41">
        <f t="shared" si="26"/>
        <v>3.9262325686177046</v>
      </c>
      <c r="Y30" s="41">
        <f t="shared" si="27"/>
        <v>91.307049633706285</v>
      </c>
      <c r="Z30" s="47">
        <f t="shared" si="28"/>
        <v>0</v>
      </c>
      <c r="AA30" s="99">
        <f t="shared" si="55"/>
        <v>57.816765513148439</v>
      </c>
      <c r="AB30" s="99">
        <f t="shared" si="56"/>
        <v>29.564051551940143</v>
      </c>
      <c r="AC30" s="99">
        <f t="shared" si="57"/>
        <v>3.9262325686177046</v>
      </c>
      <c r="AD30" s="100">
        <f t="shared" si="58"/>
        <v>0</v>
      </c>
      <c r="AE30" s="47"/>
      <c r="AF30" s="118" t="str">
        <f>VLOOKUP(B30,Notes!$D$15:$E$62,2,0)</f>
        <v>Coal</v>
      </c>
      <c r="AG30" s="61">
        <f t="shared" si="59"/>
        <v>0.35711184100015869</v>
      </c>
      <c r="AH30" s="61">
        <f t="shared" si="60"/>
        <v>0.74431415460802908</v>
      </c>
      <c r="AI30" s="61">
        <f t="shared" si="61"/>
        <v>4.0921920781096112E-2</v>
      </c>
      <c r="AJ30" s="61">
        <f t="shared" si="62"/>
        <v>33.833571881020923</v>
      </c>
      <c r="AK30" s="62">
        <f t="shared" si="30"/>
        <v>6.3589924211619939</v>
      </c>
      <c r="AL30" s="47"/>
      <c r="AM30" s="31" t="s">
        <v>153</v>
      </c>
      <c r="AN30" s="27">
        <f t="shared" si="31"/>
        <v>3.8554218351008855E-3</v>
      </c>
      <c r="AO30" s="27">
        <f t="shared" si="32"/>
        <v>1.0476154108274505E-2</v>
      </c>
      <c r="AP30" s="27">
        <f t="shared" si="33"/>
        <v>3.1643667895675507E-3</v>
      </c>
      <c r="AQ30" s="27">
        <f t="shared" si="34"/>
        <v>5.4222192928855514E-4</v>
      </c>
      <c r="AR30" s="27">
        <f t="shared" si="35"/>
        <v>3.7529047911415592E-4</v>
      </c>
      <c r="AS30" s="27">
        <f t="shared" si="36"/>
        <v>3.0684705519086223E-3</v>
      </c>
      <c r="AV30" s="31" t="s">
        <v>153</v>
      </c>
      <c r="AW30" s="27">
        <f t="shared" si="37"/>
        <v>0.79375338702574383</v>
      </c>
      <c r="AX30" s="27">
        <f t="shared" si="38"/>
        <v>0.11661131182308379</v>
      </c>
      <c r="AY30" s="27">
        <f t="shared" si="39"/>
        <v>5.4584680703617904E-2</v>
      </c>
      <c r="AZ30" s="27">
        <f t="shared" si="40"/>
        <v>2.1471715721768803E-3</v>
      </c>
      <c r="BA30" s="27">
        <f t="shared" si="41"/>
        <v>3.2903448875377488E-2</v>
      </c>
      <c r="BB30" s="27">
        <f t="shared" si="42"/>
        <v>1</v>
      </c>
      <c r="BF30" s="75">
        <f t="shared" si="63"/>
        <v>33.833571881020923</v>
      </c>
      <c r="BG30" s="75">
        <f t="shared" si="43"/>
        <v>35.749020060884718</v>
      </c>
      <c r="BH30" s="75">
        <f t="shared" si="64"/>
        <v>6.3589924211619939</v>
      </c>
      <c r="BI30" s="75">
        <f t="shared" si="44"/>
        <v>6.0607079616397517</v>
      </c>
    </row>
    <row r="31" spans="1:61" x14ac:dyDescent="0.25">
      <c r="A31" t="str">
        <f t="shared" si="65"/>
        <v>mine</v>
      </c>
      <c r="B31" s="91" t="s">
        <v>154</v>
      </c>
      <c r="C31" s="41">
        <v>455.49188881845851</v>
      </c>
      <c r="D31" s="41">
        <v>49.256413459364815</v>
      </c>
      <c r="E31" s="41">
        <v>5.5150707633393061</v>
      </c>
      <c r="F31" s="41">
        <v>2.0525132092229521E-4</v>
      </c>
      <c r="G31" s="41">
        <v>3.161576051183836E-3</v>
      </c>
      <c r="H31" s="69">
        <f t="shared" si="45"/>
        <v>510.26673986853473</v>
      </c>
      <c r="I31" s="41">
        <f>SAM!CW58</f>
        <v>405.29337288967037</v>
      </c>
      <c r="J31" s="67">
        <f t="shared" si="46"/>
        <v>49.256071572231193</v>
      </c>
      <c r="K31" s="67">
        <f t="shared" si="47"/>
        <v>3.4188713362628021E-4</v>
      </c>
      <c r="L31" s="67">
        <f t="shared" si="48"/>
        <v>39.55074799579679</v>
      </c>
      <c r="M31" s="67">
        <f t="shared" si="49"/>
        <v>9.7053235764344024</v>
      </c>
      <c r="N31" s="67">
        <f t="shared" si="50"/>
        <v>39.55074799579679</v>
      </c>
      <c r="O31" s="67">
        <f t="shared" si="51"/>
        <v>9.7053235764344024</v>
      </c>
      <c r="P31" s="41">
        <f t="shared" si="52"/>
        <v>365.7426248938736</v>
      </c>
      <c r="Q31" s="41">
        <f t="shared" si="53"/>
        <v>89.749263924584909</v>
      </c>
      <c r="R31" s="87">
        <f t="shared" si="21"/>
        <v>5.5148764920920534</v>
      </c>
      <c r="S31" s="87">
        <f t="shared" si="22"/>
        <v>1.9427124725263423E-4</v>
      </c>
      <c r="T31" s="87">
        <f t="shared" si="23"/>
        <v>5.5148764920920534</v>
      </c>
      <c r="U31" s="87">
        <f t="shared" si="24"/>
        <v>1.9427124725263423E-4</v>
      </c>
      <c r="V31" s="41">
        <f t="shared" si="25"/>
        <v>104.96946399311138</v>
      </c>
      <c r="W31" s="35">
        <f t="shared" si="54"/>
        <v>405.29337288967037</v>
      </c>
      <c r="X31" s="41">
        <f t="shared" si="26"/>
        <v>3.9029857529850457E-3</v>
      </c>
      <c r="Y31" s="41">
        <f t="shared" si="27"/>
        <v>510.26673986853473</v>
      </c>
      <c r="Z31" s="47">
        <f t="shared" si="28"/>
        <v>0</v>
      </c>
      <c r="AA31" s="99">
        <f t="shared" si="55"/>
        <v>104.96946399311138</v>
      </c>
      <c r="AB31" s="99">
        <f t="shared" si="56"/>
        <v>405.29337288967037</v>
      </c>
      <c r="AC31" s="99">
        <f t="shared" si="57"/>
        <v>3.9029857529850457E-3</v>
      </c>
      <c r="AD31" s="100">
        <f t="shared" si="58"/>
        <v>0</v>
      </c>
      <c r="AE31" s="47"/>
      <c r="AF31" s="118" t="str">
        <f>VLOOKUP(B31,Notes!$D$15:$E$62,2,0)</f>
        <v>Diamonds</v>
      </c>
      <c r="AG31" s="61">
        <f t="shared" si="59"/>
        <v>0.64835585669099738</v>
      </c>
      <c r="AH31" s="61">
        <f t="shared" si="60"/>
        <v>10.203797462625344</v>
      </c>
      <c r="AI31" s="61">
        <f t="shared" si="61"/>
        <v>4.0679626334420649E-5</v>
      </c>
      <c r="AJ31" s="61">
        <f t="shared" si="62"/>
        <v>79.428354094063664</v>
      </c>
      <c r="AK31" s="62">
        <f t="shared" si="30"/>
        <v>3.7180723695095768E-3</v>
      </c>
      <c r="AL31" s="47"/>
      <c r="AM31" s="31" t="s">
        <v>154</v>
      </c>
      <c r="AN31" s="27">
        <f t="shared" si="31"/>
        <v>2.4230515234128235E-2</v>
      </c>
      <c r="AO31" s="27">
        <f t="shared" si="32"/>
        <v>4.8464046612723209E-2</v>
      </c>
      <c r="AP31" s="27">
        <f t="shared" si="33"/>
        <v>3.5015700828479944E-3</v>
      </c>
      <c r="AQ31" s="27">
        <f t="shared" si="34"/>
        <v>5.676648197454836E-7</v>
      </c>
      <c r="AR31" s="27">
        <f t="shared" si="35"/>
        <v>3.9493484021772917E-7</v>
      </c>
      <c r="AS31" s="27">
        <f t="shared" si="36"/>
        <v>1.7148056707409137E-2</v>
      </c>
      <c r="AV31" s="31" t="s">
        <v>154</v>
      </c>
      <c r="AW31" s="27">
        <f t="shared" si="37"/>
        <v>0.89265447506104667</v>
      </c>
      <c r="AX31" s="27">
        <f t="shared" si="38"/>
        <v>9.6530715429454114E-2</v>
      </c>
      <c r="AY31" s="27">
        <f t="shared" si="39"/>
        <v>1.0808211338172287E-2</v>
      </c>
      <c r="AZ31" s="27">
        <f t="shared" si="40"/>
        <v>4.0224318946434998E-7</v>
      </c>
      <c r="BA31" s="27">
        <f t="shared" si="41"/>
        <v>6.1959281375038975E-6</v>
      </c>
      <c r="BB31" s="27">
        <f t="shared" si="42"/>
        <v>1</v>
      </c>
      <c r="BF31" s="75">
        <f t="shared" si="63"/>
        <v>79.428354094063664</v>
      </c>
      <c r="BG31" s="75">
        <f t="shared" si="43"/>
        <v>80.296188334463295</v>
      </c>
      <c r="BH31" s="75">
        <f t="shared" si="64"/>
        <v>3.7180723695095768E-3</v>
      </c>
      <c r="BI31" s="75">
        <f t="shared" si="44"/>
        <v>3.52255221354595E-3</v>
      </c>
    </row>
    <row r="32" spans="1:61" x14ac:dyDescent="0.25">
      <c r="A32" t="str">
        <f t="shared" si="65"/>
        <v>mine</v>
      </c>
      <c r="B32" s="91" t="s">
        <v>155</v>
      </c>
      <c r="C32" s="41">
        <v>694.71042198123348</v>
      </c>
      <c r="D32" s="41">
        <v>81.554998522114133</v>
      </c>
      <c r="E32" s="41">
        <v>10.087301153407587</v>
      </c>
      <c r="F32" s="41">
        <v>1.6225897641646863E-5</v>
      </c>
      <c r="G32" s="41">
        <v>2.4993389062241087E-4</v>
      </c>
      <c r="H32" s="69">
        <f t="shared" si="45"/>
        <v>786.35298781654342</v>
      </c>
      <c r="I32" s="41">
        <f>SAM!CW59</f>
        <v>610.56390528452107</v>
      </c>
      <c r="J32" s="67">
        <f t="shared" si="46"/>
        <v>81.554969181326811</v>
      </c>
      <c r="K32" s="67">
        <f t="shared" si="47"/>
        <v>2.9340787329703322E-5</v>
      </c>
      <c r="L32" s="67">
        <f t="shared" si="48"/>
        <v>64.146258541986228</v>
      </c>
      <c r="M32" s="67">
        <f t="shared" si="49"/>
        <v>17.408710639340583</v>
      </c>
      <c r="N32" s="67">
        <f t="shared" si="50"/>
        <v>64.146258541986228</v>
      </c>
      <c r="O32" s="67">
        <f t="shared" si="51"/>
        <v>17.408710639340583</v>
      </c>
      <c r="P32" s="41">
        <f t="shared" si="52"/>
        <v>546.41764674253488</v>
      </c>
      <c r="Q32" s="41">
        <f t="shared" si="53"/>
        <v>148.2927752386986</v>
      </c>
      <c r="R32" s="87">
        <f t="shared" si="21"/>
        <v>10.087284152214037</v>
      </c>
      <c r="S32" s="87">
        <f t="shared" si="22"/>
        <v>1.7001193550518429E-5</v>
      </c>
      <c r="T32" s="87">
        <f t="shared" si="23"/>
        <v>10.087284152214037</v>
      </c>
      <c r="U32" s="87">
        <f t="shared" si="24"/>
        <v>1.7001193550518429E-5</v>
      </c>
      <c r="V32" s="41">
        <f t="shared" si="25"/>
        <v>175.78877003025323</v>
      </c>
      <c r="W32" s="35">
        <f t="shared" si="54"/>
        <v>610.56390528452107</v>
      </c>
      <c r="X32" s="41">
        <f t="shared" si="26"/>
        <v>3.1250176914427948E-4</v>
      </c>
      <c r="Y32" s="41">
        <f t="shared" si="27"/>
        <v>786.35298781654342</v>
      </c>
      <c r="Z32" s="47">
        <f t="shared" si="28"/>
        <v>0</v>
      </c>
      <c r="AA32" s="99">
        <f t="shared" si="55"/>
        <v>175.78877003025323</v>
      </c>
      <c r="AB32" s="99">
        <f t="shared" si="56"/>
        <v>610.56390528452107</v>
      </c>
      <c r="AC32" s="99">
        <f t="shared" si="57"/>
        <v>3.1250176914427948E-4</v>
      </c>
      <c r="AD32" s="100">
        <f t="shared" si="58"/>
        <v>0</v>
      </c>
      <c r="AE32" s="47"/>
      <c r="AF32" s="118" t="str">
        <f>VLOOKUP(B32,Notes!$D$15:$E$62,2,0)</f>
        <v>Gold</v>
      </c>
      <c r="AG32" s="61">
        <f t="shared" si="59"/>
        <v>1.0857793710092785</v>
      </c>
      <c r="AH32" s="61">
        <f t="shared" si="60"/>
        <v>15.371754990942765</v>
      </c>
      <c r="AI32" s="61">
        <f t="shared" si="61"/>
        <v>3.2571103258350485E-6</v>
      </c>
      <c r="AJ32" s="61">
        <f t="shared" si="62"/>
        <v>77.645047120888151</v>
      </c>
      <c r="AK32" s="62">
        <f t="shared" si="30"/>
        <v>1.7777086303829648E-4</v>
      </c>
      <c r="AL32" s="47"/>
      <c r="AM32" s="31" t="s">
        <v>155</v>
      </c>
      <c r="AN32" s="27">
        <f t="shared" si="31"/>
        <v>3.695607293203193E-2</v>
      </c>
      <c r="AO32" s="27">
        <f t="shared" si="32"/>
        <v>8.0243058158040739E-2</v>
      </c>
      <c r="AP32" s="27">
        <f t="shared" si="33"/>
        <v>6.4045219818835864E-3</v>
      </c>
      <c r="AQ32" s="27">
        <f t="shared" si="34"/>
        <v>4.4876063250483142E-8</v>
      </c>
      <c r="AR32" s="27">
        <f t="shared" si="35"/>
        <v>3.122101115391378E-8</v>
      </c>
      <c r="AS32" s="27">
        <f t="shared" si="36"/>
        <v>2.6426228820230029E-2</v>
      </c>
      <c r="AV32" s="31" t="s">
        <v>155</v>
      </c>
      <c r="AW32" s="27">
        <f t="shared" si="37"/>
        <v>0.88345874275905945</v>
      </c>
      <c r="AX32" s="27">
        <f t="shared" si="38"/>
        <v>0.10371296324385679</v>
      </c>
      <c r="AY32" s="27">
        <f t="shared" si="39"/>
        <v>1.2827955523405425E-2</v>
      </c>
      <c r="AZ32" s="27">
        <f t="shared" si="40"/>
        <v>2.0634368906896521E-8</v>
      </c>
      <c r="BA32" s="27">
        <f t="shared" si="41"/>
        <v>3.1783930943837219E-7</v>
      </c>
      <c r="BB32" s="27">
        <f t="shared" si="42"/>
        <v>1</v>
      </c>
      <c r="BF32" s="75">
        <f t="shared" si="63"/>
        <v>77.645047120888151</v>
      </c>
      <c r="BG32" s="75">
        <f t="shared" si="43"/>
        <v>78.65401604084407</v>
      </c>
      <c r="BH32" s="75">
        <f t="shared" si="64"/>
        <v>1.7777086303829648E-4</v>
      </c>
      <c r="BI32" s="75">
        <f t="shared" si="44"/>
        <v>1.685405570029528E-4</v>
      </c>
    </row>
    <row r="33" spans="1:61" x14ac:dyDescent="0.25">
      <c r="A33" t="str">
        <f t="shared" si="65"/>
        <v>mine</v>
      </c>
      <c r="B33" s="91" t="s">
        <v>156</v>
      </c>
      <c r="C33" s="41">
        <v>165.83466822583381</v>
      </c>
      <c r="D33" s="41">
        <v>21.506869914426623</v>
      </c>
      <c r="E33" s="41">
        <v>2.76735011681565</v>
      </c>
      <c r="F33" s="41">
        <v>1.4106736724675104E-3</v>
      </c>
      <c r="G33" s="41">
        <v>2.1729574740030382E-2</v>
      </c>
      <c r="H33" s="69">
        <f t="shared" si="45"/>
        <v>190.13202850548859</v>
      </c>
      <c r="I33" s="41">
        <f>SAM!CW60</f>
        <v>165.66318810651435</v>
      </c>
      <c r="J33" s="67">
        <f t="shared" si="46"/>
        <v>21.504052204989865</v>
      </c>
      <c r="K33" s="67">
        <f t="shared" si="47"/>
        <v>2.817709436759679E-3</v>
      </c>
      <c r="L33" s="67">
        <f t="shared" si="48"/>
        <v>19.015982586488288</v>
      </c>
      <c r="M33" s="67">
        <f t="shared" si="49"/>
        <v>2.4880696185015765</v>
      </c>
      <c r="N33" s="67">
        <f t="shared" si="50"/>
        <v>19.015982586488288</v>
      </c>
      <c r="O33" s="67">
        <f t="shared" si="51"/>
        <v>2.4880696185015765</v>
      </c>
      <c r="P33" s="41">
        <f t="shared" si="52"/>
        <v>146.64720552002606</v>
      </c>
      <c r="Q33" s="41">
        <f t="shared" si="53"/>
        <v>19.187462705807746</v>
      </c>
      <c r="R33" s="87">
        <f t="shared" si="21"/>
        <v>2.7642196707085498</v>
      </c>
      <c r="S33" s="87">
        <f t="shared" si="22"/>
        <v>3.1304461071000682E-3</v>
      </c>
      <c r="T33" s="87">
        <f t="shared" si="23"/>
        <v>2.7642196707085498</v>
      </c>
      <c r="U33" s="87">
        <f t="shared" si="24"/>
        <v>3.1304461071000682E-3</v>
      </c>
      <c r="V33" s="41">
        <f t="shared" si="25"/>
        <v>24.439751995017872</v>
      </c>
      <c r="W33" s="35">
        <f t="shared" si="54"/>
        <v>165.66318810651435</v>
      </c>
      <c r="X33" s="41">
        <f t="shared" si="26"/>
        <v>2.9088403956357638E-2</v>
      </c>
      <c r="Y33" s="41">
        <f t="shared" si="27"/>
        <v>190.13202850548859</v>
      </c>
      <c r="Z33" s="47">
        <f t="shared" si="28"/>
        <v>0</v>
      </c>
      <c r="AA33" s="99">
        <f t="shared" si="55"/>
        <v>24.439751995017872</v>
      </c>
      <c r="AB33" s="99">
        <f t="shared" si="56"/>
        <v>165.66318810651435</v>
      </c>
      <c r="AC33" s="99">
        <f t="shared" si="57"/>
        <v>2.9088403956357638E-2</v>
      </c>
      <c r="AD33" s="100">
        <f t="shared" si="58"/>
        <v>0</v>
      </c>
      <c r="AE33" s="47"/>
      <c r="AF33" s="118" t="str">
        <f>VLOOKUP(B33,Notes!$D$15:$E$62,2,0)</f>
        <v>PGM</v>
      </c>
      <c r="AG33" s="61">
        <f t="shared" si="59"/>
        <v>0.15095491335542305</v>
      </c>
      <c r="AH33" s="61">
        <f t="shared" si="60"/>
        <v>4.1707901770005948</v>
      </c>
      <c r="AI33" s="61">
        <f t="shared" si="61"/>
        <v>3.0317953446391832E-4</v>
      </c>
      <c r="AJ33" s="61">
        <f t="shared" si="62"/>
        <v>87.143937920179027</v>
      </c>
      <c r="AK33" s="62">
        <f t="shared" si="30"/>
        <v>0.11887937263090353</v>
      </c>
      <c r="AL33" s="47"/>
      <c r="AM33" s="31" t="s">
        <v>156</v>
      </c>
      <c r="AN33" s="27">
        <f t="shared" si="31"/>
        <v>8.8218024369566567E-3</v>
      </c>
      <c r="AO33" s="27">
        <f t="shared" si="32"/>
        <v>2.1160898100841697E-2</v>
      </c>
      <c r="AP33" s="27">
        <f t="shared" si="33"/>
        <v>1.7570165086948706E-3</v>
      </c>
      <c r="AQ33" s="27">
        <f t="shared" si="34"/>
        <v>3.9015087084586146E-6</v>
      </c>
      <c r="AR33" s="27">
        <f t="shared" si="35"/>
        <v>2.7143949691609363E-6</v>
      </c>
      <c r="AS33" s="27">
        <f t="shared" si="36"/>
        <v>6.3895891147968172E-3</v>
      </c>
      <c r="AV33" s="31" t="s">
        <v>156</v>
      </c>
      <c r="AW33" s="27">
        <f t="shared" si="37"/>
        <v>0.87220795743546498</v>
      </c>
      <c r="AX33" s="27">
        <f t="shared" si="38"/>
        <v>0.11311544974026183</v>
      </c>
      <c r="AY33" s="27">
        <f t="shared" si="39"/>
        <v>1.4554886615201521E-2</v>
      </c>
      <c r="AZ33" s="27">
        <f t="shared" si="40"/>
        <v>7.4194426028899604E-6</v>
      </c>
      <c r="BA33" s="27">
        <f t="shared" si="41"/>
        <v>1.1428676646871786E-4</v>
      </c>
      <c r="BB33" s="27">
        <f t="shared" si="42"/>
        <v>1</v>
      </c>
      <c r="BF33" s="75">
        <f t="shared" si="63"/>
        <v>87.143937920179027</v>
      </c>
      <c r="BG33" s="75">
        <f t="shared" si="43"/>
        <v>88.429763865973882</v>
      </c>
      <c r="BH33" s="75">
        <f t="shared" si="64"/>
        <v>0.11887937263090353</v>
      </c>
      <c r="BI33" s="75">
        <f t="shared" si="44"/>
        <v>0.1131207102447242</v>
      </c>
    </row>
    <row r="34" spans="1:61" x14ac:dyDescent="0.25">
      <c r="A34" t="str">
        <f t="shared" si="65"/>
        <v>mine</v>
      </c>
      <c r="B34" s="91" t="s">
        <v>157</v>
      </c>
      <c r="C34" s="41">
        <v>346.27618479213623</v>
      </c>
      <c r="D34" s="41">
        <v>50.007351494242052</v>
      </c>
      <c r="E34" s="41">
        <v>12.392962079523068</v>
      </c>
      <c r="F34" s="41">
        <v>0.34456946355400991</v>
      </c>
      <c r="G34" s="41">
        <v>5.3578950810169319</v>
      </c>
      <c r="H34" s="69">
        <f t="shared" si="45"/>
        <v>414.3789629104723</v>
      </c>
      <c r="I34" s="41">
        <f>SAM!CW61</f>
        <v>286.09353087120701</v>
      </c>
      <c r="J34" s="67">
        <f t="shared" si="46"/>
        <v>49.24538285149179</v>
      </c>
      <c r="K34" s="67">
        <f t="shared" si="47"/>
        <v>0.76196864275026333</v>
      </c>
      <c r="L34" s="67">
        <f t="shared" si="48"/>
        <v>35.620776745560235</v>
      </c>
      <c r="M34" s="67">
        <f t="shared" si="49"/>
        <v>13.624606105931555</v>
      </c>
      <c r="N34" s="67">
        <f t="shared" si="50"/>
        <v>35.620776745560235</v>
      </c>
      <c r="O34" s="67">
        <f t="shared" si="51"/>
        <v>13.624606105931555</v>
      </c>
      <c r="P34" s="41">
        <f t="shared" si="52"/>
        <v>250.47275412564676</v>
      </c>
      <c r="Q34" s="41">
        <f t="shared" si="53"/>
        <v>95.803430666489476</v>
      </c>
      <c r="R34" s="87">
        <f t="shared" si="21"/>
        <v>11.736582874580286</v>
      </c>
      <c r="S34" s="87">
        <f t="shared" si="22"/>
        <v>0.65637920494278179</v>
      </c>
      <c r="T34" s="87">
        <f t="shared" si="23"/>
        <v>11.736582874580286</v>
      </c>
      <c r="U34" s="87">
        <f t="shared" si="24"/>
        <v>0.65637920494278179</v>
      </c>
      <c r="V34" s="41">
        <f t="shared" si="25"/>
        <v>121.1646196470013</v>
      </c>
      <c r="W34" s="35">
        <f t="shared" si="54"/>
        <v>286.09353087120701</v>
      </c>
      <c r="X34" s="41">
        <f t="shared" si="26"/>
        <v>7.1208123922639874</v>
      </c>
      <c r="Y34" s="41">
        <f t="shared" si="27"/>
        <v>414.3789629104723</v>
      </c>
      <c r="Z34" s="47">
        <f t="shared" si="28"/>
        <v>0</v>
      </c>
      <c r="AA34" s="99">
        <f t="shared" si="55"/>
        <v>121.1646196470013</v>
      </c>
      <c r="AB34" s="99">
        <f t="shared" si="56"/>
        <v>286.09353087120701</v>
      </c>
      <c r="AC34" s="99">
        <f t="shared" si="57"/>
        <v>7.1208123922639874</v>
      </c>
      <c r="AD34" s="100">
        <f t="shared" si="58"/>
        <v>0</v>
      </c>
      <c r="AE34" s="47"/>
      <c r="AF34" s="118" t="str">
        <f>VLOOKUP(B34,Notes!$D$15:$E$62,2,0)</f>
        <v>Other minerals</v>
      </c>
      <c r="AG34" s="61">
        <f t="shared" si="59"/>
        <v>0.74838708118987585</v>
      </c>
      <c r="AH34" s="61">
        <f t="shared" si="60"/>
        <v>7.2027835628386354</v>
      </c>
      <c r="AI34" s="61">
        <f t="shared" si="61"/>
        <v>7.4218048859970021E-2</v>
      </c>
      <c r="AJ34" s="61">
        <f t="shared" si="62"/>
        <v>70.248693735698708</v>
      </c>
      <c r="AK34" s="62">
        <f t="shared" si="30"/>
        <v>5.5507568389249897</v>
      </c>
      <c r="AL34" s="47"/>
      <c r="AM34" s="31" t="s">
        <v>157</v>
      </c>
      <c r="AN34" s="27">
        <f t="shared" si="31"/>
        <v>1.8420636188684735E-2</v>
      </c>
      <c r="AO34" s="27">
        <f t="shared" si="32"/>
        <v>4.9202904628757621E-2</v>
      </c>
      <c r="AP34" s="27">
        <f t="shared" si="33"/>
        <v>7.8684076991339669E-3</v>
      </c>
      <c r="AQ34" s="27">
        <f t="shared" si="34"/>
        <v>9.529778494932851E-4</v>
      </c>
      <c r="AR34" s="27">
        <f t="shared" si="35"/>
        <v>6.6929259441108376E-4</v>
      </c>
      <c r="AS34" s="27">
        <f t="shared" si="36"/>
        <v>1.3925645939958589E-2</v>
      </c>
      <c r="AV34" s="31" t="s">
        <v>157</v>
      </c>
      <c r="AW34" s="27">
        <f t="shared" si="37"/>
        <v>0.83565097600514571</v>
      </c>
      <c r="AX34" s="27">
        <f t="shared" si="38"/>
        <v>0.12068023710230259</v>
      </c>
      <c r="AY34" s="27">
        <f t="shared" si="39"/>
        <v>2.9907314774086639E-2</v>
      </c>
      <c r="AZ34" s="27">
        <f t="shared" si="40"/>
        <v>8.3153223111004089E-4</v>
      </c>
      <c r="BA34" s="27">
        <f t="shared" si="41"/>
        <v>1.2929939887355043E-2</v>
      </c>
      <c r="BB34" s="27">
        <f t="shared" si="42"/>
        <v>1</v>
      </c>
      <c r="BF34" s="75">
        <f t="shared" si="63"/>
        <v>70.248693735698708</v>
      </c>
      <c r="BG34" s="75">
        <f t="shared" si="43"/>
        <v>72.333231427971683</v>
      </c>
      <c r="BH34" s="75">
        <f t="shared" si="64"/>
        <v>5.5507568389249897</v>
      </c>
      <c r="BI34" s="75">
        <f t="shared" si="44"/>
        <v>5.2963867776802065</v>
      </c>
    </row>
    <row r="35" spans="1:61" x14ac:dyDescent="0.25">
      <c r="A35" t="s">
        <v>207</v>
      </c>
      <c r="B35" s="91" t="s">
        <v>158</v>
      </c>
      <c r="C35" s="41">
        <v>1336.1756005292939</v>
      </c>
      <c r="D35" s="41">
        <v>104.73150490720758</v>
      </c>
      <c r="E35" s="41">
        <v>51.974945693085481</v>
      </c>
      <c r="F35" s="41">
        <v>52.28329265913144</v>
      </c>
      <c r="G35" s="41">
        <v>1459.371917165947</v>
      </c>
      <c r="H35" s="69">
        <f t="shared" si="45"/>
        <v>3004.5372609546653</v>
      </c>
      <c r="I35" s="41">
        <f>SAM!CW62</f>
        <v>87.089993561920664</v>
      </c>
      <c r="J35" s="67">
        <f t="shared" si="46"/>
        <v>50.058058601377859</v>
      </c>
      <c r="K35" s="67">
        <f t="shared" si="47"/>
        <v>54.673446305829728</v>
      </c>
      <c r="L35" s="67">
        <f t="shared" si="48"/>
        <v>3.1448926179228609</v>
      </c>
      <c r="M35" s="67">
        <f t="shared" si="49"/>
        <v>46.913165983454995</v>
      </c>
      <c r="N35" s="67">
        <f t="shared" si="50"/>
        <v>3.1448926179228609</v>
      </c>
      <c r="O35" s="67">
        <f t="shared" si="51"/>
        <v>46.913165983454995</v>
      </c>
      <c r="P35" s="41">
        <f t="shared" si="52"/>
        <v>83.945100943997801</v>
      </c>
      <c r="Q35" s="41">
        <f t="shared" si="53"/>
        <v>1252.230499585296</v>
      </c>
      <c r="R35" s="87">
        <f t="shared" si="21"/>
        <v>24.002269583882651</v>
      </c>
      <c r="S35" s="87">
        <f t="shared" si="22"/>
        <v>27.972676109202823</v>
      </c>
      <c r="T35" s="87">
        <f t="shared" si="23"/>
        <v>24.002269583882651</v>
      </c>
      <c r="U35" s="87">
        <f t="shared" si="24"/>
        <v>27.972676109202823</v>
      </c>
      <c r="V35" s="41">
        <f t="shared" si="25"/>
        <v>1323.1459351526337</v>
      </c>
      <c r="W35" s="35">
        <f t="shared" si="54"/>
        <v>87.089993561920664</v>
      </c>
      <c r="X35" s="41">
        <f t="shared" si="26"/>
        <v>1594.3013322401109</v>
      </c>
      <c r="Y35" s="41">
        <f t="shared" si="27"/>
        <v>3004.5372609546653</v>
      </c>
      <c r="Z35" s="47">
        <f t="shared" si="28"/>
        <v>0</v>
      </c>
      <c r="AA35" s="99">
        <f t="shared" si="55"/>
        <v>1323.1459351526337</v>
      </c>
      <c r="AB35" s="99">
        <f t="shared" si="56"/>
        <v>87.089993561920664</v>
      </c>
      <c r="AC35" s="99">
        <f t="shared" si="57"/>
        <v>1594.3013322401109</v>
      </c>
      <c r="AD35" s="100">
        <f t="shared" si="58"/>
        <v>0</v>
      </c>
      <c r="AE35" s="47"/>
      <c r="AF35" s="118" t="str">
        <f>VLOOKUP(B35,Notes!$D$15:$E$62,2,0)</f>
        <v>Food products</v>
      </c>
      <c r="AG35" s="61">
        <f t="shared" si="59"/>
        <v>8.1725616544006972</v>
      </c>
      <c r="AH35" s="61">
        <f t="shared" si="60"/>
        <v>2.1926059362660566</v>
      </c>
      <c r="AI35" s="61">
        <f t="shared" si="61"/>
        <v>16.616914988837582</v>
      </c>
      <c r="AJ35" s="61">
        <f t="shared" si="62"/>
        <v>6.1755619601398299</v>
      </c>
      <c r="AK35" s="62">
        <f t="shared" si="30"/>
        <v>54.647134502105366</v>
      </c>
      <c r="AL35" s="47"/>
      <c r="AM35" s="31" t="s">
        <v>158</v>
      </c>
      <c r="AN35" s="27">
        <f t="shared" si="31"/>
        <v>7.1079692172080391E-2</v>
      </c>
      <c r="AO35" s="27">
        <f t="shared" si="32"/>
        <v>0.10304673400207834</v>
      </c>
      <c r="AP35" s="27">
        <f t="shared" si="33"/>
        <v>3.299937982778707E-2</v>
      </c>
      <c r="AQ35" s="27">
        <f t="shared" si="34"/>
        <v>0.14460021874491294</v>
      </c>
      <c r="AR35" s="27">
        <f t="shared" si="35"/>
        <v>0.18230047469785221</v>
      </c>
      <c r="AS35" s="27">
        <f t="shared" si="36"/>
        <v>0.100970671425005</v>
      </c>
      <c r="AV35" s="31" t="s">
        <v>158</v>
      </c>
      <c r="AW35" s="27">
        <f t="shared" si="37"/>
        <v>0.44471926439172726</v>
      </c>
      <c r="AX35" s="27">
        <f t="shared" si="38"/>
        <v>3.4857782017963745E-2</v>
      </c>
      <c r="AY35" s="27">
        <f t="shared" si="39"/>
        <v>1.7298818812641684E-2</v>
      </c>
      <c r="AZ35" s="27">
        <f t="shared" si="40"/>
        <v>1.740144591933564E-2</v>
      </c>
      <c r="BA35" s="27">
        <f t="shared" si="41"/>
        <v>0.4857226888583317</v>
      </c>
      <c r="BB35" s="27">
        <f t="shared" si="42"/>
        <v>1</v>
      </c>
      <c r="BF35" s="75">
        <f t="shared" si="63"/>
        <v>6.1755619601398299</v>
      </c>
      <c r="BG35" s="75">
        <f t="shared" si="43"/>
        <v>6.2824901839806806</v>
      </c>
      <c r="BH35" s="75">
        <f t="shared" si="64"/>
        <v>54.647134502105366</v>
      </c>
      <c r="BI35" s="75">
        <f t="shared" si="44"/>
        <v>53.819538887799524</v>
      </c>
    </row>
    <row r="36" spans="1:61" x14ac:dyDescent="0.25">
      <c r="A36" t="str">
        <f t="shared" si="65"/>
        <v>manuf</v>
      </c>
      <c r="B36" s="91" t="s">
        <v>159</v>
      </c>
      <c r="C36" s="41">
        <v>85.41731772240793</v>
      </c>
      <c r="D36" s="41">
        <v>6.8164100185973284</v>
      </c>
      <c r="E36" s="41">
        <v>3.9138449470344807</v>
      </c>
      <c r="F36" s="41">
        <v>0.11657843901981536</v>
      </c>
      <c r="G36" s="41">
        <v>1.8339761722577195</v>
      </c>
      <c r="H36" s="69">
        <f t="shared" si="45"/>
        <v>98.098127299317269</v>
      </c>
      <c r="I36" s="41">
        <f>SAM!CW63</f>
        <v>22.34759586970101</v>
      </c>
      <c r="J36" s="67">
        <f t="shared" si="46"/>
        <v>6.6731326756900895</v>
      </c>
      <c r="K36" s="67">
        <f t="shared" si="47"/>
        <v>0.14327734290723898</v>
      </c>
      <c r="L36" s="67">
        <f t="shared" si="48"/>
        <v>1.6193695608670702</v>
      </c>
      <c r="M36" s="67">
        <f t="shared" si="49"/>
        <v>5.0537631148230195</v>
      </c>
      <c r="N36" s="67">
        <f t="shared" si="50"/>
        <v>1.6193695608670702</v>
      </c>
      <c r="O36" s="67">
        <f t="shared" si="51"/>
        <v>5.0537631148230195</v>
      </c>
      <c r="P36" s="41">
        <f t="shared" si="52"/>
        <v>20.728226308833939</v>
      </c>
      <c r="Q36" s="41">
        <f t="shared" si="53"/>
        <v>64.689091413573991</v>
      </c>
      <c r="R36" s="87">
        <f t="shared" si="21"/>
        <v>3.8059440543777914</v>
      </c>
      <c r="S36" s="87">
        <f t="shared" si="22"/>
        <v>0.10790089265668927</v>
      </c>
      <c r="T36" s="87">
        <f t="shared" si="23"/>
        <v>3.8059440543777914</v>
      </c>
      <c r="U36" s="87">
        <f t="shared" si="24"/>
        <v>0.10790089265668927</v>
      </c>
      <c r="V36" s="41">
        <f t="shared" si="25"/>
        <v>73.548798582774793</v>
      </c>
      <c r="W36" s="35">
        <f t="shared" si="54"/>
        <v>22.34759586970101</v>
      </c>
      <c r="X36" s="41">
        <f t="shared" si="26"/>
        <v>2.201732846841463</v>
      </c>
      <c r="Y36" s="41">
        <f t="shared" si="27"/>
        <v>98.098127299317269</v>
      </c>
      <c r="Z36" s="47">
        <f t="shared" si="28"/>
        <v>0</v>
      </c>
      <c r="AA36" s="99">
        <f t="shared" si="55"/>
        <v>73.548798582774793</v>
      </c>
      <c r="AB36" s="99">
        <f t="shared" si="56"/>
        <v>22.34759586970101</v>
      </c>
      <c r="AC36" s="99">
        <f t="shared" si="57"/>
        <v>2.201732846841463</v>
      </c>
      <c r="AD36" s="100">
        <f t="shared" si="58"/>
        <v>0</v>
      </c>
      <c r="AE36" s="47"/>
      <c r="AF36" s="118" t="str">
        <f>VLOOKUP(B36,Notes!$D$15:$E$62,2,0)</f>
        <v>Tobacco products</v>
      </c>
      <c r="AG36" s="61">
        <f t="shared" si="59"/>
        <v>0.45428253607980651</v>
      </c>
      <c r="AH36" s="61">
        <f t="shared" si="60"/>
        <v>0.56263032480698028</v>
      </c>
      <c r="AI36" s="61">
        <f t="shared" si="61"/>
        <v>2.2947987814003711E-2</v>
      </c>
      <c r="AJ36" s="61">
        <f t="shared" si="62"/>
        <v>23.303895831845896</v>
      </c>
      <c r="AK36" s="62">
        <f t="shared" si="30"/>
        <v>2.9065576244665778</v>
      </c>
      <c r="AL36" s="47"/>
      <c r="AM36" s="31" t="s">
        <v>159</v>
      </c>
      <c r="AN36" s="27">
        <f t="shared" si="31"/>
        <v>4.5438912725756179E-3</v>
      </c>
      <c r="AO36" s="27">
        <f t="shared" si="32"/>
        <v>6.706757347350609E-3</v>
      </c>
      <c r="AP36" s="27">
        <f t="shared" si="33"/>
        <v>2.4849368146898929E-3</v>
      </c>
      <c r="AQ36" s="27">
        <f t="shared" si="34"/>
        <v>3.2242169392637939E-4</v>
      </c>
      <c r="AR36" s="27">
        <f t="shared" si="35"/>
        <v>2.2909494341675384E-4</v>
      </c>
      <c r="AS36" s="27">
        <f t="shared" si="36"/>
        <v>3.2966919424392296E-3</v>
      </c>
      <c r="AV36" s="31" t="s">
        <v>159</v>
      </c>
      <c r="AW36" s="27">
        <f t="shared" si="37"/>
        <v>0.87073341840443474</v>
      </c>
      <c r="AX36" s="27">
        <f t="shared" si="38"/>
        <v>6.948562838308911E-2</v>
      </c>
      <c r="AY36" s="27">
        <f t="shared" si="39"/>
        <v>3.9897244267391024E-2</v>
      </c>
      <c r="AZ36" s="27">
        <f t="shared" si="40"/>
        <v>1.1883859787059025E-3</v>
      </c>
      <c r="BA36" s="27">
        <f t="shared" si="41"/>
        <v>1.869532296637923E-2</v>
      </c>
      <c r="BB36" s="27">
        <f t="shared" si="42"/>
        <v>1</v>
      </c>
      <c r="BF36" s="75">
        <f t="shared" si="63"/>
        <v>23.303895831845896</v>
      </c>
      <c r="BG36" s="75">
        <f t="shared" si="43"/>
        <v>24.267006810255065</v>
      </c>
      <c r="BH36" s="75">
        <f t="shared" si="64"/>
        <v>2.9065576244665778</v>
      </c>
      <c r="BI36" s="75">
        <f t="shared" si="44"/>
        <v>2.7569025885515916</v>
      </c>
    </row>
    <row r="37" spans="1:61" x14ac:dyDescent="0.25">
      <c r="A37" t="str">
        <f t="shared" si="65"/>
        <v>manuf</v>
      </c>
      <c r="B37" s="91" t="s">
        <v>160</v>
      </c>
      <c r="C37" s="41">
        <v>34.300325064040777</v>
      </c>
      <c r="D37" s="41">
        <v>7.9978289584432396</v>
      </c>
      <c r="E37" s="41">
        <v>20.868914160884103</v>
      </c>
      <c r="F37" s="41">
        <v>4.1974251125037796</v>
      </c>
      <c r="G37" s="41">
        <v>82.009840475126552</v>
      </c>
      <c r="H37" s="69">
        <f t="shared" si="45"/>
        <v>149.37433377099845</v>
      </c>
      <c r="I37" s="41">
        <f>SAM!CW64</f>
        <v>31.066917184896912</v>
      </c>
      <c r="J37" s="67">
        <f t="shared" si="46"/>
        <v>2.3585912014614245</v>
      </c>
      <c r="K37" s="67">
        <f t="shared" si="47"/>
        <v>5.6392377569818155</v>
      </c>
      <c r="L37" s="67">
        <f t="shared" si="48"/>
        <v>1.998808611747835</v>
      </c>
      <c r="M37" s="67">
        <f t="shared" si="49"/>
        <v>0.35978258971358956</v>
      </c>
      <c r="N37" s="67">
        <f t="shared" si="50"/>
        <v>1.998808611747835</v>
      </c>
      <c r="O37" s="67">
        <f t="shared" si="51"/>
        <v>0.35978258971358956</v>
      </c>
      <c r="P37" s="41">
        <f t="shared" si="52"/>
        <v>29.068108573149075</v>
      </c>
      <c r="Q37" s="41">
        <f t="shared" si="53"/>
        <v>5.2322164908917017</v>
      </c>
      <c r="R37" s="87">
        <f t="shared" si="21"/>
        <v>1.2515830164585886</v>
      </c>
      <c r="S37" s="87">
        <f t="shared" si="22"/>
        <v>19.617331144425513</v>
      </c>
      <c r="T37" s="87">
        <f t="shared" si="23"/>
        <v>1.2515830164585886</v>
      </c>
      <c r="U37" s="87">
        <f t="shared" si="24"/>
        <v>19.617331144425513</v>
      </c>
      <c r="V37" s="41">
        <f t="shared" si="25"/>
        <v>6.8435820970638792</v>
      </c>
      <c r="W37" s="35">
        <f t="shared" si="54"/>
        <v>31.066917184896909</v>
      </c>
      <c r="X37" s="41">
        <f t="shared" si="26"/>
        <v>111.46383448903767</v>
      </c>
      <c r="Y37" s="41">
        <f t="shared" si="27"/>
        <v>149.37433377099845</v>
      </c>
      <c r="Z37" s="47">
        <f t="shared" si="28"/>
        <v>0</v>
      </c>
      <c r="AA37" s="99">
        <f t="shared" si="55"/>
        <v>6.8435820970638792</v>
      </c>
      <c r="AB37" s="99">
        <f t="shared" si="56"/>
        <v>31.066917184896909</v>
      </c>
      <c r="AC37" s="99">
        <f t="shared" si="57"/>
        <v>111.46383448903767</v>
      </c>
      <c r="AD37" s="100">
        <f t="shared" si="58"/>
        <v>0</v>
      </c>
      <c r="AE37" s="47"/>
      <c r="AF37" s="118" t="str">
        <f>VLOOKUP(B37,Notes!$D$15:$E$62,2,0)</f>
        <v>Textile products</v>
      </c>
      <c r="AG37" s="61">
        <f t="shared" si="59"/>
        <v>4.2270164718267091E-2</v>
      </c>
      <c r="AH37" s="61">
        <f t="shared" si="60"/>
        <v>0.78215078742266342</v>
      </c>
      <c r="AI37" s="61">
        <f t="shared" si="61"/>
        <v>1.1617534430782572</v>
      </c>
      <c r="AJ37" s="61">
        <f t="shared" si="62"/>
        <v>81.948056009063677</v>
      </c>
      <c r="AK37" s="62">
        <f t="shared" si="30"/>
        <v>94.215424278085507</v>
      </c>
      <c r="AL37" s="47"/>
      <c r="AM37" s="31" t="s">
        <v>160</v>
      </c>
      <c r="AN37" s="27">
        <f t="shared" si="31"/>
        <v>1.8246527971237723E-3</v>
      </c>
      <c r="AO37" s="27">
        <f t="shared" si="32"/>
        <v>7.869171306237023E-3</v>
      </c>
      <c r="AP37" s="27">
        <f t="shared" si="33"/>
        <v>1.3249869062972687E-2</v>
      </c>
      <c r="AQ37" s="27">
        <f t="shared" si="34"/>
        <v>1.1608844021942675E-2</v>
      </c>
      <c r="AR37" s="27">
        <f t="shared" si="35"/>
        <v>1.0244429588273809E-2</v>
      </c>
      <c r="AS37" s="27">
        <f t="shared" si="36"/>
        <v>5.0198834178306062E-3</v>
      </c>
      <c r="AV37" s="31" t="s">
        <v>160</v>
      </c>
      <c r="AW37" s="27">
        <f t="shared" si="37"/>
        <v>0.22962663128342806</v>
      </c>
      <c r="AX37" s="27">
        <f t="shared" si="38"/>
        <v>5.3542189990313092E-2</v>
      </c>
      <c r="AY37" s="27">
        <f t="shared" si="39"/>
        <v>0.13970883507254761</v>
      </c>
      <c r="AZ37" s="27">
        <f t="shared" si="40"/>
        <v>2.8100042400448347E-2</v>
      </c>
      <c r="BA37" s="27">
        <f t="shared" si="41"/>
        <v>0.5490223012532629</v>
      </c>
      <c r="BB37" s="27">
        <f t="shared" si="42"/>
        <v>1</v>
      </c>
      <c r="BF37" s="75">
        <f t="shared" si="63"/>
        <v>81.948056009063677</v>
      </c>
      <c r="BG37" s="75">
        <f t="shared" si="43"/>
        <v>84.745869081057293</v>
      </c>
      <c r="BH37" s="75">
        <f t="shared" si="64"/>
        <v>94.215424278085507</v>
      </c>
      <c r="BI37" s="75">
        <f t="shared" si="44"/>
        <v>94.002644283215702</v>
      </c>
    </row>
    <row r="38" spans="1:61" x14ac:dyDescent="0.25">
      <c r="A38" t="str">
        <f t="shared" si="65"/>
        <v>manuf</v>
      </c>
      <c r="B38" s="91" t="s">
        <v>161</v>
      </c>
      <c r="C38" s="41">
        <v>44.245781617317732</v>
      </c>
      <c r="D38" s="41">
        <v>6.7534603559055286</v>
      </c>
      <c r="E38" s="41">
        <v>73.337098889205421</v>
      </c>
      <c r="F38" s="41">
        <v>4.6120715219704209</v>
      </c>
      <c r="G38" s="41">
        <v>102.85011660869507</v>
      </c>
      <c r="H38" s="69">
        <f t="shared" si="45"/>
        <v>231.79852899309418</v>
      </c>
      <c r="I38" s="41">
        <f>SAM!CW65</f>
        <v>6.2993435533598428</v>
      </c>
      <c r="J38" s="67">
        <f t="shared" si="46"/>
        <v>2.0314103633908553</v>
      </c>
      <c r="K38" s="67">
        <f t="shared" si="47"/>
        <v>4.7220499925146733</v>
      </c>
      <c r="L38" s="67">
        <f t="shared" si="48"/>
        <v>0.27651962509283223</v>
      </c>
      <c r="M38" s="67">
        <f t="shared" si="49"/>
        <v>1.7548907382980232</v>
      </c>
      <c r="N38" s="67">
        <f t="shared" si="50"/>
        <v>0.27651962509283223</v>
      </c>
      <c r="O38" s="67">
        <f t="shared" si="51"/>
        <v>1.7548907382980232</v>
      </c>
      <c r="P38" s="41">
        <f t="shared" si="52"/>
        <v>6.0228239282670106</v>
      </c>
      <c r="Q38" s="41">
        <f t="shared" si="53"/>
        <v>38.222957689050723</v>
      </c>
      <c r="R38" s="87">
        <f t="shared" si="21"/>
        <v>19.870275329532671</v>
      </c>
      <c r="S38" s="87">
        <f t="shared" si="22"/>
        <v>53.466823559672754</v>
      </c>
      <c r="T38" s="87">
        <f t="shared" si="23"/>
        <v>19.870275329532671</v>
      </c>
      <c r="U38" s="87">
        <f t="shared" si="24"/>
        <v>53.466823559672754</v>
      </c>
      <c r="V38" s="41">
        <f t="shared" si="25"/>
        <v>59.848123756881421</v>
      </c>
      <c r="W38" s="35">
        <f t="shared" si="54"/>
        <v>6.2993435533598428</v>
      </c>
      <c r="X38" s="41">
        <f t="shared" si="26"/>
        <v>165.65106168285291</v>
      </c>
      <c r="Y38" s="41">
        <f t="shared" si="27"/>
        <v>231.79852899309418</v>
      </c>
      <c r="Z38" s="47">
        <f t="shared" si="28"/>
        <v>0</v>
      </c>
      <c r="AA38" s="99">
        <f t="shared" si="55"/>
        <v>59.848123756881421</v>
      </c>
      <c r="AB38" s="99">
        <f t="shared" si="56"/>
        <v>6.2993435533598428</v>
      </c>
      <c r="AC38" s="99">
        <f t="shared" si="57"/>
        <v>165.65106168285291</v>
      </c>
      <c r="AD38" s="100">
        <f t="shared" si="58"/>
        <v>0</v>
      </c>
      <c r="AE38" s="47"/>
      <c r="AF38" s="118" t="str">
        <f>VLOOKUP(B38,Notes!$D$15:$E$62,2,0)</f>
        <v>Wearing Apparel</v>
      </c>
      <c r="AG38" s="61">
        <f t="shared" si="59"/>
        <v>0.36965875668649817</v>
      </c>
      <c r="AH38" s="61">
        <f t="shared" si="60"/>
        <v>0.15859431726626366</v>
      </c>
      <c r="AI38" s="61">
        <f t="shared" si="61"/>
        <v>1.7265303328367905</v>
      </c>
      <c r="AJ38" s="61">
        <f t="shared" si="62"/>
        <v>9.5231817777920398</v>
      </c>
      <c r="AK38" s="62">
        <f t="shared" si="30"/>
        <v>73.459716211313719</v>
      </c>
      <c r="AL38" s="47"/>
      <c r="AM38" s="31" t="s">
        <v>161</v>
      </c>
      <c r="AN38" s="27">
        <f t="shared" si="31"/>
        <v>2.353714987780222E-3</v>
      </c>
      <c r="AO38" s="27">
        <f t="shared" si="32"/>
        <v>6.6448203289465506E-3</v>
      </c>
      <c r="AP38" s="27">
        <f t="shared" si="33"/>
        <v>4.6562410974001801E-2</v>
      </c>
      <c r="AQ38" s="27">
        <f t="shared" si="34"/>
        <v>1.2755634104609689E-2</v>
      </c>
      <c r="AR38" s="27">
        <f t="shared" si="35"/>
        <v>1.284773597460045E-2</v>
      </c>
      <c r="AS38" s="27">
        <f t="shared" si="36"/>
        <v>7.7898361960485468E-3</v>
      </c>
      <c r="AV38" s="31" t="s">
        <v>161</v>
      </c>
      <c r="AW38" s="27">
        <f t="shared" si="37"/>
        <v>0.19088033823819442</v>
      </c>
      <c r="AX38" s="27">
        <f t="shared" si="38"/>
        <v>2.913504406279787E-2</v>
      </c>
      <c r="AY38" s="27">
        <f t="shared" si="39"/>
        <v>0.31638293481746083</v>
      </c>
      <c r="AZ38" s="27">
        <f t="shared" si="40"/>
        <v>1.9896897284054055E-2</v>
      </c>
      <c r="BA38" s="27">
        <f t="shared" si="41"/>
        <v>0.44370478559749282</v>
      </c>
      <c r="BB38" s="27">
        <f t="shared" si="42"/>
        <v>1</v>
      </c>
      <c r="BF38" s="75">
        <f t="shared" si="63"/>
        <v>9.5231817777920398</v>
      </c>
      <c r="BG38" s="75">
        <f t="shared" si="43"/>
        <v>13.612199193040556</v>
      </c>
      <c r="BH38" s="75">
        <f t="shared" si="64"/>
        <v>73.459716211313719</v>
      </c>
      <c r="BI38" s="75">
        <f t="shared" si="44"/>
        <v>72.905561263676617</v>
      </c>
    </row>
    <row r="39" spans="1:61" x14ac:dyDescent="0.25">
      <c r="A39" t="str">
        <f t="shared" si="65"/>
        <v>manuf</v>
      </c>
      <c r="B39" s="91" t="s">
        <v>162</v>
      </c>
      <c r="C39" s="41">
        <v>34.050645007651212</v>
      </c>
      <c r="D39" s="41">
        <v>6.1221485649584997</v>
      </c>
      <c r="E39" s="41">
        <v>19.888086691056287</v>
      </c>
      <c r="F39" s="41">
        <v>1.9407240381356856</v>
      </c>
      <c r="G39" s="41">
        <v>29.89628206345148</v>
      </c>
      <c r="H39" s="69">
        <f t="shared" si="45"/>
        <v>91.897886365253157</v>
      </c>
      <c r="I39" s="41">
        <f>SAM!CW66</f>
        <v>10.69819407858455</v>
      </c>
      <c r="J39" s="67">
        <f t="shared" si="46"/>
        <v>3.259939406278471</v>
      </c>
      <c r="K39" s="67">
        <f t="shared" si="47"/>
        <v>2.8622091586800291</v>
      </c>
      <c r="L39" s="67">
        <f t="shared" si="48"/>
        <v>0.93473380276971019</v>
      </c>
      <c r="M39" s="67">
        <f t="shared" si="49"/>
        <v>2.3252056035087607</v>
      </c>
      <c r="N39" s="67">
        <f t="shared" si="50"/>
        <v>0.93473380276971019</v>
      </c>
      <c r="O39" s="67">
        <f t="shared" si="51"/>
        <v>2.3252056035087607</v>
      </c>
      <c r="P39" s="41">
        <f t="shared" si="52"/>
        <v>9.7634602758148397</v>
      </c>
      <c r="Q39" s="41">
        <f t="shared" si="53"/>
        <v>24.287184731836373</v>
      </c>
      <c r="R39" s="87">
        <f t="shared" si="21"/>
        <v>8.9146314179820525</v>
      </c>
      <c r="S39" s="87">
        <f t="shared" si="22"/>
        <v>10.973455273074233</v>
      </c>
      <c r="T39" s="87">
        <f t="shared" si="23"/>
        <v>8.9146314179820525</v>
      </c>
      <c r="U39" s="87">
        <f t="shared" si="24"/>
        <v>10.973455273074233</v>
      </c>
      <c r="V39" s="41">
        <f t="shared" si="25"/>
        <v>35.527021753327183</v>
      </c>
      <c r="W39" s="35">
        <f t="shared" si="54"/>
        <v>10.69819407858455</v>
      </c>
      <c r="X39" s="41">
        <f t="shared" si="26"/>
        <v>45.672670533341432</v>
      </c>
      <c r="Y39" s="41">
        <f t="shared" si="27"/>
        <v>91.897886365253157</v>
      </c>
      <c r="Z39" s="47">
        <f t="shared" si="28"/>
        <v>0</v>
      </c>
      <c r="AA39" s="99">
        <f t="shared" si="55"/>
        <v>35.527021753327183</v>
      </c>
      <c r="AB39" s="99">
        <f t="shared" si="56"/>
        <v>10.69819407858455</v>
      </c>
      <c r="AC39" s="99">
        <f t="shared" si="57"/>
        <v>45.672670533341432</v>
      </c>
      <c r="AD39" s="100">
        <f t="shared" si="58"/>
        <v>0</v>
      </c>
      <c r="AE39" s="47"/>
      <c r="AF39" s="118" t="str">
        <f>VLOOKUP(B39,Notes!$D$15:$E$62,2,0)</f>
        <v>Leather products and Footwear</v>
      </c>
      <c r="AG39" s="61">
        <f t="shared" si="59"/>
        <v>0.21943669852472303</v>
      </c>
      <c r="AH39" s="61">
        <f t="shared" si="60"/>
        <v>0.2693412053975302</v>
      </c>
      <c r="AI39" s="61">
        <f t="shared" si="61"/>
        <v>0.4760322708250872</v>
      </c>
      <c r="AJ39" s="61">
        <f t="shared" si="62"/>
        <v>23.143632508902243</v>
      </c>
      <c r="AK39" s="62">
        <f t="shared" si="30"/>
        <v>56.247344352116443</v>
      </c>
      <c r="AL39" s="47"/>
      <c r="AM39" s="31" t="s">
        <v>162</v>
      </c>
      <c r="AN39" s="27">
        <f t="shared" si="31"/>
        <v>1.8113707243612941E-3</v>
      </c>
      <c r="AO39" s="27">
        <f t="shared" si="32"/>
        <v>6.0236641806439674E-3</v>
      </c>
      <c r="AP39" s="27">
        <f t="shared" si="33"/>
        <v>1.2627132515761991E-2</v>
      </c>
      <c r="AQ39" s="27">
        <f t="shared" si="34"/>
        <v>5.367472210817582E-3</v>
      </c>
      <c r="AR39" s="27">
        <f t="shared" si="35"/>
        <v>3.7345561797927558E-3</v>
      </c>
      <c r="AS39" s="27">
        <f t="shared" si="36"/>
        <v>3.0883262489113236E-3</v>
      </c>
      <c r="AV39" s="31" t="s">
        <v>162</v>
      </c>
      <c r="AW39" s="27">
        <f t="shared" si="37"/>
        <v>0.37052696590120765</v>
      </c>
      <c r="AX39" s="27">
        <f t="shared" si="38"/>
        <v>6.661903561770384E-2</v>
      </c>
      <c r="AY39" s="27">
        <f t="shared" si="39"/>
        <v>0.21641506108214506</v>
      </c>
      <c r="AZ39" s="27">
        <f t="shared" si="40"/>
        <v>2.1118266315964789E-2</v>
      </c>
      <c r="BA39" s="27">
        <f t="shared" si="41"/>
        <v>0.32532067108297874</v>
      </c>
      <c r="BB39" s="27">
        <f t="shared" si="42"/>
        <v>1</v>
      </c>
      <c r="BF39" s="75">
        <f t="shared" si="63"/>
        <v>23.143632508902243</v>
      </c>
      <c r="BG39" s="75">
        <f t="shared" si="43"/>
        <v>28.673348988311325</v>
      </c>
      <c r="BH39" s="75">
        <f t="shared" si="64"/>
        <v>56.247344352116443</v>
      </c>
      <c r="BI39" s="75">
        <f t="shared" si="44"/>
        <v>55.176022930395909</v>
      </c>
    </row>
    <row r="40" spans="1:61" x14ac:dyDescent="0.25">
      <c r="A40" t="str">
        <f t="shared" si="65"/>
        <v>manuf</v>
      </c>
      <c r="B40" s="91" t="s">
        <v>163</v>
      </c>
      <c r="C40" s="41">
        <v>101.1029701647395</v>
      </c>
      <c r="D40" s="41">
        <v>10.141545895622098</v>
      </c>
      <c r="E40" s="41">
        <v>30.231999980208315</v>
      </c>
      <c r="F40" s="41">
        <v>1.174554999420474</v>
      </c>
      <c r="G40" s="41">
        <v>16.854577917224489</v>
      </c>
      <c r="H40" s="69">
        <f t="shared" si="45"/>
        <v>159.50564895721487</v>
      </c>
      <c r="I40" s="41">
        <f>SAM!CW67</f>
        <v>36.418614530651283</v>
      </c>
      <c r="J40" s="67">
        <f t="shared" si="46"/>
        <v>8.692452740683871</v>
      </c>
      <c r="K40" s="67">
        <f t="shared" si="47"/>
        <v>1.4490931549382275</v>
      </c>
      <c r="L40" s="67">
        <f t="shared" si="48"/>
        <v>2.8832448321780841</v>
      </c>
      <c r="M40" s="67">
        <f t="shared" si="49"/>
        <v>5.8092079085057868</v>
      </c>
      <c r="N40" s="67">
        <f t="shared" si="50"/>
        <v>2.8832448321780841</v>
      </c>
      <c r="O40" s="67">
        <f t="shared" si="51"/>
        <v>5.8092079085057868</v>
      </c>
      <c r="P40" s="41">
        <f t="shared" si="52"/>
        <v>33.535369698473197</v>
      </c>
      <c r="Q40" s="41">
        <f t="shared" si="53"/>
        <v>67.567600466266299</v>
      </c>
      <c r="R40" s="87">
        <f t="shared" si="21"/>
        <v>24.196292195634079</v>
      </c>
      <c r="S40" s="87">
        <f t="shared" si="22"/>
        <v>6.0357077845742371</v>
      </c>
      <c r="T40" s="87">
        <f t="shared" si="23"/>
        <v>24.196292195634079</v>
      </c>
      <c r="U40" s="87">
        <f t="shared" si="24"/>
        <v>6.0357077845742371</v>
      </c>
      <c r="V40" s="41">
        <f t="shared" si="25"/>
        <v>97.573100570406154</v>
      </c>
      <c r="W40" s="35">
        <f t="shared" si="54"/>
        <v>36.418614530651283</v>
      </c>
      <c r="X40" s="41">
        <f t="shared" si="26"/>
        <v>25.513933856157429</v>
      </c>
      <c r="Y40" s="41">
        <f t="shared" si="27"/>
        <v>159.50564895721485</v>
      </c>
      <c r="Z40" s="47">
        <f t="shared" si="28"/>
        <v>0</v>
      </c>
      <c r="AA40" s="99">
        <f t="shared" si="55"/>
        <v>97.573100570406154</v>
      </c>
      <c r="AB40" s="99">
        <f t="shared" si="56"/>
        <v>36.418614530651283</v>
      </c>
      <c r="AC40" s="99">
        <f t="shared" si="57"/>
        <v>25.513933856157429</v>
      </c>
      <c r="AD40" s="100">
        <f t="shared" si="58"/>
        <v>0</v>
      </c>
      <c r="AE40" s="47"/>
      <c r="AF40" s="118" t="str">
        <f>VLOOKUP(B40,Notes!$D$15:$E$62,2,0)</f>
        <v>Wood Products</v>
      </c>
      <c r="AG40" s="61">
        <f t="shared" si="59"/>
        <v>0.60267137511985502</v>
      </c>
      <c r="AH40" s="61">
        <f t="shared" si="60"/>
        <v>0.91688685628064748</v>
      </c>
      <c r="AI40" s="61">
        <f t="shared" si="61"/>
        <v>0.26592392626486355</v>
      </c>
      <c r="AJ40" s="61">
        <f t="shared" si="62"/>
        <v>27.179751004145388</v>
      </c>
      <c r="AK40" s="62">
        <f t="shared" si="30"/>
        <v>20.728368324918577</v>
      </c>
      <c r="AL40" s="47"/>
      <c r="AM40" s="31" t="s">
        <v>163</v>
      </c>
      <c r="AN40" s="27">
        <f t="shared" si="31"/>
        <v>5.3783110499443379E-3</v>
      </c>
      <c r="AO40" s="27">
        <f t="shared" si="32"/>
        <v>9.9784031863378638E-3</v>
      </c>
      <c r="AP40" s="27">
        <f t="shared" si="33"/>
        <v>1.9194579946107893E-2</v>
      </c>
      <c r="AQ40" s="27">
        <f t="shared" si="34"/>
        <v>3.2484738662393407E-3</v>
      </c>
      <c r="AR40" s="27">
        <f t="shared" si="35"/>
        <v>2.1054246138358249E-3</v>
      </c>
      <c r="AS40" s="27">
        <f t="shared" si="36"/>
        <v>5.3603570441904886E-3</v>
      </c>
      <c r="AV40" s="31" t="s">
        <v>163</v>
      </c>
      <c r="AW40" s="27">
        <f t="shared" si="37"/>
        <v>0.63385197217597566</v>
      </c>
      <c r="AX40" s="27">
        <f t="shared" si="38"/>
        <v>6.3581108016697419E-2</v>
      </c>
      <c r="AY40" s="27">
        <f t="shared" si="39"/>
        <v>0.18953560690704829</v>
      </c>
      <c r="AZ40" s="27">
        <f t="shared" si="40"/>
        <v>7.3637203892103643E-3</v>
      </c>
      <c r="BA40" s="27">
        <f t="shared" si="41"/>
        <v>0.1056675925110683</v>
      </c>
      <c r="BB40" s="27">
        <f t="shared" si="42"/>
        <v>1</v>
      </c>
      <c r="BF40" s="75">
        <f t="shared" si="63"/>
        <v>27.179751004145388</v>
      </c>
      <c r="BG40" s="75">
        <f t="shared" si="43"/>
        <v>33.16951979138684</v>
      </c>
      <c r="BH40" s="75">
        <f t="shared" si="64"/>
        <v>20.728368324918577</v>
      </c>
      <c r="BI40" s="75">
        <f t="shared" si="44"/>
        <v>19.964632801420926</v>
      </c>
    </row>
    <row r="41" spans="1:61" x14ac:dyDescent="0.25">
      <c r="A41" t="str">
        <f t="shared" si="65"/>
        <v>manuf</v>
      </c>
      <c r="B41" s="91" t="s">
        <v>164</v>
      </c>
      <c r="C41" s="41">
        <v>69.010068089765824</v>
      </c>
      <c r="D41" s="41">
        <v>9.7517275266858992</v>
      </c>
      <c r="E41" s="41">
        <v>16.367104185395927</v>
      </c>
      <c r="F41" s="41">
        <v>6.1359427863363027</v>
      </c>
      <c r="G41" s="41">
        <v>1.6376879394765242</v>
      </c>
      <c r="H41" s="69">
        <f t="shared" si="45"/>
        <v>102.90253052766047</v>
      </c>
      <c r="I41" s="41">
        <f>SAM!CW68</f>
        <v>17.757739788092714</v>
      </c>
      <c r="J41" s="67">
        <f t="shared" si="46"/>
        <v>9.5256724124526269</v>
      </c>
      <c r="K41" s="67">
        <f t="shared" si="47"/>
        <v>0.22605511423327235</v>
      </c>
      <c r="L41" s="67">
        <f t="shared" si="48"/>
        <v>2.1538526398967224</v>
      </c>
      <c r="M41" s="67">
        <f t="shared" si="49"/>
        <v>7.371819772555904</v>
      </c>
      <c r="N41" s="67">
        <f t="shared" si="50"/>
        <v>2.1538526398967224</v>
      </c>
      <c r="O41" s="67">
        <f t="shared" si="51"/>
        <v>7.371819772555904</v>
      </c>
      <c r="P41" s="41">
        <f t="shared" si="52"/>
        <v>15.603887148195991</v>
      </c>
      <c r="Q41" s="41">
        <f t="shared" si="53"/>
        <v>53.406180941569829</v>
      </c>
      <c r="R41" s="87">
        <f t="shared" si="21"/>
        <v>15.880143336286567</v>
      </c>
      <c r="S41" s="87">
        <f t="shared" si="22"/>
        <v>0.48696084910936077</v>
      </c>
      <c r="T41" s="87">
        <f t="shared" si="23"/>
        <v>15.880143336286567</v>
      </c>
      <c r="U41" s="87">
        <f t="shared" si="24"/>
        <v>0.48696084910936077</v>
      </c>
      <c r="V41" s="41">
        <f t="shared" si="25"/>
        <v>76.658144050412304</v>
      </c>
      <c r="W41" s="35">
        <f t="shared" si="54"/>
        <v>17.757739788092714</v>
      </c>
      <c r="X41" s="41">
        <f t="shared" si="26"/>
        <v>8.4866466891554602</v>
      </c>
      <c r="Y41" s="41">
        <f t="shared" si="27"/>
        <v>102.90253052766047</v>
      </c>
      <c r="Z41" s="47">
        <f t="shared" si="28"/>
        <v>0</v>
      </c>
      <c r="AA41" s="99">
        <f t="shared" si="55"/>
        <v>76.658144050412304</v>
      </c>
      <c r="AB41" s="99">
        <f t="shared" si="56"/>
        <v>17.757739788092714</v>
      </c>
      <c r="AC41" s="99">
        <f t="shared" si="57"/>
        <v>8.4866466891554602</v>
      </c>
      <c r="AD41" s="100">
        <f t="shared" si="58"/>
        <v>0</v>
      </c>
      <c r="AE41" s="47"/>
      <c r="AF41" s="118" t="str">
        <f>VLOOKUP(B41,Notes!$D$15:$E$62,2,0)</f>
        <v>Paper &amp; Paper Products</v>
      </c>
      <c r="AG41" s="61">
        <f t="shared" si="59"/>
        <v>0.47348776270219539</v>
      </c>
      <c r="AH41" s="61">
        <f t="shared" si="60"/>
        <v>0.44707461881205524</v>
      </c>
      <c r="AI41" s="61">
        <f t="shared" si="61"/>
        <v>8.8453721841811453E-2</v>
      </c>
      <c r="AJ41" s="61">
        <f t="shared" si="62"/>
        <v>18.808000376786911</v>
      </c>
      <c r="AK41" s="62">
        <f t="shared" si="30"/>
        <v>9.9673116998003461</v>
      </c>
      <c r="AL41" s="47"/>
      <c r="AM41" s="31" t="s">
        <v>164</v>
      </c>
      <c r="AN41" s="27">
        <f t="shared" si="31"/>
        <v>3.6710851437878225E-3</v>
      </c>
      <c r="AO41" s="27">
        <f t="shared" si="32"/>
        <v>9.5948556587005709E-3</v>
      </c>
      <c r="AP41" s="27">
        <f t="shared" si="33"/>
        <v>1.0391627744725029E-2</v>
      </c>
      <c r="AQ41" s="27">
        <f t="shared" si="34"/>
        <v>1.6970214077661718E-2</v>
      </c>
      <c r="AR41" s="27">
        <f t="shared" si="35"/>
        <v>2.0457519105430969E-4</v>
      </c>
      <c r="AS41" s="27">
        <f t="shared" si="36"/>
        <v>3.4581490247215566E-3</v>
      </c>
      <c r="AV41" s="31" t="s">
        <v>164</v>
      </c>
      <c r="AW41" s="27">
        <f t="shared" si="37"/>
        <v>0.67063528696425723</v>
      </c>
      <c r="AX41" s="27">
        <f t="shared" si="38"/>
        <v>9.4766644480765314E-2</v>
      </c>
      <c r="AY41" s="27">
        <f t="shared" si="39"/>
        <v>0.15905443822877036</v>
      </c>
      <c r="AZ41" s="27">
        <f t="shared" si="40"/>
        <v>5.9628687019382336E-2</v>
      </c>
      <c r="BA41" s="27">
        <f t="shared" si="41"/>
        <v>1.5914943306824796E-2</v>
      </c>
      <c r="BB41" s="27">
        <f t="shared" si="42"/>
        <v>1</v>
      </c>
      <c r="BF41" s="75">
        <f t="shared" si="63"/>
        <v>18.808000376786911</v>
      </c>
      <c r="BG41" s="75">
        <f t="shared" si="43"/>
        <v>22.611029926675357</v>
      </c>
      <c r="BH41" s="75">
        <f t="shared" si="64"/>
        <v>9.9673116998003461</v>
      </c>
      <c r="BI41" s="75">
        <f t="shared" si="44"/>
        <v>2.975241335262393</v>
      </c>
    </row>
    <row r="42" spans="1:61" x14ac:dyDescent="0.25">
      <c r="A42" t="str">
        <f t="shared" si="65"/>
        <v>manuf</v>
      </c>
      <c r="B42" s="91" t="s">
        <v>165</v>
      </c>
      <c r="C42" s="41">
        <v>90.518073315947049</v>
      </c>
      <c r="D42" s="41">
        <v>5.7903816396164434</v>
      </c>
      <c r="E42" s="41">
        <v>14.849133109982676</v>
      </c>
      <c r="F42" s="41">
        <v>2.2628339981691616</v>
      </c>
      <c r="G42" s="41">
        <v>25.012439217914437</v>
      </c>
      <c r="H42" s="69">
        <f t="shared" si="45"/>
        <v>138.43286128162976</v>
      </c>
      <c r="I42" s="41">
        <f>SAM!CW69</f>
        <v>0.21051857743678101</v>
      </c>
      <c r="J42" s="67">
        <f t="shared" si="46"/>
        <v>4.5367598419378039</v>
      </c>
      <c r="K42" s="67">
        <f t="shared" si="47"/>
        <v>1.2536217976786395</v>
      </c>
      <c r="L42" s="67">
        <f t="shared" si="48"/>
        <v>1.004759249338431E-2</v>
      </c>
      <c r="M42" s="67">
        <f t="shared" si="49"/>
        <v>4.5267122494444196</v>
      </c>
      <c r="N42" s="67">
        <f t="shared" si="50"/>
        <v>1.004759249338431E-2</v>
      </c>
      <c r="O42" s="67">
        <f t="shared" si="51"/>
        <v>4.5267122494444196</v>
      </c>
      <c r="P42" s="41">
        <f t="shared" si="52"/>
        <v>0.20047098494339671</v>
      </c>
      <c r="Q42" s="41">
        <f t="shared" si="53"/>
        <v>90.317602331003656</v>
      </c>
      <c r="R42" s="87">
        <f t="shared" si="21"/>
        <v>11.62869692211722</v>
      </c>
      <c r="S42" s="87">
        <f t="shared" si="22"/>
        <v>3.2204361878654564</v>
      </c>
      <c r="T42" s="87">
        <f t="shared" si="23"/>
        <v>11.62869692211722</v>
      </c>
      <c r="U42" s="87">
        <f t="shared" si="24"/>
        <v>3.2204361878654564</v>
      </c>
      <c r="V42" s="41">
        <f t="shared" si="25"/>
        <v>106.47301150256529</v>
      </c>
      <c r="W42" s="35">
        <f t="shared" si="54"/>
        <v>0.21051857743678101</v>
      </c>
      <c r="X42" s="41">
        <f t="shared" si="26"/>
        <v>31.749331201627694</v>
      </c>
      <c r="Y42" s="41">
        <f t="shared" si="27"/>
        <v>138.43286128162976</v>
      </c>
      <c r="Z42" s="47">
        <f t="shared" si="28"/>
        <v>0</v>
      </c>
      <c r="AA42" s="99">
        <f t="shared" si="55"/>
        <v>106.47301150256529</v>
      </c>
      <c r="AB42" s="99">
        <f t="shared" si="56"/>
        <v>0.21051857743678101</v>
      </c>
      <c r="AC42" s="99">
        <f t="shared" si="57"/>
        <v>31.749331201627694</v>
      </c>
      <c r="AD42" s="100">
        <f t="shared" si="58"/>
        <v>0</v>
      </c>
      <c r="AE42" s="47"/>
      <c r="AF42" s="118" t="str">
        <f>VLOOKUP(B42,Notes!$D$15:$E$62,2,0)</f>
        <v>Publishing &amp; Printing</v>
      </c>
      <c r="AG42" s="61">
        <f t="shared" si="59"/>
        <v>0.65764268922766334</v>
      </c>
      <c r="AH42" s="61">
        <f t="shared" si="60"/>
        <v>5.3000840131419563E-3</v>
      </c>
      <c r="AI42" s="61">
        <f t="shared" si="61"/>
        <v>0.33091356499628133</v>
      </c>
      <c r="AJ42" s="61">
        <f t="shared" si="62"/>
        <v>0.19732996956410512</v>
      </c>
      <c r="AK42" s="62">
        <f t="shared" si="30"/>
        <v>22.96975335570302</v>
      </c>
      <c r="AL42" s="47"/>
      <c r="AM42" s="31" t="s">
        <v>165</v>
      </c>
      <c r="AN42" s="27">
        <f t="shared" si="31"/>
        <v>4.8152329564756669E-3</v>
      </c>
      <c r="AO42" s="27">
        <f t="shared" si="32"/>
        <v>5.6972342478677652E-3</v>
      </c>
      <c r="AP42" s="27">
        <f t="shared" si="33"/>
        <v>9.427853691338757E-3</v>
      </c>
      <c r="AQ42" s="27">
        <f t="shared" si="34"/>
        <v>6.258333675576936E-3</v>
      </c>
      <c r="AR42" s="27">
        <f t="shared" si="35"/>
        <v>3.1244808051616624E-3</v>
      </c>
      <c r="AS42" s="27">
        <f t="shared" si="36"/>
        <v>4.6521835933062972E-3</v>
      </c>
      <c r="AV42" s="31" t="s">
        <v>165</v>
      </c>
      <c r="AW42" s="27">
        <f t="shared" si="37"/>
        <v>0.65387706703393067</v>
      </c>
      <c r="AX42" s="27">
        <f t="shared" si="38"/>
        <v>4.1828086091758296E-2</v>
      </c>
      <c r="AY42" s="27">
        <f t="shared" si="39"/>
        <v>0.107265955297806</v>
      </c>
      <c r="AZ42" s="27">
        <f t="shared" si="40"/>
        <v>1.6346075470950648E-2</v>
      </c>
      <c r="BA42" s="27">
        <f t="shared" si="41"/>
        <v>0.18068281610555445</v>
      </c>
      <c r="BB42" s="27">
        <f t="shared" si="42"/>
        <v>1</v>
      </c>
      <c r="BF42" s="75">
        <f t="shared" si="63"/>
        <v>0.19732996956410512</v>
      </c>
      <c r="BG42" s="75">
        <f t="shared" si="43"/>
        <v>0.22147067165655046</v>
      </c>
      <c r="BH42" s="75">
        <f t="shared" si="64"/>
        <v>22.96975335570302</v>
      </c>
      <c r="BI42" s="75">
        <f t="shared" si="44"/>
        <v>21.687705026365769</v>
      </c>
    </row>
    <row r="43" spans="1:61" x14ac:dyDescent="0.25">
      <c r="A43" t="str">
        <f t="shared" si="65"/>
        <v>manuf</v>
      </c>
      <c r="B43" s="91" t="s">
        <v>166</v>
      </c>
      <c r="C43" s="41">
        <v>232.91621976529541</v>
      </c>
      <c r="D43" s="41">
        <v>198.86069903626031</v>
      </c>
      <c r="E43" s="41">
        <v>406.96540111678712</v>
      </c>
      <c r="F43" s="41">
        <v>123.64156531514431</v>
      </c>
      <c r="G43" s="41">
        <v>2449.1212421197692</v>
      </c>
      <c r="H43" s="69">
        <f t="shared" si="45"/>
        <v>3411.5051273532563</v>
      </c>
      <c r="I43" s="41">
        <f>SAM!CW70</f>
        <v>25.485682817269577</v>
      </c>
      <c r="J43" s="67">
        <f t="shared" si="46"/>
        <v>17.269662686536623</v>
      </c>
      <c r="K43" s="67">
        <f t="shared" si="47"/>
        <v>181.59103634972371</v>
      </c>
      <c r="L43" s="67">
        <f t="shared" si="48"/>
        <v>1.7592085583607839</v>
      </c>
      <c r="M43" s="67">
        <f t="shared" si="49"/>
        <v>15.510454128175839</v>
      </c>
      <c r="N43" s="67">
        <f t="shared" si="50"/>
        <v>1.7592085583607839</v>
      </c>
      <c r="O43" s="67">
        <f t="shared" si="51"/>
        <v>15.510454128175839</v>
      </c>
      <c r="P43" s="41">
        <f t="shared" si="52"/>
        <v>23.726474258908794</v>
      </c>
      <c r="Q43" s="41">
        <f t="shared" si="53"/>
        <v>209.1897455063866</v>
      </c>
      <c r="R43" s="87">
        <f t="shared" si="21"/>
        <v>32.02521792438894</v>
      </c>
      <c r="S43" s="87">
        <f t="shared" si="22"/>
        <v>374.94018319239814</v>
      </c>
      <c r="T43" s="87">
        <f t="shared" si="23"/>
        <v>32.02521792438894</v>
      </c>
      <c r="U43" s="87">
        <f t="shared" si="24"/>
        <v>374.94018319239814</v>
      </c>
      <c r="V43" s="41">
        <f t="shared" si="25"/>
        <v>256.72541755895139</v>
      </c>
      <c r="W43" s="35">
        <f t="shared" si="54"/>
        <v>25.485682817269577</v>
      </c>
      <c r="X43" s="41">
        <f t="shared" si="26"/>
        <v>3129.2940269770356</v>
      </c>
      <c r="Y43" s="41">
        <f t="shared" si="27"/>
        <v>3411.5051273532567</v>
      </c>
      <c r="Z43" s="47">
        <f t="shared" si="28"/>
        <v>0</v>
      </c>
      <c r="AA43" s="99">
        <f t="shared" si="55"/>
        <v>256.72541755895139</v>
      </c>
      <c r="AB43" s="99">
        <f t="shared" si="56"/>
        <v>25.485682817269577</v>
      </c>
      <c r="AC43" s="99">
        <f t="shared" si="57"/>
        <v>3129.2940269770356</v>
      </c>
      <c r="AD43" s="100">
        <f t="shared" si="58"/>
        <v>0</v>
      </c>
      <c r="AE43" s="47"/>
      <c r="AF43" s="118" t="str">
        <f>VLOOKUP(B43,Notes!$D$15:$E$62,2,0)</f>
        <v>Chemical Products</v>
      </c>
      <c r="AG43" s="61">
        <f t="shared" si="59"/>
        <v>1.5856937980240731</v>
      </c>
      <c r="AH43" s="61">
        <f t="shared" si="60"/>
        <v>0.64163582002344044</v>
      </c>
      <c r="AI43" s="61">
        <f t="shared" si="61"/>
        <v>32.61567419522374</v>
      </c>
      <c r="AJ43" s="61">
        <f t="shared" si="62"/>
        <v>9.0307159368622028</v>
      </c>
      <c r="AK43" s="62">
        <f t="shared" si="30"/>
        <v>92.418076098965457</v>
      </c>
      <c r="AL43" s="47"/>
      <c r="AM43" s="31" t="s">
        <v>166</v>
      </c>
      <c r="AN43" s="27">
        <f t="shared" si="31"/>
        <v>1.2390297500002033E-2</v>
      </c>
      <c r="AO43" s="27">
        <f t="shared" si="32"/>
        <v>0.1956617120627914</v>
      </c>
      <c r="AP43" s="27">
        <f t="shared" si="33"/>
        <v>0.25838614488455725</v>
      </c>
      <c r="AQ43" s="27">
        <f t="shared" si="34"/>
        <v>0.34195622504296802</v>
      </c>
      <c r="AR43" s="27">
        <f t="shared" si="35"/>
        <v>0.30593706770654405</v>
      </c>
      <c r="AS43" s="27">
        <f t="shared" si="36"/>
        <v>0.11464725958141579</v>
      </c>
      <c r="AV43" s="31" t="s">
        <v>166</v>
      </c>
      <c r="AW43" s="27">
        <f t="shared" si="37"/>
        <v>6.8273741668387442E-2</v>
      </c>
      <c r="AX43" s="27">
        <f t="shared" si="38"/>
        <v>5.8291191603907146E-2</v>
      </c>
      <c r="AY43" s="27">
        <f t="shared" si="39"/>
        <v>0.11929203853564851</v>
      </c>
      <c r="AZ43" s="27">
        <f t="shared" si="40"/>
        <v>3.6242526597364072E-2</v>
      </c>
      <c r="BA43" s="27">
        <f t="shared" si="41"/>
        <v>0.71790050159469287</v>
      </c>
      <c r="BB43" s="27">
        <f t="shared" si="42"/>
        <v>1</v>
      </c>
      <c r="BF43" s="75">
        <f t="shared" si="63"/>
        <v>9.0307159368622028</v>
      </c>
      <c r="BG43" s="75">
        <f t="shared" si="43"/>
        <v>10.186699012553719</v>
      </c>
      <c r="BH43" s="75">
        <f t="shared" si="64"/>
        <v>92.418076098965457</v>
      </c>
      <c r="BI43" s="75">
        <f t="shared" si="44"/>
        <v>92.13072712409803</v>
      </c>
    </row>
    <row r="44" spans="1:61" x14ac:dyDescent="0.25">
      <c r="A44" t="str">
        <f t="shared" si="65"/>
        <v>manuf</v>
      </c>
      <c r="B44" s="91" t="s">
        <v>167</v>
      </c>
      <c r="C44" s="41">
        <v>93.092589959678563</v>
      </c>
      <c r="D44" s="41">
        <v>17.929526749229485</v>
      </c>
      <c r="E44" s="41">
        <v>29.489964506098715</v>
      </c>
      <c r="F44" s="41">
        <v>16.246180157906245</v>
      </c>
      <c r="G44" s="41">
        <v>86.574716364740951</v>
      </c>
      <c r="H44" s="69">
        <f t="shared" si="45"/>
        <v>243.33297773765395</v>
      </c>
      <c r="I44" s="41">
        <f>SAM!CW71</f>
        <v>17.980267919462246</v>
      </c>
      <c r="J44" s="67">
        <f t="shared" si="46"/>
        <v>9.2899822231611662</v>
      </c>
      <c r="K44" s="67">
        <f t="shared" si="47"/>
        <v>8.6395445260683204</v>
      </c>
      <c r="L44" s="67">
        <f t="shared" si="48"/>
        <v>1.6314922137449106</v>
      </c>
      <c r="M44" s="67">
        <f t="shared" si="49"/>
        <v>7.6584900094162558</v>
      </c>
      <c r="N44" s="67">
        <f t="shared" si="50"/>
        <v>1.6314922137449106</v>
      </c>
      <c r="O44" s="67">
        <f t="shared" si="51"/>
        <v>7.6584900094162558</v>
      </c>
      <c r="P44" s="41">
        <f t="shared" si="52"/>
        <v>16.348775705717337</v>
      </c>
      <c r="Q44" s="41">
        <f t="shared" si="53"/>
        <v>76.743814253961233</v>
      </c>
      <c r="R44" s="87">
        <f t="shared" si="21"/>
        <v>13.857413178029079</v>
      </c>
      <c r="S44" s="87">
        <f t="shared" si="22"/>
        <v>15.632551328069635</v>
      </c>
      <c r="T44" s="87">
        <f t="shared" si="23"/>
        <v>13.857413178029079</v>
      </c>
      <c r="U44" s="87">
        <f t="shared" si="24"/>
        <v>15.632551328069635</v>
      </c>
      <c r="V44" s="41">
        <f t="shared" si="25"/>
        <v>98.259717441406565</v>
      </c>
      <c r="W44" s="35">
        <f t="shared" si="54"/>
        <v>17.980267919462246</v>
      </c>
      <c r="X44" s="41">
        <f t="shared" si="26"/>
        <v>127.09299237678516</v>
      </c>
      <c r="Y44" s="41">
        <f t="shared" si="27"/>
        <v>243.33297773765398</v>
      </c>
      <c r="Z44" s="47">
        <f t="shared" si="28"/>
        <v>0</v>
      </c>
      <c r="AA44" s="99">
        <f t="shared" si="55"/>
        <v>98.259717441406565</v>
      </c>
      <c r="AB44" s="99">
        <f t="shared" si="56"/>
        <v>17.980267919462246</v>
      </c>
      <c r="AC44" s="99">
        <f t="shared" si="57"/>
        <v>127.09299237678516</v>
      </c>
      <c r="AD44" s="100">
        <f t="shared" si="58"/>
        <v>0</v>
      </c>
      <c r="AE44" s="47"/>
      <c r="AF44" s="118" t="str">
        <f>VLOOKUP(B44,Notes!$D$15:$E$62,2,0)</f>
        <v>Rubber &amp; Plastic Products</v>
      </c>
      <c r="AG44" s="61">
        <f t="shared" si="59"/>
        <v>0.60691234247056158</v>
      </c>
      <c r="AH44" s="61">
        <f t="shared" si="60"/>
        <v>0.45267705925178414</v>
      </c>
      <c r="AI44" s="61">
        <f t="shared" si="61"/>
        <v>1.3246513737993657</v>
      </c>
      <c r="AJ44" s="61">
        <f t="shared" si="62"/>
        <v>15.468229683307538</v>
      </c>
      <c r="AK44" s="62">
        <f t="shared" si="30"/>
        <v>56.397365924430297</v>
      </c>
      <c r="AL44" s="47"/>
      <c r="AM44" s="31" t="s">
        <v>167</v>
      </c>
      <c r="AN44" s="27">
        <f t="shared" si="31"/>
        <v>4.9521878974698322E-3</v>
      </c>
      <c r="AO44" s="27">
        <f t="shared" si="32"/>
        <v>1.7641102124408121E-2</v>
      </c>
      <c r="AP44" s="27">
        <f t="shared" si="33"/>
        <v>1.8723454673550036E-2</v>
      </c>
      <c r="AQ44" s="27">
        <f t="shared" si="34"/>
        <v>4.4932158728381313E-2</v>
      </c>
      <c r="AR44" s="27">
        <f t="shared" si="35"/>
        <v>1.0814660542991336E-2</v>
      </c>
      <c r="AS44" s="27">
        <f t="shared" si="36"/>
        <v>8.1774636185440331E-3</v>
      </c>
      <c r="AV44" s="31" t="s">
        <v>167</v>
      </c>
      <c r="AW44" s="27">
        <f t="shared" si="37"/>
        <v>0.38257284657916379</v>
      </c>
      <c r="AX44" s="27">
        <f t="shared" si="38"/>
        <v>7.3683094317614245E-2</v>
      </c>
      <c r="AY44" s="27">
        <f t="shared" si="39"/>
        <v>0.12119181206047998</v>
      </c>
      <c r="AZ44" s="27">
        <f t="shared" si="40"/>
        <v>6.6765221504098138E-2</v>
      </c>
      <c r="BA44" s="27">
        <f t="shared" si="41"/>
        <v>0.35578702553864389</v>
      </c>
      <c r="BB44" s="27">
        <f t="shared" si="42"/>
        <v>1</v>
      </c>
      <c r="BF44" s="75">
        <f t="shared" si="63"/>
        <v>15.468229683307538</v>
      </c>
      <c r="BG44" s="75">
        <f t="shared" si="43"/>
        <v>17.561844302321507</v>
      </c>
      <c r="BH44" s="75">
        <f t="shared" si="64"/>
        <v>56.397365924430297</v>
      </c>
      <c r="BI44" s="75">
        <f t="shared" si="44"/>
        <v>53.009732598480142</v>
      </c>
    </row>
    <row r="45" spans="1:61" x14ac:dyDescent="0.25">
      <c r="A45" t="str">
        <f t="shared" si="65"/>
        <v>manuf</v>
      </c>
      <c r="B45" s="91" t="s">
        <v>168</v>
      </c>
      <c r="C45" s="41">
        <v>6.7932678264204069</v>
      </c>
      <c r="D45" s="41">
        <v>1.6774938038374125</v>
      </c>
      <c r="E45" s="41">
        <v>2.4405910000405333</v>
      </c>
      <c r="F45" s="41">
        <v>1.642979628202198</v>
      </c>
      <c r="G45" s="41">
        <v>10.321919511825199</v>
      </c>
      <c r="H45" s="69">
        <f t="shared" si="45"/>
        <v>22.876251770325752</v>
      </c>
      <c r="I45" s="41">
        <f>SAM!CW72</f>
        <v>0.70964357766474828</v>
      </c>
      <c r="J45" s="67">
        <f t="shared" si="46"/>
        <v>0.66582179098697458</v>
      </c>
      <c r="K45" s="67">
        <f t="shared" si="47"/>
        <v>1.011672012850438</v>
      </c>
      <c r="L45" s="67">
        <f t="shared" si="48"/>
        <v>6.3345016895959533E-2</v>
      </c>
      <c r="M45" s="67">
        <f t="shared" si="49"/>
        <v>0.60247677409101508</v>
      </c>
      <c r="N45" s="67">
        <f t="shared" si="50"/>
        <v>6.3345016895959533E-2</v>
      </c>
      <c r="O45" s="67">
        <f t="shared" si="51"/>
        <v>0.60247677409101508</v>
      </c>
      <c r="P45" s="41">
        <f t="shared" si="52"/>
        <v>0.64629856076878878</v>
      </c>
      <c r="Q45" s="41">
        <f t="shared" si="53"/>
        <v>6.1469692656516184</v>
      </c>
      <c r="R45" s="87">
        <f t="shared" si="21"/>
        <v>0.91094414869037599</v>
      </c>
      <c r="S45" s="87">
        <f t="shared" si="22"/>
        <v>1.5296468513501573</v>
      </c>
      <c r="T45" s="87">
        <f t="shared" si="23"/>
        <v>0.91094414869037599</v>
      </c>
      <c r="U45" s="87">
        <f t="shared" si="24"/>
        <v>1.5296468513501573</v>
      </c>
      <c r="V45" s="41">
        <f t="shared" si="25"/>
        <v>7.6603901884330092</v>
      </c>
      <c r="W45" s="35">
        <f t="shared" si="54"/>
        <v>0.70964357766474828</v>
      </c>
      <c r="X45" s="41">
        <f t="shared" si="26"/>
        <v>14.506218004227993</v>
      </c>
      <c r="Y45" s="41">
        <f t="shared" si="27"/>
        <v>22.876251770325752</v>
      </c>
      <c r="Z45" s="47">
        <f t="shared" si="28"/>
        <v>0</v>
      </c>
      <c r="AA45" s="99">
        <f t="shared" si="55"/>
        <v>7.6603901884330092</v>
      </c>
      <c r="AB45" s="99">
        <f t="shared" si="56"/>
        <v>0.70964357766474828</v>
      </c>
      <c r="AC45" s="99">
        <f t="shared" si="57"/>
        <v>14.506218004227993</v>
      </c>
      <c r="AD45" s="100">
        <f t="shared" si="58"/>
        <v>0</v>
      </c>
      <c r="AE45" s="47"/>
      <c r="AF45" s="118" t="str">
        <f>VLOOKUP(B45,Notes!$D$15:$E$62,2,0)</f>
        <v>Glass and glass products</v>
      </c>
      <c r="AG45" s="61">
        <f t="shared" si="59"/>
        <v>4.7315272978194232E-2</v>
      </c>
      <c r="AH45" s="61">
        <f t="shared" si="60"/>
        <v>1.7866216971465516E-2</v>
      </c>
      <c r="AI45" s="61">
        <f t="shared" si="61"/>
        <v>0.15119387189315753</v>
      </c>
      <c r="AJ45" s="61">
        <f t="shared" si="62"/>
        <v>8.478383689909478</v>
      </c>
      <c r="AK45" s="62">
        <f t="shared" si="30"/>
        <v>65.441757611932545</v>
      </c>
      <c r="AL45" s="47"/>
      <c r="AM45" s="31" t="s">
        <v>168</v>
      </c>
      <c r="AN45" s="27">
        <f t="shared" si="31"/>
        <v>3.6137719155564994E-4</v>
      </c>
      <c r="AO45" s="27">
        <f t="shared" si="32"/>
        <v>1.6505086788099067E-3</v>
      </c>
      <c r="AP45" s="27">
        <f t="shared" si="33"/>
        <v>1.5495540849661854E-3</v>
      </c>
      <c r="AQ45" s="27">
        <f t="shared" si="34"/>
        <v>4.5439986953457554E-3</v>
      </c>
      <c r="AR45" s="27">
        <f t="shared" si="35"/>
        <v>1.2893840183336809E-3</v>
      </c>
      <c r="AS45" s="27">
        <f t="shared" si="36"/>
        <v>7.6878078063951922E-4</v>
      </c>
      <c r="AV45" s="31" t="s">
        <v>168</v>
      </c>
      <c r="AW45" s="27">
        <f t="shared" si="37"/>
        <v>0.29695720674102688</v>
      </c>
      <c r="AX45" s="27">
        <f t="shared" si="38"/>
        <v>7.332904973590984E-2</v>
      </c>
      <c r="AY45" s="27">
        <f t="shared" si="39"/>
        <v>0.10668666460501103</v>
      </c>
      <c r="AZ45" s="27">
        <f t="shared" si="40"/>
        <v>7.1820315875934362E-2</v>
      </c>
      <c r="BA45" s="27">
        <f t="shared" si="41"/>
        <v>0.45120676304211776</v>
      </c>
      <c r="BB45" s="27">
        <f t="shared" si="42"/>
        <v>1</v>
      </c>
      <c r="BF45" s="75">
        <f t="shared" si="63"/>
        <v>8.478383689909478</v>
      </c>
      <c r="BG45" s="75">
        <f t="shared" si="43"/>
        <v>9.5138095138130954</v>
      </c>
      <c r="BH45" s="75">
        <f t="shared" si="64"/>
        <v>65.441757611932545</v>
      </c>
      <c r="BI45" s="75">
        <f t="shared" si="44"/>
        <v>62.675263955523597</v>
      </c>
    </row>
    <row r="46" spans="1:61" x14ac:dyDescent="0.25">
      <c r="A46" t="str">
        <f t="shared" si="65"/>
        <v>manuf</v>
      </c>
      <c r="B46" s="91" t="s">
        <v>169</v>
      </c>
      <c r="C46" s="41">
        <v>74.267147407054111</v>
      </c>
      <c r="D46" s="41">
        <v>9.5028933605194901</v>
      </c>
      <c r="E46" s="41">
        <v>27.578507302952147</v>
      </c>
      <c r="F46" s="41">
        <v>3.180761929562518</v>
      </c>
      <c r="G46" s="41">
        <v>28.226049103844311</v>
      </c>
      <c r="H46" s="69">
        <f t="shared" si="45"/>
        <v>142.75535910393259</v>
      </c>
      <c r="I46" s="41">
        <f>SAM!CW73</f>
        <v>33.686864213588962</v>
      </c>
      <c r="J46" s="67">
        <f t="shared" si="46"/>
        <v>6.8858500468777155</v>
      </c>
      <c r="K46" s="67">
        <f t="shared" si="47"/>
        <v>2.6170433136417746</v>
      </c>
      <c r="L46" s="67">
        <f t="shared" si="48"/>
        <v>2.8583379887598506</v>
      </c>
      <c r="M46" s="67">
        <f t="shared" si="49"/>
        <v>4.0275120581178649</v>
      </c>
      <c r="N46" s="67">
        <f t="shared" si="50"/>
        <v>2.8583379887598506</v>
      </c>
      <c r="O46" s="67">
        <f t="shared" si="51"/>
        <v>4.0275120581178649</v>
      </c>
      <c r="P46" s="41">
        <f t="shared" si="52"/>
        <v>30.828526224829112</v>
      </c>
      <c r="Q46" s="41">
        <f t="shared" si="53"/>
        <v>43.438621182224999</v>
      </c>
      <c r="R46" s="87">
        <f t="shared" si="21"/>
        <v>16.716358656533643</v>
      </c>
      <c r="S46" s="87">
        <f t="shared" si="22"/>
        <v>10.862148646418506</v>
      </c>
      <c r="T46" s="87">
        <f t="shared" si="23"/>
        <v>16.716358656533643</v>
      </c>
      <c r="U46" s="87">
        <f t="shared" si="24"/>
        <v>10.862148646418506</v>
      </c>
      <c r="V46" s="41">
        <f t="shared" si="25"/>
        <v>64.182491896876513</v>
      </c>
      <c r="W46" s="35">
        <f t="shared" si="54"/>
        <v>33.686864213588962</v>
      </c>
      <c r="X46" s="41">
        <f t="shared" si="26"/>
        <v>44.886002993467102</v>
      </c>
      <c r="Y46" s="41">
        <f t="shared" si="27"/>
        <v>142.75535910393256</v>
      </c>
      <c r="Z46" s="47">
        <f t="shared" si="28"/>
        <v>0</v>
      </c>
      <c r="AA46" s="99">
        <f t="shared" si="55"/>
        <v>64.182491896876513</v>
      </c>
      <c r="AB46" s="99">
        <f t="shared" si="56"/>
        <v>33.686864213588962</v>
      </c>
      <c r="AC46" s="99">
        <f t="shared" si="57"/>
        <v>44.886002993467102</v>
      </c>
      <c r="AD46" s="100">
        <f t="shared" si="58"/>
        <v>0</v>
      </c>
      <c r="AE46" s="47"/>
      <c r="AF46" s="118" t="str">
        <f>VLOOKUP(B46,Notes!$D$15:$E$62,2,0)</f>
        <v>Non-metallic mineral products n.e.c.</v>
      </c>
      <c r="AG46" s="61">
        <f t="shared" si="59"/>
        <v>0.3964304754484908</v>
      </c>
      <c r="AH46" s="61">
        <f t="shared" si="60"/>
        <v>0.84811142391907646</v>
      </c>
      <c r="AI46" s="61">
        <f t="shared" si="61"/>
        <v>0.46783307574807964</v>
      </c>
      <c r="AJ46" s="61">
        <f t="shared" si="62"/>
        <v>34.420236887597881</v>
      </c>
      <c r="AK46" s="62">
        <f t="shared" si="30"/>
        <v>41.15395838055256</v>
      </c>
      <c r="AL46" s="47"/>
      <c r="AM46" s="31" t="s">
        <v>169</v>
      </c>
      <c r="AN46" s="27">
        <f t="shared" si="31"/>
        <v>3.950742682399545E-3</v>
      </c>
      <c r="AO46" s="27">
        <f t="shared" si="32"/>
        <v>9.3500243812898488E-3</v>
      </c>
      <c r="AP46" s="27">
        <f t="shared" si="33"/>
        <v>1.7509852592199816E-2</v>
      </c>
      <c r="AQ46" s="27">
        <f t="shared" si="34"/>
        <v>8.7970525075547583E-3</v>
      </c>
      <c r="AR46" s="27">
        <f t="shared" si="35"/>
        <v>3.5259155599405632E-3</v>
      </c>
      <c r="AS46" s="27">
        <f t="shared" si="36"/>
        <v>4.7974457316804315E-3</v>
      </c>
      <c r="AV46" s="31" t="s">
        <v>169</v>
      </c>
      <c r="AW46" s="27">
        <f t="shared" si="37"/>
        <v>0.5202406962038052</v>
      </c>
      <c r="AX46" s="27">
        <f t="shared" si="38"/>
        <v>6.6567682083311056E-2</v>
      </c>
      <c r="AY46" s="27">
        <f t="shared" si="39"/>
        <v>0.19318719434465295</v>
      </c>
      <c r="AZ46" s="27">
        <f t="shared" si="40"/>
        <v>2.2281208562172257E-2</v>
      </c>
      <c r="BA46" s="27">
        <f t="shared" si="41"/>
        <v>0.19772321880605845</v>
      </c>
      <c r="BB46" s="27">
        <f t="shared" si="42"/>
        <v>1</v>
      </c>
      <c r="BF46" s="75">
        <f t="shared" si="63"/>
        <v>34.420236887597881</v>
      </c>
      <c r="BG46" s="75">
        <f t="shared" si="43"/>
        <v>41.510314184897489</v>
      </c>
      <c r="BH46" s="75">
        <f t="shared" si="64"/>
        <v>41.15395838055256</v>
      </c>
      <c r="BI46" s="75">
        <f t="shared" si="44"/>
        <v>39.386281958979573</v>
      </c>
    </row>
    <row r="47" spans="1:61" x14ac:dyDescent="0.25">
      <c r="A47" t="str">
        <f t="shared" si="65"/>
        <v>manuf</v>
      </c>
      <c r="B47" s="91" t="s">
        <v>170</v>
      </c>
      <c r="C47" s="41">
        <v>128.59423709808303</v>
      </c>
      <c r="D47" s="41">
        <v>49.141593202833938</v>
      </c>
      <c r="E47" s="41">
        <v>68.311968935680923</v>
      </c>
      <c r="F47" s="41">
        <v>12.923192042061695</v>
      </c>
      <c r="G47" s="41">
        <v>327.471736497763</v>
      </c>
      <c r="H47" s="69">
        <f t="shared" si="45"/>
        <v>586.44272777642254</v>
      </c>
      <c r="I47" s="41">
        <f>SAM!CW74</f>
        <v>333.87752406080529</v>
      </c>
      <c r="J47" s="67">
        <f t="shared" si="46"/>
        <v>13.856165672431411</v>
      </c>
      <c r="K47" s="67">
        <f t="shared" si="47"/>
        <v>35.285427530402529</v>
      </c>
      <c r="L47" s="67">
        <f t="shared" si="48"/>
        <v>32.476301910781999</v>
      </c>
      <c r="M47" s="67">
        <f t="shared" si="49"/>
        <v>-18.62013623835059</v>
      </c>
      <c r="N47" s="67">
        <f t="shared" si="50"/>
        <v>13.856165672431411</v>
      </c>
      <c r="O47" s="67">
        <f t="shared" si="51"/>
        <v>0</v>
      </c>
      <c r="P47" s="41">
        <f t="shared" si="52"/>
        <v>320.02135838837387</v>
      </c>
      <c r="Q47" s="41">
        <f t="shared" si="53"/>
        <v>-191.42712129029084</v>
      </c>
      <c r="R47" s="87">
        <f t="shared" si="21"/>
        <v>-96.121140429459189</v>
      </c>
      <c r="S47" s="87">
        <f t="shared" si="22"/>
        <v>164.43310936514013</v>
      </c>
      <c r="T47" s="87">
        <f t="shared" si="23"/>
        <v>0</v>
      </c>
      <c r="U47" s="87">
        <f t="shared" si="24"/>
        <v>68.311968935680923</v>
      </c>
      <c r="V47" s="41">
        <f t="shared" si="25"/>
        <v>-191.42712129029084</v>
      </c>
      <c r="W47" s="35">
        <f t="shared" si="54"/>
        <v>333.87752406080529</v>
      </c>
      <c r="X47" s="41">
        <f t="shared" si="26"/>
        <v>443.99232500590819</v>
      </c>
      <c r="Y47" s="41">
        <f t="shared" si="27"/>
        <v>586.44272777642266</v>
      </c>
      <c r="Z47" s="47">
        <f t="shared" si="28"/>
        <v>0</v>
      </c>
      <c r="AA47" s="99">
        <f>IF(V47&lt;0,0,V47)</f>
        <v>0</v>
      </c>
      <c r="AB47" s="99">
        <f t="shared" si="56"/>
        <v>333.87752406080529</v>
      </c>
      <c r="AC47" s="99">
        <f>IF(V47&lt;0,X47+V47,X47)</f>
        <v>252.56520371561734</v>
      </c>
      <c r="AD47" s="100">
        <f t="shared" si="58"/>
        <v>0</v>
      </c>
      <c r="AE47" s="47"/>
      <c r="AF47" s="118" t="str">
        <f>VLOOKUP(B47,Notes!$D$15:$E$62,2,0)</f>
        <v>Iron &amp; Steel and Non-ferrous Metal Products</v>
      </c>
      <c r="AG47" s="61">
        <f t="shared" si="59"/>
        <v>0</v>
      </c>
      <c r="AH47" s="61">
        <f t="shared" si="60"/>
        <v>8.4058088799953978</v>
      </c>
      <c r="AI47" s="61">
        <f t="shared" si="61"/>
        <v>2.6324098427390568</v>
      </c>
      <c r="AJ47" s="61">
        <f t="shared" si="62"/>
        <v>100</v>
      </c>
      <c r="AK47" s="62">
        <f t="shared" si="30"/>
        <v>100</v>
      </c>
      <c r="AL47" s="47"/>
      <c r="AM47" s="31" t="s">
        <v>170</v>
      </c>
      <c r="AN47" s="27">
        <f t="shared" si="31"/>
        <v>6.8407466686373391E-3</v>
      </c>
      <c r="AO47" s="27">
        <f t="shared" si="32"/>
        <v>4.8351073420527885E-2</v>
      </c>
      <c r="AP47" s="27">
        <f t="shared" si="33"/>
        <v>4.3371908900184226E-2</v>
      </c>
      <c r="AQ47" s="27">
        <f t="shared" si="34"/>
        <v>3.574175039716565E-2</v>
      </c>
      <c r="AR47" s="27">
        <f t="shared" si="35"/>
        <v>4.0906812246739845E-2</v>
      </c>
      <c r="AS47" s="27">
        <f t="shared" si="36"/>
        <v>1.9708031830859122E-2</v>
      </c>
      <c r="AV47" s="31" t="s">
        <v>170</v>
      </c>
      <c r="AW47" s="27">
        <f t="shared" si="37"/>
        <v>0.21927842397443581</v>
      </c>
      <c r="AX47" s="27">
        <f t="shared" si="38"/>
        <v>8.3796065455805008E-2</v>
      </c>
      <c r="AY47" s="27">
        <f t="shared" si="39"/>
        <v>0.11648532021992165</v>
      </c>
      <c r="AZ47" s="27">
        <f t="shared" si="40"/>
        <v>2.2036579924968526E-2</v>
      </c>
      <c r="BA47" s="27">
        <f t="shared" si="41"/>
        <v>0.55840361042486908</v>
      </c>
      <c r="BB47" s="27">
        <f t="shared" si="42"/>
        <v>1</v>
      </c>
      <c r="BF47" s="75">
        <f t="shared" si="63"/>
        <v>234.38159357027385</v>
      </c>
      <c r="BG47" s="75">
        <f t="shared" si="43"/>
        <v>248.86135305136818</v>
      </c>
      <c r="BH47" s="75">
        <f t="shared" si="64"/>
        <v>175.79314904591268</v>
      </c>
      <c r="BI47" s="75">
        <f t="shared" si="44"/>
        <v>240.70907620882949</v>
      </c>
    </row>
    <row r="48" spans="1:61" x14ac:dyDescent="0.25">
      <c r="A48" t="str">
        <f t="shared" si="65"/>
        <v>manuf</v>
      </c>
      <c r="B48" s="91" t="s">
        <v>171</v>
      </c>
      <c r="C48" s="41">
        <v>164.8267202829359</v>
      </c>
      <c r="D48" s="41">
        <v>14.639082667052785</v>
      </c>
      <c r="E48" s="41">
        <v>41.83196368023161</v>
      </c>
      <c r="F48" s="41">
        <v>7.6898929078195994</v>
      </c>
      <c r="G48" s="41">
        <v>26.242203624957249</v>
      </c>
      <c r="H48" s="69">
        <f t="shared" si="45"/>
        <v>255.22986316299713</v>
      </c>
      <c r="I48" s="41">
        <f>SAM!CW75</f>
        <v>20.422131990929362</v>
      </c>
      <c r="J48" s="67">
        <f t="shared" si="46"/>
        <v>12.628489942845206</v>
      </c>
      <c r="K48" s="67">
        <f t="shared" si="47"/>
        <v>2.0105927242075787</v>
      </c>
      <c r="L48" s="67">
        <f t="shared" si="48"/>
        <v>1.4533283532829198</v>
      </c>
      <c r="M48" s="67">
        <f t="shared" si="49"/>
        <v>11.175161589562286</v>
      </c>
      <c r="N48" s="67">
        <f t="shared" si="50"/>
        <v>1.4533283532829198</v>
      </c>
      <c r="O48" s="67">
        <f t="shared" si="51"/>
        <v>11.175161589562286</v>
      </c>
      <c r="P48" s="41">
        <f t="shared" si="52"/>
        <v>18.968803637646442</v>
      </c>
      <c r="Q48" s="41">
        <f t="shared" si="53"/>
        <v>145.85791664528946</v>
      </c>
      <c r="R48" s="87">
        <f t="shared" si="21"/>
        <v>35.453334152229822</v>
      </c>
      <c r="S48" s="87">
        <f t="shared" si="22"/>
        <v>6.3786295280017828</v>
      </c>
      <c r="T48" s="87">
        <f t="shared" si="23"/>
        <v>35.453334152229822</v>
      </c>
      <c r="U48" s="87">
        <f t="shared" si="24"/>
        <v>6.3786295280017828</v>
      </c>
      <c r="V48" s="41">
        <f t="shared" si="25"/>
        <v>192.48641238708157</v>
      </c>
      <c r="W48" s="35">
        <f t="shared" si="54"/>
        <v>20.422131990929362</v>
      </c>
      <c r="X48" s="41">
        <f t="shared" si="26"/>
        <v>42.321318784986211</v>
      </c>
      <c r="Y48" s="41">
        <f t="shared" si="27"/>
        <v>255.22986316299713</v>
      </c>
      <c r="Z48" s="47">
        <f t="shared" si="28"/>
        <v>0</v>
      </c>
      <c r="AA48" s="99">
        <f t="shared" si="55"/>
        <v>192.48641238708157</v>
      </c>
      <c r="AB48" s="99">
        <f t="shared" si="56"/>
        <v>20.422131990929362</v>
      </c>
      <c r="AC48" s="99">
        <f t="shared" si="57"/>
        <v>42.321318784986211</v>
      </c>
      <c r="AD48" s="100">
        <f t="shared" si="58"/>
        <v>0</v>
      </c>
      <c r="AE48" s="47"/>
      <c r="AF48" s="118" t="str">
        <f>VLOOKUP(B48,Notes!$D$15:$E$62,2,0)</f>
        <v>Structural metal products</v>
      </c>
      <c r="AG48" s="61">
        <f t="shared" si="59"/>
        <v>1.1889142618923241</v>
      </c>
      <c r="AH48" s="61">
        <f t="shared" si="60"/>
        <v>0.51415422143399159</v>
      </c>
      <c r="AI48" s="61">
        <f t="shared" si="61"/>
        <v>0.44110215694136884</v>
      </c>
      <c r="AJ48" s="61">
        <f t="shared" si="62"/>
        <v>9.5919738921659494</v>
      </c>
      <c r="AK48" s="62">
        <f t="shared" si="30"/>
        <v>18.023818284745076</v>
      </c>
      <c r="AL48" s="47"/>
      <c r="AM48" s="31" t="s">
        <v>171</v>
      </c>
      <c r="AN48" s="27">
        <f t="shared" si="31"/>
        <v>8.768183264837151E-3</v>
      </c>
      <c r="AO48" s="27">
        <f t="shared" si="32"/>
        <v>1.4403590008209734E-2</v>
      </c>
      <c r="AP48" s="27">
        <f t="shared" si="33"/>
        <v>2.6559505546723497E-2</v>
      </c>
      <c r="AQ48" s="27">
        <f t="shared" si="34"/>
        <v>2.1267983327776536E-2</v>
      </c>
      <c r="AR48" s="27">
        <f t="shared" si="35"/>
        <v>3.2780993807512149E-3</v>
      </c>
      <c r="AS48" s="27">
        <f t="shared" si="36"/>
        <v>8.5772711113229969E-3</v>
      </c>
      <c r="AV48" s="31" t="s">
        <v>171</v>
      </c>
      <c r="AW48" s="27">
        <f t="shared" si="37"/>
        <v>0.64579715806089988</v>
      </c>
      <c r="AX48" s="27">
        <f t="shared" si="38"/>
        <v>5.7356464818162152E-2</v>
      </c>
      <c r="AY48" s="27">
        <f t="shared" si="39"/>
        <v>0.16389917371666071</v>
      </c>
      <c r="AZ48" s="27">
        <f t="shared" si="40"/>
        <v>3.0129283511422848E-2</v>
      </c>
      <c r="BA48" s="27">
        <f t="shared" si="41"/>
        <v>0.10281791989285448</v>
      </c>
      <c r="BB48" s="27">
        <f t="shared" si="42"/>
        <v>1</v>
      </c>
      <c r="BF48" s="75">
        <f t="shared" si="63"/>
        <v>9.5919738921659494</v>
      </c>
      <c r="BG48" s="75">
        <f t="shared" si="43"/>
        <v>11.508330448537254</v>
      </c>
      <c r="BH48" s="75">
        <f t="shared" si="64"/>
        <v>18.023818284745076</v>
      </c>
      <c r="BI48" s="75">
        <f t="shared" si="44"/>
        <v>15.248219224803233</v>
      </c>
    </row>
    <row r="49" spans="1:61" x14ac:dyDescent="0.25">
      <c r="A49" t="str">
        <f t="shared" si="65"/>
        <v>manuf</v>
      </c>
      <c r="B49" s="91" t="s">
        <v>172</v>
      </c>
      <c r="C49" s="41">
        <v>122.72313270728073</v>
      </c>
      <c r="D49" s="41">
        <v>35.672442624621276</v>
      </c>
      <c r="E49" s="41">
        <v>111.62519334209027</v>
      </c>
      <c r="F49" s="41">
        <v>34.579046468042058</v>
      </c>
      <c r="G49" s="41">
        <v>23.098950184236653</v>
      </c>
      <c r="H49" s="69">
        <f t="shared" si="45"/>
        <v>327.69876532627097</v>
      </c>
      <c r="I49" s="41">
        <f>SAM!CW76</f>
        <v>20.595003591492674</v>
      </c>
      <c r="J49" s="67">
        <f t="shared" si="46"/>
        <v>30.021748581599208</v>
      </c>
      <c r="K49" s="67">
        <f t="shared" si="47"/>
        <v>5.6506940430220656</v>
      </c>
      <c r="L49" s="67">
        <f t="shared" si="48"/>
        <v>4.0479131912221984</v>
      </c>
      <c r="M49" s="67">
        <f t="shared" si="49"/>
        <v>25.973835390377012</v>
      </c>
      <c r="N49" s="67">
        <f t="shared" si="50"/>
        <v>4.0479131912221984</v>
      </c>
      <c r="O49" s="67">
        <f t="shared" si="51"/>
        <v>25.973835390377012</v>
      </c>
      <c r="P49" s="41">
        <f t="shared" si="52"/>
        <v>16.547090400270477</v>
      </c>
      <c r="Q49" s="41">
        <f t="shared" si="53"/>
        <v>106.17604230701025</v>
      </c>
      <c r="R49" s="87">
        <f t="shared" si="21"/>
        <v>91.679922175361625</v>
      </c>
      <c r="S49" s="87">
        <f t="shared" si="22"/>
        <v>19.945271166728638</v>
      </c>
      <c r="T49" s="87">
        <f t="shared" si="23"/>
        <v>91.679922175361625</v>
      </c>
      <c r="U49" s="87">
        <f t="shared" si="24"/>
        <v>19.945271166728638</v>
      </c>
      <c r="V49" s="41">
        <f t="shared" si="25"/>
        <v>223.82979987274888</v>
      </c>
      <c r="W49" s="35">
        <f t="shared" si="54"/>
        <v>20.595003591492677</v>
      </c>
      <c r="X49" s="41">
        <f t="shared" si="26"/>
        <v>83.27396186202941</v>
      </c>
      <c r="Y49" s="41">
        <f t="shared" si="27"/>
        <v>327.69876532627097</v>
      </c>
      <c r="Z49" s="47">
        <f t="shared" si="28"/>
        <v>0</v>
      </c>
      <c r="AA49" s="99">
        <f t="shared" si="55"/>
        <v>223.82979987274888</v>
      </c>
      <c r="AB49" s="99">
        <f t="shared" si="56"/>
        <v>20.595003591492677</v>
      </c>
      <c r="AC49" s="99">
        <f t="shared" si="57"/>
        <v>83.27396186202941</v>
      </c>
      <c r="AD49" s="100">
        <f t="shared" si="58"/>
        <v>0</v>
      </c>
      <c r="AE49" s="47"/>
      <c r="AF49" s="118" t="str">
        <f>VLOOKUP(B49,Notes!$D$15:$E$62,2,0)</f>
        <v>Machinery</v>
      </c>
      <c r="AG49" s="61">
        <f t="shared" si="59"/>
        <v>1.3825102665951901</v>
      </c>
      <c r="AH49" s="61">
        <f t="shared" si="60"/>
        <v>0.51850649294193973</v>
      </c>
      <c r="AI49" s="61">
        <f t="shared" si="61"/>
        <v>0.86793902574287263</v>
      </c>
      <c r="AJ49" s="61">
        <f t="shared" si="62"/>
        <v>8.4259057589896553</v>
      </c>
      <c r="AK49" s="62">
        <f t="shared" ref="AK49:AK65" si="66">AC49/(AA49+AC49)*100</f>
        <v>27.115904211537035</v>
      </c>
      <c r="AL49" s="47"/>
      <c r="AM49" s="31" t="s">
        <v>172</v>
      </c>
      <c r="AN49" s="27">
        <f t="shared" si="31"/>
        <v>6.5284252247769159E-3</v>
      </c>
      <c r="AO49" s="27">
        <f t="shared" si="32"/>
        <v>3.5098595304255714E-2</v>
      </c>
      <c r="AP49" s="27">
        <f t="shared" si="33"/>
        <v>7.0871880755728242E-2</v>
      </c>
      <c r="AQ49" s="27">
        <f t="shared" si="34"/>
        <v>9.5635477969387248E-2</v>
      </c>
      <c r="AR49" s="27">
        <f t="shared" si="35"/>
        <v>2.8854533474824634E-3</v>
      </c>
      <c r="AS49" s="27">
        <f t="shared" si="36"/>
        <v>1.101266567405635E-2</v>
      </c>
      <c r="AV49" s="31" t="s">
        <v>172</v>
      </c>
      <c r="AW49" s="27">
        <f t="shared" si="37"/>
        <v>0.37449983244548479</v>
      </c>
      <c r="AX49" s="27">
        <f t="shared" si="38"/>
        <v>0.10885742150753684</v>
      </c>
      <c r="AY49" s="27">
        <f t="shared" si="39"/>
        <v>0.3406335487134089</v>
      </c>
      <c r="AZ49" s="27">
        <f t="shared" si="40"/>
        <v>0.10552083232176256</v>
      </c>
      <c r="BA49" s="27">
        <f t="shared" si="41"/>
        <v>7.0488365011806942E-2</v>
      </c>
      <c r="BB49" s="27">
        <f t="shared" si="42"/>
        <v>1</v>
      </c>
      <c r="BF49" s="75">
        <f t="shared" si="63"/>
        <v>8.4259057589896553</v>
      </c>
      <c r="BG49" s="75">
        <f t="shared" si="43"/>
        <v>13.483269238032413</v>
      </c>
      <c r="BH49" s="75">
        <f t="shared" si="64"/>
        <v>27.115904211537035</v>
      </c>
      <c r="BI49" s="75">
        <f t="shared" si="44"/>
        <v>17.868073120020224</v>
      </c>
    </row>
    <row r="50" spans="1:61" x14ac:dyDescent="0.25">
      <c r="A50" t="str">
        <f t="shared" si="65"/>
        <v>manuf</v>
      </c>
      <c r="B50" s="91" t="s">
        <v>173</v>
      </c>
      <c r="C50" s="41">
        <v>19.067948412896918</v>
      </c>
      <c r="D50" s="41">
        <v>24.08602259238322</v>
      </c>
      <c r="E50" s="41">
        <v>41.902523062911179</v>
      </c>
      <c r="F50" s="41">
        <v>33.460034084068553</v>
      </c>
      <c r="G50" s="41">
        <v>686.17089789208262</v>
      </c>
      <c r="H50" s="69">
        <f t="shared" si="45"/>
        <v>804.68742604434249</v>
      </c>
      <c r="I50" s="41">
        <f>SAM!CW77</f>
        <v>10.414452995308235</v>
      </c>
      <c r="J50" s="67">
        <f t="shared" si="46"/>
        <v>0.65122764956827517</v>
      </c>
      <c r="K50" s="67">
        <f t="shared" si="47"/>
        <v>23.434794942814946</v>
      </c>
      <c r="L50" s="67">
        <f t="shared" si="48"/>
        <v>0.3439382925630205</v>
      </c>
      <c r="M50" s="67">
        <f t="shared" si="49"/>
        <v>0.30728935700525467</v>
      </c>
      <c r="N50" s="67">
        <f t="shared" si="50"/>
        <v>0.3439382925630205</v>
      </c>
      <c r="O50" s="67">
        <f t="shared" si="51"/>
        <v>0.30728935700525467</v>
      </c>
      <c r="P50" s="41">
        <f t="shared" si="52"/>
        <v>10.070514702745214</v>
      </c>
      <c r="Q50" s="41">
        <f t="shared" si="53"/>
        <v>8.9974337101517037</v>
      </c>
      <c r="R50" s="87">
        <f t="shared" si="21"/>
        <v>0.54233651967099261</v>
      </c>
      <c r="S50" s="87">
        <f t="shared" si="22"/>
        <v>41.360186543240189</v>
      </c>
      <c r="T50" s="87">
        <f t="shared" si="23"/>
        <v>0.54233651967099261</v>
      </c>
      <c r="U50" s="87">
        <f t="shared" si="24"/>
        <v>41.360186543240189</v>
      </c>
      <c r="V50" s="41">
        <f t="shared" si="25"/>
        <v>9.8470595868279513</v>
      </c>
      <c r="W50" s="35">
        <f t="shared" si="54"/>
        <v>10.414452995308235</v>
      </c>
      <c r="X50" s="41">
        <f t="shared" si="26"/>
        <v>784.42591346220627</v>
      </c>
      <c r="Y50" s="41">
        <f t="shared" si="27"/>
        <v>804.68742604434249</v>
      </c>
      <c r="Z50" s="47">
        <f t="shared" si="28"/>
        <v>0</v>
      </c>
      <c r="AA50" s="99">
        <f t="shared" si="55"/>
        <v>9.8470595868279513</v>
      </c>
      <c r="AB50" s="99">
        <f t="shared" si="56"/>
        <v>10.414452995308235</v>
      </c>
      <c r="AC50" s="99">
        <f t="shared" si="57"/>
        <v>784.42591346220627</v>
      </c>
      <c r="AD50" s="100">
        <f t="shared" si="58"/>
        <v>0</v>
      </c>
      <c r="AE50" s="47"/>
      <c r="AF50" s="118" t="str">
        <f>VLOOKUP(B50,Notes!$D$15:$E$62,2,0)</f>
        <v>Electric Motors, Telecom Equipment &amp; Medical Applicances</v>
      </c>
      <c r="AG50" s="61">
        <f t="shared" si="59"/>
        <v>6.0821485710588291E-2</v>
      </c>
      <c r="AH50" s="61">
        <f t="shared" si="60"/>
        <v>0.2621976478186463</v>
      </c>
      <c r="AI50" s="61">
        <f t="shared" si="61"/>
        <v>8.1758312907685884</v>
      </c>
      <c r="AJ50" s="61">
        <f t="shared" si="62"/>
        <v>51.400175347670086</v>
      </c>
      <c r="AK50" s="62">
        <f t="shared" si="66"/>
        <v>98.760242395126781</v>
      </c>
      <c r="AL50" s="47"/>
      <c r="AM50" s="31" t="s">
        <v>173</v>
      </c>
      <c r="AN50" s="27">
        <f t="shared" si="31"/>
        <v>1.0143456466387615E-3</v>
      </c>
      <c r="AO50" s="27">
        <f t="shared" si="32"/>
        <v>2.3698561053280099E-2</v>
      </c>
      <c r="AP50" s="27">
        <f t="shared" si="33"/>
        <v>2.6604304359659381E-2</v>
      </c>
      <c r="AQ50" s="27">
        <f t="shared" si="34"/>
        <v>9.2540618650641282E-2</v>
      </c>
      <c r="AR50" s="27">
        <f t="shared" si="35"/>
        <v>8.571446314555474E-2</v>
      </c>
      <c r="AS50" s="27">
        <f t="shared" si="36"/>
        <v>2.7042377124369528E-2</v>
      </c>
      <c r="AV50" s="31" t="s">
        <v>173</v>
      </c>
      <c r="AW50" s="27">
        <f t="shared" si="37"/>
        <v>2.3696093409375795E-2</v>
      </c>
      <c r="AX50" s="27">
        <f t="shared" si="38"/>
        <v>2.9932147331771471E-2</v>
      </c>
      <c r="AY50" s="27">
        <f t="shared" si="39"/>
        <v>5.207304315527124E-2</v>
      </c>
      <c r="AZ50" s="27">
        <f t="shared" si="40"/>
        <v>4.1581405401784829E-2</v>
      </c>
      <c r="BA50" s="27">
        <f t="shared" si="41"/>
        <v>0.85271731070179668</v>
      </c>
      <c r="BB50" s="27">
        <f t="shared" si="42"/>
        <v>1</v>
      </c>
      <c r="BF50" s="75">
        <f t="shared" si="63"/>
        <v>51.400175347670086</v>
      </c>
      <c r="BG50" s="75">
        <f t="shared" si="43"/>
        <v>52.813834423497063</v>
      </c>
      <c r="BH50" s="75">
        <f t="shared" si="64"/>
        <v>98.760242395126781</v>
      </c>
      <c r="BI50" s="75">
        <f t="shared" si="44"/>
        <v>98.705718701337531</v>
      </c>
    </row>
    <row r="51" spans="1:61" x14ac:dyDescent="0.25">
      <c r="A51" t="str">
        <f t="shared" si="65"/>
        <v>manuf</v>
      </c>
      <c r="B51" s="91" t="s">
        <v>174</v>
      </c>
      <c r="C51" s="41">
        <v>39.589687838909533</v>
      </c>
      <c r="D51" s="41">
        <v>37.783896611417696</v>
      </c>
      <c r="E51" s="41">
        <v>313.52615731481512</v>
      </c>
      <c r="F51" s="41">
        <v>36.716372357149559</v>
      </c>
      <c r="G51" s="41">
        <v>1065.9515940367655</v>
      </c>
      <c r="H51" s="69">
        <f t="shared" si="45"/>
        <v>1493.5677081590575</v>
      </c>
      <c r="I51" s="41">
        <f>SAM!CW78</f>
        <v>32.215582339581644</v>
      </c>
      <c r="J51" s="67">
        <f t="shared" si="46"/>
        <v>1.3530500368523382</v>
      </c>
      <c r="K51" s="67">
        <f t="shared" si="47"/>
        <v>36.430846574565358</v>
      </c>
      <c r="L51" s="67">
        <f t="shared" si="48"/>
        <v>1.0646404498902691</v>
      </c>
      <c r="M51" s="67">
        <f t="shared" si="49"/>
        <v>0.28840958696206909</v>
      </c>
      <c r="N51" s="67">
        <f t="shared" si="50"/>
        <v>1.0646404498902691</v>
      </c>
      <c r="O51" s="67">
        <f t="shared" si="51"/>
        <v>0.28840958696206909</v>
      </c>
      <c r="P51" s="41">
        <f t="shared" si="52"/>
        <v>31.150941889691374</v>
      </c>
      <c r="Q51" s="41">
        <f t="shared" si="53"/>
        <v>8.4387459492181591</v>
      </c>
      <c r="R51" s="87">
        <f t="shared" si="21"/>
        <v>2.462575743233923</v>
      </c>
      <c r="S51" s="87">
        <f t="shared" si="22"/>
        <v>311.06358157158121</v>
      </c>
      <c r="T51" s="87">
        <f t="shared" si="23"/>
        <v>2.462575743233923</v>
      </c>
      <c r="U51" s="87">
        <f t="shared" si="24"/>
        <v>311.06358157158121</v>
      </c>
      <c r="V51" s="41">
        <f t="shared" si="25"/>
        <v>11.189731279414152</v>
      </c>
      <c r="W51" s="35">
        <f t="shared" si="54"/>
        <v>32.215582339581644</v>
      </c>
      <c r="X51" s="41">
        <f t="shared" si="26"/>
        <v>1450.1623945400615</v>
      </c>
      <c r="Y51" s="41">
        <f t="shared" si="27"/>
        <v>1493.5677081590572</v>
      </c>
      <c r="Z51" s="47">
        <f t="shared" si="28"/>
        <v>0</v>
      </c>
      <c r="AA51" s="99">
        <f t="shared" si="55"/>
        <v>11.189731279414152</v>
      </c>
      <c r="AB51" s="99">
        <f t="shared" si="56"/>
        <v>32.215582339581644</v>
      </c>
      <c r="AC51" s="99">
        <f t="shared" si="57"/>
        <v>1450.1623945400615</v>
      </c>
      <c r="AD51" s="100">
        <f t="shared" si="58"/>
        <v>0</v>
      </c>
      <c r="AE51" s="47"/>
      <c r="AF51" s="118" t="str">
        <f>VLOOKUP(B51,Notes!$D$15:$E$62,2,0)</f>
        <v>Transport Equipment</v>
      </c>
      <c r="AG51" s="61">
        <f t="shared" si="59"/>
        <v>6.9114650430935981E-2</v>
      </c>
      <c r="AH51" s="61">
        <f t="shared" si="60"/>
        <v>0.81106995406783045</v>
      </c>
      <c r="AI51" s="61">
        <f t="shared" si="61"/>
        <v>15.114598942361146</v>
      </c>
      <c r="AJ51" s="61">
        <f t="shared" si="62"/>
        <v>74.220365327536513</v>
      </c>
      <c r="AK51" s="62">
        <f t="shared" si="66"/>
        <v>99.234289184535911</v>
      </c>
      <c r="AL51" s="47"/>
      <c r="AM51" s="31" t="s">
        <v>174</v>
      </c>
      <c r="AN51" s="27">
        <f t="shared" si="31"/>
        <v>2.1060276985029039E-3</v>
      </c>
      <c r="AO51" s="27">
        <f t="shared" si="32"/>
        <v>3.7176083234251693E-2</v>
      </c>
      <c r="AP51" s="27">
        <f t="shared" si="33"/>
        <v>0.19906069382491948</v>
      </c>
      <c r="AQ51" s="27">
        <f t="shared" si="34"/>
        <v>0.10154669310859162</v>
      </c>
      <c r="AR51" s="27">
        <f t="shared" si="35"/>
        <v>0.13315555775199819</v>
      </c>
      <c r="AS51" s="27">
        <f t="shared" si="36"/>
        <v>5.0192931960380653E-2</v>
      </c>
      <c r="AV51" s="31" t="s">
        <v>174</v>
      </c>
      <c r="AW51" s="27">
        <f t="shared" si="37"/>
        <v>2.6506791505091533E-2</v>
      </c>
      <c r="AX51" s="27">
        <f t="shared" si="38"/>
        <v>2.5297746064682526E-2</v>
      </c>
      <c r="AY51" s="27">
        <f t="shared" si="39"/>
        <v>0.20991760574501264</v>
      </c>
      <c r="AZ51" s="27">
        <f t="shared" si="40"/>
        <v>2.4582998250816127E-2</v>
      </c>
      <c r="BA51" s="27">
        <f t="shared" si="41"/>
        <v>0.71369485843439717</v>
      </c>
      <c r="BB51" s="27">
        <f t="shared" si="42"/>
        <v>1</v>
      </c>
      <c r="BF51" s="75">
        <f t="shared" si="63"/>
        <v>74.220365327536513</v>
      </c>
      <c r="BG51" s="75">
        <f t="shared" si="43"/>
        <v>78.684484748767346</v>
      </c>
      <c r="BH51" s="75">
        <f t="shared" si="64"/>
        <v>99.234289184535911</v>
      </c>
      <c r="BI51" s="75">
        <f t="shared" si="44"/>
        <v>99.214554930815154</v>
      </c>
    </row>
    <row r="52" spans="1:61" x14ac:dyDescent="0.25">
      <c r="A52" t="str">
        <f t="shared" si="65"/>
        <v>manuf</v>
      </c>
      <c r="B52" s="91" t="s">
        <v>175</v>
      </c>
      <c r="C52" s="41">
        <v>36.839207814235266</v>
      </c>
      <c r="D52" s="41">
        <v>11.983605085025507</v>
      </c>
      <c r="E52" s="41">
        <v>52.205944705164832</v>
      </c>
      <c r="F52" s="41">
        <v>8.7920936780871148</v>
      </c>
      <c r="G52" s="41">
        <v>167.852148626223</v>
      </c>
      <c r="H52" s="69">
        <f t="shared" si="45"/>
        <v>277.67299990873573</v>
      </c>
      <c r="I52" s="41">
        <f>SAM!CW79</f>
        <v>39.408604754330007</v>
      </c>
      <c r="J52" s="67">
        <f t="shared" si="46"/>
        <v>2.1567423547725491</v>
      </c>
      <c r="K52" s="67">
        <f t="shared" si="47"/>
        <v>9.826862730252957</v>
      </c>
      <c r="L52" s="67">
        <f t="shared" si="48"/>
        <v>2.1795649714339786</v>
      </c>
      <c r="M52" s="67">
        <f t="shared" si="49"/>
        <v>-2.2822616661429596E-2</v>
      </c>
      <c r="N52" s="67">
        <f t="shared" si="50"/>
        <v>2.1567423547725491</v>
      </c>
      <c r="O52" s="67">
        <f t="shared" si="51"/>
        <v>0</v>
      </c>
      <c r="P52" s="41">
        <f t="shared" si="52"/>
        <v>37.25186239955746</v>
      </c>
      <c r="Q52" s="41">
        <f t="shared" si="53"/>
        <v>-0.41265458532219412</v>
      </c>
      <c r="R52" s="87">
        <f t="shared" si="21"/>
        <v>-0.12866153584052772</v>
      </c>
      <c r="S52" s="87">
        <f t="shared" si="22"/>
        <v>52.334606241005361</v>
      </c>
      <c r="T52" s="87">
        <f t="shared" si="23"/>
        <v>0</v>
      </c>
      <c r="U52" s="87">
        <f t="shared" si="24"/>
        <v>52.205944705164832</v>
      </c>
      <c r="V52" s="41">
        <f t="shared" si="25"/>
        <v>-0.41265458532219412</v>
      </c>
      <c r="W52" s="35">
        <f t="shared" si="54"/>
        <v>39.408604754330007</v>
      </c>
      <c r="X52" s="41">
        <f t="shared" si="26"/>
        <v>238.67704973972792</v>
      </c>
      <c r="Y52" s="41">
        <f t="shared" si="27"/>
        <v>277.67299990873573</v>
      </c>
      <c r="Z52" s="47">
        <f t="shared" si="28"/>
        <v>0</v>
      </c>
      <c r="AA52" s="99">
        <f t="shared" si="55"/>
        <v>0</v>
      </c>
      <c r="AB52" s="99">
        <f t="shared" si="56"/>
        <v>39.408604754330007</v>
      </c>
      <c r="AC52" s="99">
        <f t="shared" si="57"/>
        <v>238.26439515440572</v>
      </c>
      <c r="AD52" s="100">
        <f t="shared" si="58"/>
        <v>0</v>
      </c>
      <c r="AE52" s="47"/>
      <c r="AF52" s="118" t="str">
        <f>VLOOKUP(B52,Notes!$D$15:$E$62,2,0)</f>
        <v>furniture &amp; other products nec</v>
      </c>
      <c r="AG52" s="61">
        <f t="shared" si="59"/>
        <v>0</v>
      </c>
      <c r="AH52" s="61">
        <f t="shared" si="60"/>
        <v>0.99216382032306927</v>
      </c>
      <c r="AI52" s="61">
        <f t="shared" si="61"/>
        <v>2.4833568906227845</v>
      </c>
      <c r="AJ52" s="61">
        <f t="shared" si="62"/>
        <v>100</v>
      </c>
      <c r="AK52" s="62">
        <f t="shared" si="66"/>
        <v>100</v>
      </c>
      <c r="AL52" s="47"/>
      <c r="AM52" s="31" t="s">
        <v>175</v>
      </c>
      <c r="AN52" s="27">
        <f t="shared" si="31"/>
        <v>1.9597121443183647E-3</v>
      </c>
      <c r="AO52" s="27">
        <f t="shared" si="32"/>
        <v>1.1790829957773226E-2</v>
      </c>
      <c r="AP52" s="27">
        <f t="shared" si="33"/>
        <v>3.3146043264137025E-2</v>
      </c>
      <c r="AQ52" s="27">
        <f t="shared" si="34"/>
        <v>2.4316346664810137E-2</v>
      </c>
      <c r="AR52" s="27">
        <f t="shared" si="35"/>
        <v>2.0967599837770062E-2</v>
      </c>
      <c r="AS52" s="27">
        <f t="shared" si="36"/>
        <v>9.3314966007350987E-3</v>
      </c>
      <c r="AV52" s="31" t="s">
        <v>175</v>
      </c>
      <c r="AW52" s="27">
        <f t="shared" si="37"/>
        <v>0.13267119174836375</v>
      </c>
      <c r="AX52" s="27">
        <f t="shared" si="38"/>
        <v>4.3157257237701266E-2</v>
      </c>
      <c r="AY52" s="27">
        <f t="shared" si="39"/>
        <v>0.18801231924718514</v>
      </c>
      <c r="AZ52" s="27">
        <f t="shared" si="40"/>
        <v>3.1663480716442934E-2</v>
      </c>
      <c r="BA52" s="27">
        <f t="shared" si="41"/>
        <v>0.60449575105030684</v>
      </c>
      <c r="BB52" s="27">
        <f t="shared" si="42"/>
        <v>1</v>
      </c>
      <c r="BF52" s="75">
        <f t="shared" si="63"/>
        <v>101.05819856557862</v>
      </c>
      <c r="BG52" s="75">
        <f t="shared" si="43"/>
        <v>101.12015054016101</v>
      </c>
      <c r="BH52" s="75">
        <f t="shared" si="64"/>
        <v>100.17319187999314</v>
      </c>
      <c r="BI52" s="75">
        <f t="shared" si="44"/>
        <v>100.24644997148727</v>
      </c>
    </row>
    <row r="53" spans="1:61" x14ac:dyDescent="0.25">
      <c r="A53" t="s">
        <v>243</v>
      </c>
      <c r="B53" s="91" t="s">
        <v>176</v>
      </c>
      <c r="C53" s="41">
        <v>439.35627686687468</v>
      </c>
      <c r="D53" s="41">
        <v>0</v>
      </c>
      <c r="E53" s="41">
        <v>0</v>
      </c>
      <c r="F53" s="41">
        <v>0</v>
      </c>
      <c r="G53" s="41">
        <v>85.82393939143364</v>
      </c>
      <c r="H53" s="69">
        <f t="shared" si="45"/>
        <v>525.18021625830829</v>
      </c>
      <c r="I53" s="41">
        <f>SAM!CW80</f>
        <v>9.1923103743636361</v>
      </c>
      <c r="J53" s="67">
        <f t="shared" si="46"/>
        <v>0</v>
      </c>
      <c r="K53" s="67">
        <f t="shared" si="47"/>
        <v>0</v>
      </c>
      <c r="L53" s="67">
        <f t="shared" si="48"/>
        <v>0</v>
      </c>
      <c r="M53" s="67">
        <f t="shared" si="49"/>
        <v>0</v>
      </c>
      <c r="N53" s="67">
        <f t="shared" si="50"/>
        <v>0</v>
      </c>
      <c r="O53" s="67">
        <f t="shared" si="51"/>
        <v>0</v>
      </c>
      <c r="P53" s="41">
        <f t="shared" si="52"/>
        <v>9.1923103743636361</v>
      </c>
      <c r="Q53" s="41">
        <f t="shared" si="53"/>
        <v>430.16396649251107</v>
      </c>
      <c r="R53" s="87">
        <f t="shared" si="21"/>
        <v>0</v>
      </c>
      <c r="S53" s="87">
        <f t="shared" si="22"/>
        <v>0</v>
      </c>
      <c r="T53" s="87">
        <f t="shared" si="23"/>
        <v>0</v>
      </c>
      <c r="U53" s="87">
        <f t="shared" si="24"/>
        <v>0</v>
      </c>
      <c r="V53" s="41">
        <f t="shared" si="25"/>
        <v>430.16396649251107</v>
      </c>
      <c r="W53" s="35">
        <f t="shared" si="54"/>
        <v>9.1923103743636361</v>
      </c>
      <c r="X53" s="41">
        <f t="shared" si="26"/>
        <v>85.82393939143364</v>
      </c>
      <c r="Y53" s="41">
        <f t="shared" si="27"/>
        <v>525.18021625830829</v>
      </c>
      <c r="Z53" s="47">
        <f t="shared" si="28"/>
        <v>0</v>
      </c>
      <c r="AA53" s="99">
        <f t="shared" si="55"/>
        <v>430.16396649251107</v>
      </c>
      <c r="AB53" s="99">
        <f t="shared" si="56"/>
        <v>9.1923103743636361</v>
      </c>
      <c r="AC53" s="99">
        <f t="shared" si="57"/>
        <v>85.82393939143364</v>
      </c>
      <c r="AD53" s="100">
        <f t="shared" si="58"/>
        <v>0</v>
      </c>
      <c r="AE53" s="47"/>
      <c r="AF53" s="118" t="str">
        <f>VLOOKUP(B53,Notes!$D$15:$E$62,2,0)</f>
        <v>Electricity</v>
      </c>
      <c r="AG53" s="61">
        <f t="shared" si="59"/>
        <v>2.6569567605980375</v>
      </c>
      <c r="AH53" s="61">
        <f t="shared" si="60"/>
        <v>0.23142858864146723</v>
      </c>
      <c r="AI53" s="61">
        <f t="shared" si="61"/>
        <v>0.89451666133326579</v>
      </c>
      <c r="AJ53" s="61">
        <f t="shared" si="62"/>
        <v>2.0922223849663841</v>
      </c>
      <c r="AK53" s="62">
        <f t="shared" si="66"/>
        <v>16.632936239931375</v>
      </c>
      <c r="AL53" s="47"/>
      <c r="AM53" s="31" t="s">
        <v>176</v>
      </c>
      <c r="AN53" s="27">
        <f t="shared" si="31"/>
        <v>2.3372159244038012E-2</v>
      </c>
      <c r="AO53" s="27">
        <f t="shared" si="32"/>
        <v>0</v>
      </c>
      <c r="AP53" s="27">
        <f t="shared" si="33"/>
        <v>0</v>
      </c>
      <c r="AQ53" s="27">
        <f t="shared" si="34"/>
        <v>0</v>
      </c>
      <c r="AR53" s="27">
        <f t="shared" si="35"/>
        <v>1.072087567772414E-2</v>
      </c>
      <c r="AS53" s="27">
        <f t="shared" si="36"/>
        <v>1.7649239949143317E-2</v>
      </c>
      <c r="AV53" s="31" t="s">
        <v>176</v>
      </c>
      <c r="AW53" s="27">
        <f t="shared" si="37"/>
        <v>0.83658192609978022</v>
      </c>
      <c r="AX53" s="27">
        <f t="shared" si="38"/>
        <v>0</v>
      </c>
      <c r="AY53" s="27">
        <f t="shared" si="39"/>
        <v>0</v>
      </c>
      <c r="AZ53" s="27">
        <f t="shared" si="40"/>
        <v>0</v>
      </c>
      <c r="BA53" s="27">
        <f t="shared" si="41"/>
        <v>0.16341807390021981</v>
      </c>
      <c r="BB53" s="27">
        <f t="shared" si="42"/>
        <v>1</v>
      </c>
      <c r="BF53" s="75">
        <f t="shared" si="63"/>
        <v>2.0922223849663841</v>
      </c>
      <c r="BG53" s="75">
        <f t="shared" si="43"/>
        <v>2.0922223849663841</v>
      </c>
      <c r="BH53" s="75">
        <f t="shared" si="64"/>
        <v>16.632936239931375</v>
      </c>
      <c r="BI53" s="75">
        <f t="shared" si="44"/>
        <v>16.632936239931375</v>
      </c>
    </row>
    <row r="54" spans="1:61" x14ac:dyDescent="0.25">
      <c r="A54" t="str">
        <f t="shared" si="65"/>
        <v>othind</v>
      </c>
      <c r="B54" s="91" t="s">
        <v>177</v>
      </c>
      <c r="C54" s="41">
        <v>483.87089728228085</v>
      </c>
      <c r="D54" s="41">
        <v>0</v>
      </c>
      <c r="E54" s="41">
        <v>0</v>
      </c>
      <c r="F54" s="41">
        <v>0</v>
      </c>
      <c r="G54" s="41">
        <v>0</v>
      </c>
      <c r="H54" s="69">
        <f t="shared" si="45"/>
        <v>483.87089728228085</v>
      </c>
      <c r="I54" s="41">
        <f>SAM!CW81</f>
        <v>0</v>
      </c>
      <c r="J54" s="67">
        <f t="shared" si="46"/>
        <v>0</v>
      </c>
      <c r="K54" s="67">
        <f t="shared" si="47"/>
        <v>0</v>
      </c>
      <c r="L54" s="67">
        <f t="shared" si="48"/>
        <v>0</v>
      </c>
      <c r="M54" s="67">
        <f t="shared" si="49"/>
        <v>0</v>
      </c>
      <c r="N54" s="67">
        <f t="shared" si="50"/>
        <v>0</v>
      </c>
      <c r="O54" s="67">
        <f t="shared" si="51"/>
        <v>0</v>
      </c>
      <c r="P54" s="41">
        <f t="shared" si="52"/>
        <v>0</v>
      </c>
      <c r="Q54" s="41">
        <f t="shared" si="53"/>
        <v>483.87089728228085</v>
      </c>
      <c r="R54" s="87">
        <f t="shared" si="21"/>
        <v>0</v>
      </c>
      <c r="S54" s="87">
        <f t="shared" si="22"/>
        <v>0</v>
      </c>
      <c r="T54" s="87">
        <f t="shared" si="23"/>
        <v>0</v>
      </c>
      <c r="U54" s="87">
        <f t="shared" si="24"/>
        <v>0</v>
      </c>
      <c r="V54" s="41">
        <f t="shared" si="25"/>
        <v>483.87089728228085</v>
      </c>
      <c r="W54" s="35">
        <f t="shared" si="54"/>
        <v>0</v>
      </c>
      <c r="X54" s="41">
        <f t="shared" si="26"/>
        <v>0</v>
      </c>
      <c r="Y54" s="41">
        <f t="shared" si="27"/>
        <v>483.87089728228085</v>
      </c>
      <c r="Z54" s="47">
        <f t="shared" si="28"/>
        <v>0</v>
      </c>
      <c r="AA54" s="99">
        <f t="shared" si="55"/>
        <v>483.87089728228085</v>
      </c>
      <c r="AB54" s="99">
        <f t="shared" si="56"/>
        <v>0</v>
      </c>
      <c r="AC54" s="99">
        <f t="shared" si="57"/>
        <v>0</v>
      </c>
      <c r="AD54" s="100">
        <f t="shared" si="58"/>
        <v>0</v>
      </c>
      <c r="AE54" s="47"/>
      <c r="AF54" s="118" t="str">
        <f>VLOOKUP(B54,Notes!$D$15:$E$62,2,0)</f>
        <v>Water</v>
      </c>
      <c r="AG54" s="61">
        <f t="shared" si="59"/>
        <v>2.9886837390718006</v>
      </c>
      <c r="AH54" s="61">
        <f t="shared" si="60"/>
        <v>0</v>
      </c>
      <c r="AI54" s="61">
        <f t="shared" si="61"/>
        <v>0</v>
      </c>
      <c r="AJ54" s="61">
        <f t="shared" si="62"/>
        <v>0</v>
      </c>
      <c r="AK54" s="62">
        <f t="shared" si="66"/>
        <v>0</v>
      </c>
      <c r="AL54" s="47"/>
      <c r="AM54" s="31" t="s">
        <v>177</v>
      </c>
      <c r="AN54" s="27">
        <f t="shared" si="31"/>
        <v>2.5740175480100623E-2</v>
      </c>
      <c r="AO54" s="27">
        <f t="shared" si="32"/>
        <v>0</v>
      </c>
      <c r="AP54" s="27">
        <f t="shared" si="33"/>
        <v>0</v>
      </c>
      <c r="AQ54" s="27">
        <f t="shared" si="34"/>
        <v>0</v>
      </c>
      <c r="AR54" s="27">
        <f t="shared" si="35"/>
        <v>0</v>
      </c>
      <c r="AS54" s="27">
        <f t="shared" si="36"/>
        <v>1.6260996332622523E-2</v>
      </c>
      <c r="AV54" s="31" t="s">
        <v>177</v>
      </c>
      <c r="AW54" s="27">
        <f t="shared" si="37"/>
        <v>1</v>
      </c>
      <c r="AX54" s="27">
        <f t="shared" si="38"/>
        <v>0</v>
      </c>
      <c r="AY54" s="27">
        <f t="shared" si="39"/>
        <v>0</v>
      </c>
      <c r="AZ54" s="27">
        <f t="shared" si="40"/>
        <v>0</v>
      </c>
      <c r="BA54" s="27">
        <f t="shared" si="41"/>
        <v>0</v>
      </c>
      <c r="BB54" s="27">
        <f t="shared" si="42"/>
        <v>1</v>
      </c>
      <c r="BF54" s="75">
        <f t="shared" si="63"/>
        <v>0</v>
      </c>
      <c r="BG54" s="75">
        <f t="shared" si="43"/>
        <v>0</v>
      </c>
      <c r="BH54" s="75">
        <f t="shared" si="64"/>
        <v>0</v>
      </c>
      <c r="BI54" s="75">
        <f t="shared" si="44"/>
        <v>0</v>
      </c>
    </row>
    <row r="55" spans="1:61" x14ac:dyDescent="0.25">
      <c r="A55" t="str">
        <f t="shared" si="65"/>
        <v>othind</v>
      </c>
      <c r="B55" s="91" t="s">
        <v>178</v>
      </c>
      <c r="C55" s="41">
        <v>666.26363812207285</v>
      </c>
      <c r="D55" s="41">
        <v>0</v>
      </c>
      <c r="E55" s="41">
        <v>0</v>
      </c>
      <c r="F55" s="41">
        <v>0</v>
      </c>
      <c r="G55" s="41">
        <v>0</v>
      </c>
      <c r="H55" s="69">
        <f>SUM(C55:G55)</f>
        <v>666.26363812207285</v>
      </c>
      <c r="I55" s="41">
        <f>SAM!CW82</f>
        <v>0</v>
      </c>
      <c r="J55" s="67">
        <f t="shared" si="46"/>
        <v>0</v>
      </c>
      <c r="K55" s="67">
        <f t="shared" si="47"/>
        <v>0</v>
      </c>
      <c r="L55" s="67">
        <f t="shared" si="48"/>
        <v>0</v>
      </c>
      <c r="M55" s="67">
        <f t="shared" si="49"/>
        <v>0</v>
      </c>
      <c r="N55" s="67">
        <f t="shared" si="50"/>
        <v>0</v>
      </c>
      <c r="O55" s="67">
        <f t="shared" si="51"/>
        <v>0</v>
      </c>
      <c r="P55" s="41">
        <f t="shared" si="52"/>
        <v>0</v>
      </c>
      <c r="Q55" s="41">
        <f t="shared" si="53"/>
        <v>666.26363812207285</v>
      </c>
      <c r="R55" s="87">
        <f t="shared" si="21"/>
        <v>0</v>
      </c>
      <c r="S55" s="87">
        <f t="shared" si="22"/>
        <v>0</v>
      </c>
      <c r="T55" s="87">
        <f t="shared" si="23"/>
        <v>0</v>
      </c>
      <c r="U55" s="87">
        <f t="shared" si="24"/>
        <v>0</v>
      </c>
      <c r="V55" s="41">
        <f t="shared" si="25"/>
        <v>666.26363812207285</v>
      </c>
      <c r="W55" s="35">
        <f t="shared" si="54"/>
        <v>0</v>
      </c>
      <c r="X55" s="41">
        <f t="shared" si="26"/>
        <v>0</v>
      </c>
      <c r="Y55" s="41">
        <f t="shared" si="27"/>
        <v>666.26363812207285</v>
      </c>
      <c r="Z55" s="47">
        <f t="shared" si="28"/>
        <v>0</v>
      </c>
      <c r="AA55" s="99">
        <f t="shared" si="55"/>
        <v>666.26363812207285</v>
      </c>
      <c r="AB55" s="99">
        <f t="shared" si="56"/>
        <v>0</v>
      </c>
      <c r="AC55" s="99">
        <f t="shared" si="57"/>
        <v>0</v>
      </c>
      <c r="AD55" s="100">
        <f t="shared" si="58"/>
        <v>0</v>
      </c>
      <c r="AE55" s="47"/>
      <c r="AF55" s="118" t="str">
        <f>VLOOKUP(B55,Notes!$D$15:$E$62,2,0)</f>
        <v>Construction</v>
      </c>
      <c r="AG55" s="61">
        <f t="shared" si="59"/>
        <v>4.1152532883758051</v>
      </c>
      <c r="AH55" s="61">
        <f t="shared" si="60"/>
        <v>0</v>
      </c>
      <c r="AI55" s="61">
        <f t="shared" si="61"/>
        <v>0</v>
      </c>
      <c r="AJ55" s="61">
        <f t="shared" si="62"/>
        <v>0</v>
      </c>
      <c r="AK55" s="62">
        <f t="shared" si="66"/>
        <v>0</v>
      </c>
      <c r="AL55" s="47"/>
      <c r="AM55" s="31" t="s">
        <v>178</v>
      </c>
      <c r="AN55" s="27">
        <f t="shared" si="31"/>
        <v>3.5442807281024773E-2</v>
      </c>
      <c r="AO55" s="27">
        <f t="shared" si="32"/>
        <v>0</v>
      </c>
      <c r="AP55" s="27">
        <f t="shared" si="33"/>
        <v>0</v>
      </c>
      <c r="AQ55" s="27">
        <f t="shared" si="34"/>
        <v>0</v>
      </c>
      <c r="AR55" s="27">
        <f t="shared" si="35"/>
        <v>0</v>
      </c>
      <c r="AS55" s="27">
        <f t="shared" si="36"/>
        <v>2.2390498450958411E-2</v>
      </c>
      <c r="AV55" s="31" t="s">
        <v>178</v>
      </c>
      <c r="AW55" s="27">
        <f t="shared" si="37"/>
        <v>1</v>
      </c>
      <c r="AX55" s="27">
        <f t="shared" si="38"/>
        <v>0</v>
      </c>
      <c r="AY55" s="27">
        <f t="shared" si="39"/>
        <v>0</v>
      </c>
      <c r="AZ55" s="27">
        <f t="shared" si="40"/>
        <v>0</v>
      </c>
      <c r="BA55" s="27">
        <f t="shared" si="41"/>
        <v>0</v>
      </c>
      <c r="BB55" s="27">
        <f t="shared" si="42"/>
        <v>1</v>
      </c>
      <c r="BF55" s="75">
        <f t="shared" si="63"/>
        <v>0</v>
      </c>
      <c r="BG55" s="75">
        <f t="shared" si="43"/>
        <v>0</v>
      </c>
      <c r="BH55" s="75">
        <f t="shared" si="64"/>
        <v>0</v>
      </c>
      <c r="BI55" s="75">
        <f t="shared" si="44"/>
        <v>0</v>
      </c>
    </row>
    <row r="56" spans="1:61" x14ac:dyDescent="0.25">
      <c r="A56" t="s">
        <v>209</v>
      </c>
      <c r="B56" s="91" t="s">
        <v>179</v>
      </c>
      <c r="C56" s="41">
        <v>1184.8076678138168</v>
      </c>
      <c r="D56" s="41">
        <v>0</v>
      </c>
      <c r="E56" s="41">
        <v>37.043250382560522</v>
      </c>
      <c r="F56" s="41">
        <v>0</v>
      </c>
      <c r="G56" s="41">
        <v>0</v>
      </c>
      <c r="H56" s="69">
        <f t="shared" si="45"/>
        <v>1221.8509181963773</v>
      </c>
      <c r="I56" s="41">
        <f>SAM!CW83</f>
        <v>0</v>
      </c>
      <c r="J56" s="67">
        <f t="shared" si="46"/>
        <v>0</v>
      </c>
      <c r="K56" s="67">
        <f t="shared" si="47"/>
        <v>0</v>
      </c>
      <c r="L56" s="67">
        <f t="shared" si="48"/>
        <v>0</v>
      </c>
      <c r="M56" s="67">
        <f t="shared" si="49"/>
        <v>0</v>
      </c>
      <c r="N56" s="67">
        <f t="shared" si="50"/>
        <v>0</v>
      </c>
      <c r="O56" s="67">
        <f t="shared" si="51"/>
        <v>0</v>
      </c>
      <c r="P56" s="41">
        <f t="shared" si="52"/>
        <v>0</v>
      </c>
      <c r="Q56" s="41">
        <f t="shared" si="53"/>
        <v>1184.8076678138168</v>
      </c>
      <c r="R56" s="87">
        <f t="shared" si="21"/>
        <v>37.043250382560522</v>
      </c>
      <c r="S56" s="87">
        <f t="shared" si="22"/>
        <v>0</v>
      </c>
      <c r="T56" s="87">
        <f t="shared" si="23"/>
        <v>37.043250382560522</v>
      </c>
      <c r="U56" s="87">
        <f t="shared" si="24"/>
        <v>0</v>
      </c>
      <c r="V56" s="41">
        <f t="shared" si="25"/>
        <v>1221.8509181963773</v>
      </c>
      <c r="W56" s="35">
        <f t="shared" si="54"/>
        <v>0</v>
      </c>
      <c r="X56" s="41">
        <f t="shared" si="26"/>
        <v>0</v>
      </c>
      <c r="Y56" s="41">
        <f t="shared" si="27"/>
        <v>1221.8509181963773</v>
      </c>
      <c r="Z56" s="47">
        <f t="shared" si="28"/>
        <v>0</v>
      </c>
      <c r="AA56" s="99">
        <f t="shared" si="55"/>
        <v>1221.8509181963773</v>
      </c>
      <c r="AB56" s="99">
        <f t="shared" si="56"/>
        <v>0</v>
      </c>
      <c r="AC56" s="99">
        <f t="shared" si="57"/>
        <v>0</v>
      </c>
      <c r="AD56" s="100">
        <f t="shared" si="58"/>
        <v>0</v>
      </c>
      <c r="AE56" s="47"/>
      <c r="AF56" s="118" t="str">
        <f>VLOOKUP(B56,Notes!$D$15:$E$62,2,0)</f>
        <v>Finance and Insurance Services</v>
      </c>
      <c r="AG56" s="61">
        <f t="shared" si="59"/>
        <v>7.5469014385734292</v>
      </c>
      <c r="AH56" s="61">
        <f t="shared" si="60"/>
        <v>0</v>
      </c>
      <c r="AI56" s="61">
        <f t="shared" si="61"/>
        <v>0</v>
      </c>
      <c r="AJ56" s="61">
        <f t="shared" si="62"/>
        <v>0</v>
      </c>
      <c r="AK56" s="62">
        <f t="shared" si="66"/>
        <v>0</v>
      </c>
      <c r="AL56" s="47"/>
      <c r="AM56" s="31" t="s">
        <v>179</v>
      </c>
      <c r="AN56" s="27">
        <f t="shared" si="31"/>
        <v>6.3027467555886021E-2</v>
      </c>
      <c r="AO56" s="27">
        <f t="shared" si="32"/>
        <v>0</v>
      </c>
      <c r="AP56" s="27">
        <f t="shared" si="33"/>
        <v>2.3519106622030713E-2</v>
      </c>
      <c r="AQ56" s="27">
        <f t="shared" si="34"/>
        <v>0</v>
      </c>
      <c r="AR56" s="27">
        <f t="shared" si="35"/>
        <v>0</v>
      </c>
      <c r="AS56" s="27">
        <f t="shared" si="36"/>
        <v>4.1061600132177092E-2</v>
      </c>
      <c r="AV56" s="31" t="s">
        <v>179</v>
      </c>
      <c r="AW56" s="27">
        <f t="shared" si="37"/>
        <v>0.96968267582329803</v>
      </c>
      <c r="AX56" s="27">
        <f t="shared" si="38"/>
        <v>0</v>
      </c>
      <c r="AY56" s="27">
        <f t="shared" si="39"/>
        <v>3.0317324176701965E-2</v>
      </c>
      <c r="AZ56" s="27">
        <f t="shared" si="40"/>
        <v>0</v>
      </c>
      <c r="BA56" s="27">
        <f t="shared" si="41"/>
        <v>0</v>
      </c>
      <c r="BB56" s="27">
        <f t="shared" si="42"/>
        <v>1</v>
      </c>
      <c r="BF56" s="75">
        <f t="shared" si="63"/>
        <v>0</v>
      </c>
      <c r="BG56" s="75">
        <f t="shared" si="43"/>
        <v>0</v>
      </c>
      <c r="BH56" s="75">
        <f t="shared" si="64"/>
        <v>0</v>
      </c>
      <c r="BI56" s="75">
        <f t="shared" si="44"/>
        <v>0</v>
      </c>
    </row>
    <row r="57" spans="1:61" x14ac:dyDescent="0.25">
      <c r="A57" t="str">
        <f t="shared" si="65"/>
        <v>serv</v>
      </c>
      <c r="B57" s="91" t="s">
        <v>180</v>
      </c>
      <c r="C57" s="41">
        <v>788.13982063553135</v>
      </c>
      <c r="D57" s="41">
        <v>0</v>
      </c>
      <c r="E57" s="41">
        <v>133.97797287064259</v>
      </c>
      <c r="F57" s="41">
        <v>0</v>
      </c>
      <c r="G57" s="41">
        <v>0</v>
      </c>
      <c r="H57" s="69">
        <f t="shared" si="45"/>
        <v>922.11779350617394</v>
      </c>
      <c r="I57" s="41">
        <f>SAM!CW84</f>
        <v>0</v>
      </c>
      <c r="J57" s="67">
        <f t="shared" si="46"/>
        <v>0</v>
      </c>
      <c r="K57" s="67">
        <f t="shared" si="47"/>
        <v>0</v>
      </c>
      <c r="L57" s="67">
        <f t="shared" si="48"/>
        <v>0</v>
      </c>
      <c r="M57" s="67">
        <f t="shared" si="49"/>
        <v>0</v>
      </c>
      <c r="N57" s="67">
        <f t="shared" si="50"/>
        <v>0</v>
      </c>
      <c r="O57" s="67">
        <f t="shared" si="51"/>
        <v>0</v>
      </c>
      <c r="P57" s="41">
        <f t="shared" si="52"/>
        <v>0</v>
      </c>
      <c r="Q57" s="41">
        <f t="shared" si="53"/>
        <v>788.13982063553135</v>
      </c>
      <c r="R57" s="87">
        <f t="shared" si="21"/>
        <v>133.97797287064259</v>
      </c>
      <c r="S57" s="87">
        <f t="shared" si="22"/>
        <v>0</v>
      </c>
      <c r="T57" s="87">
        <f t="shared" si="23"/>
        <v>133.97797287064259</v>
      </c>
      <c r="U57" s="87">
        <f t="shared" si="24"/>
        <v>0</v>
      </c>
      <c r="V57" s="41">
        <f t="shared" si="25"/>
        <v>922.11779350617394</v>
      </c>
      <c r="W57" s="35">
        <f t="shared" si="54"/>
        <v>0</v>
      </c>
      <c r="X57" s="41">
        <f t="shared" si="26"/>
        <v>0</v>
      </c>
      <c r="Y57" s="41">
        <f t="shared" si="27"/>
        <v>922.11779350617394</v>
      </c>
      <c r="Z57" s="47">
        <f t="shared" si="28"/>
        <v>0</v>
      </c>
      <c r="AA57" s="99">
        <f t="shared" si="55"/>
        <v>922.11779350617394</v>
      </c>
      <c r="AB57" s="99">
        <f t="shared" si="56"/>
        <v>0</v>
      </c>
      <c r="AC57" s="99">
        <f t="shared" si="57"/>
        <v>0</v>
      </c>
      <c r="AD57" s="100">
        <f t="shared" si="58"/>
        <v>0</v>
      </c>
      <c r="AE57" s="47"/>
      <c r="AF57" s="118" t="str">
        <f>VLOOKUP(B57,Notes!$D$15:$E$62,2,0)</f>
        <v xml:space="preserve">Real Estate </v>
      </c>
      <c r="AG57" s="61">
        <f t="shared" si="59"/>
        <v>5.6955656362877329</v>
      </c>
      <c r="AH57" s="61">
        <f t="shared" si="60"/>
        <v>0</v>
      </c>
      <c r="AI57" s="61">
        <f t="shared" si="61"/>
        <v>0</v>
      </c>
      <c r="AJ57" s="61">
        <f t="shared" si="62"/>
        <v>0</v>
      </c>
      <c r="AK57" s="62">
        <f t="shared" si="66"/>
        <v>0</v>
      </c>
      <c r="AL57" s="47"/>
      <c r="AM57" s="31" t="s">
        <v>180</v>
      </c>
      <c r="AN57" s="27">
        <f t="shared" si="31"/>
        <v>4.192617782957641E-2</v>
      </c>
      <c r="AO57" s="27">
        <f t="shared" si="32"/>
        <v>0</v>
      </c>
      <c r="AP57" s="27">
        <f t="shared" si="33"/>
        <v>8.5063869838799322E-2</v>
      </c>
      <c r="AQ57" s="27">
        <f t="shared" si="34"/>
        <v>0</v>
      </c>
      <c r="AR57" s="27">
        <f t="shared" si="35"/>
        <v>0</v>
      </c>
      <c r="AS57" s="27">
        <f t="shared" si="36"/>
        <v>3.0988749566606681E-2</v>
      </c>
      <c r="AV57" s="31" t="s">
        <v>180</v>
      </c>
      <c r="AW57" s="27">
        <f t="shared" si="37"/>
        <v>0.85470622754039116</v>
      </c>
      <c r="AX57" s="27">
        <f t="shared" si="38"/>
        <v>0</v>
      </c>
      <c r="AY57" s="27">
        <f t="shared" si="39"/>
        <v>0.14529377245960881</v>
      </c>
      <c r="AZ57" s="27">
        <f t="shared" si="40"/>
        <v>0</v>
      </c>
      <c r="BA57" s="27">
        <f t="shared" si="41"/>
        <v>0</v>
      </c>
      <c r="BB57" s="27">
        <f t="shared" si="42"/>
        <v>1</v>
      </c>
      <c r="BF57" s="75">
        <f t="shared" si="63"/>
        <v>0</v>
      </c>
      <c r="BG57" s="75">
        <f t="shared" si="43"/>
        <v>0</v>
      </c>
      <c r="BH57" s="75">
        <f t="shared" si="64"/>
        <v>0</v>
      </c>
      <c r="BI57" s="75">
        <f t="shared" si="44"/>
        <v>0</v>
      </c>
    </row>
    <row r="58" spans="1:61" x14ac:dyDescent="0.25">
      <c r="A58" t="str">
        <f t="shared" si="65"/>
        <v>serv</v>
      </c>
      <c r="B58" s="91" t="s">
        <v>181</v>
      </c>
      <c r="C58" s="41">
        <v>1545.7316713448395</v>
      </c>
      <c r="D58" s="41">
        <v>0</v>
      </c>
      <c r="E58" s="41">
        <v>0</v>
      </c>
      <c r="F58" s="41">
        <v>0</v>
      </c>
      <c r="G58" s="41">
        <v>258.4984445069486</v>
      </c>
      <c r="H58" s="69">
        <f t="shared" si="45"/>
        <v>1804.230115851788</v>
      </c>
      <c r="I58" s="41">
        <f>SAM!CW85</f>
        <v>251.1406136848818</v>
      </c>
      <c r="J58" s="67">
        <f t="shared" si="46"/>
        <v>0</v>
      </c>
      <c r="K58" s="67">
        <f t="shared" si="47"/>
        <v>0</v>
      </c>
      <c r="L58" s="67">
        <f t="shared" si="48"/>
        <v>0</v>
      </c>
      <c r="M58" s="67">
        <f t="shared" si="49"/>
        <v>0</v>
      </c>
      <c r="N58" s="67">
        <f t="shared" si="50"/>
        <v>0</v>
      </c>
      <c r="O58" s="67">
        <f t="shared" si="51"/>
        <v>0</v>
      </c>
      <c r="P58" s="41">
        <f t="shared" si="52"/>
        <v>251.1406136848818</v>
      </c>
      <c r="Q58" s="41">
        <f t="shared" si="53"/>
        <v>1294.5910576599576</v>
      </c>
      <c r="R58" s="87">
        <f t="shared" si="21"/>
        <v>0</v>
      </c>
      <c r="S58" s="87">
        <f t="shared" si="22"/>
        <v>0</v>
      </c>
      <c r="T58" s="87">
        <f t="shared" si="23"/>
        <v>0</v>
      </c>
      <c r="U58" s="87">
        <f t="shared" si="24"/>
        <v>0</v>
      </c>
      <c r="V58" s="41">
        <f t="shared" si="25"/>
        <v>1294.5910576599576</v>
      </c>
      <c r="W58" s="35">
        <f t="shared" si="54"/>
        <v>251.1406136848818</v>
      </c>
      <c r="X58" s="41">
        <f t="shared" si="26"/>
        <v>258.4984445069486</v>
      </c>
      <c r="Y58" s="41">
        <f t="shared" si="27"/>
        <v>1804.230115851788</v>
      </c>
      <c r="Z58" s="47">
        <f t="shared" si="28"/>
        <v>0</v>
      </c>
      <c r="AA58" s="99">
        <f t="shared" si="55"/>
        <v>1294.5910576599576</v>
      </c>
      <c r="AB58" s="99">
        <f t="shared" si="56"/>
        <v>251.1406136848818</v>
      </c>
      <c r="AC58" s="99">
        <f t="shared" si="57"/>
        <v>258.4984445069486</v>
      </c>
      <c r="AD58" s="100">
        <f t="shared" si="58"/>
        <v>0</v>
      </c>
      <c r="AE58" s="47"/>
      <c r="AF58" s="118" t="str">
        <f>VLOOKUP(B58,Notes!$D$15:$E$62,2,0)</f>
        <v>Distribution, hotels, and Restaurants</v>
      </c>
      <c r="AG58" s="61">
        <f t="shared" si="59"/>
        <v>7.9961891994486045</v>
      </c>
      <c r="AH58" s="61">
        <f t="shared" si="60"/>
        <v>6.3227975784779495</v>
      </c>
      <c r="AI58" s="61">
        <f t="shared" si="61"/>
        <v>2.6942501961553873</v>
      </c>
      <c r="AJ58" s="61">
        <f t="shared" si="62"/>
        <v>16.247361579023664</v>
      </c>
      <c r="AK58" s="62">
        <f t="shared" si="66"/>
        <v>16.644143440946941</v>
      </c>
      <c r="AL58" s="47"/>
      <c r="AM58" s="31" t="s">
        <v>181</v>
      </c>
      <c r="AN58" s="27">
        <f t="shared" si="31"/>
        <v>8.2227314535832055E-2</v>
      </c>
      <c r="AO58" s="27">
        <f t="shared" si="32"/>
        <v>0</v>
      </c>
      <c r="AP58" s="27">
        <f t="shared" si="33"/>
        <v>0</v>
      </c>
      <c r="AQ58" s="27">
        <f t="shared" si="34"/>
        <v>0</v>
      </c>
      <c r="AR58" s="27">
        <f t="shared" si="35"/>
        <v>3.2290870194204624E-2</v>
      </c>
      <c r="AS58" s="27">
        <f t="shared" si="36"/>
        <v>6.063307270980068E-2</v>
      </c>
      <c r="AV58" s="31" t="s">
        <v>181</v>
      </c>
      <c r="AW58" s="27">
        <f t="shared" si="37"/>
        <v>0.85672645510358869</v>
      </c>
      <c r="AX58" s="27">
        <f t="shared" si="38"/>
        <v>0</v>
      </c>
      <c r="AY58" s="27">
        <f t="shared" si="39"/>
        <v>0</v>
      </c>
      <c r="AZ58" s="27">
        <f t="shared" si="40"/>
        <v>0</v>
      </c>
      <c r="BA58" s="27">
        <f t="shared" si="41"/>
        <v>0.14327354489641134</v>
      </c>
      <c r="BB58" s="27">
        <f t="shared" si="42"/>
        <v>1</v>
      </c>
      <c r="BF58" s="75">
        <f t="shared" si="63"/>
        <v>16.247361579023664</v>
      </c>
      <c r="BG58" s="75">
        <f t="shared" si="43"/>
        <v>16.247361579023664</v>
      </c>
      <c r="BH58" s="75">
        <f t="shared" si="64"/>
        <v>16.644143440946941</v>
      </c>
      <c r="BI58" s="75">
        <f t="shared" si="44"/>
        <v>16.644143440946941</v>
      </c>
    </row>
    <row r="59" spans="1:61" x14ac:dyDescent="0.25">
      <c r="A59" t="str">
        <f t="shared" si="65"/>
        <v>serv</v>
      </c>
      <c r="B59" s="91" t="s">
        <v>182</v>
      </c>
      <c r="C59" s="41">
        <v>2870.1540210928642</v>
      </c>
      <c r="D59" s="41">
        <v>0</v>
      </c>
      <c r="E59" s="41">
        <v>0</v>
      </c>
      <c r="F59" s="41">
        <v>0</v>
      </c>
      <c r="G59" s="41">
        <v>826.242458895347</v>
      </c>
      <c r="H59" s="69">
        <f t="shared" si="45"/>
        <v>3696.3964799882115</v>
      </c>
      <c r="I59" s="41">
        <f>SAM!CW86</f>
        <v>148.0697894567819</v>
      </c>
      <c r="J59" s="67">
        <f t="shared" si="46"/>
        <v>0</v>
      </c>
      <c r="K59" s="67">
        <f t="shared" si="47"/>
        <v>0</v>
      </c>
      <c r="L59" s="67">
        <f t="shared" si="48"/>
        <v>0</v>
      </c>
      <c r="M59" s="67">
        <f t="shared" si="49"/>
        <v>0</v>
      </c>
      <c r="N59" s="67">
        <f t="shared" si="50"/>
        <v>0</v>
      </c>
      <c r="O59" s="67">
        <f t="shared" si="51"/>
        <v>0</v>
      </c>
      <c r="P59" s="41">
        <f t="shared" si="52"/>
        <v>148.0697894567819</v>
      </c>
      <c r="Q59" s="41">
        <f t="shared" si="53"/>
        <v>2722.0842316360822</v>
      </c>
      <c r="R59" s="87">
        <f t="shared" si="21"/>
        <v>0</v>
      </c>
      <c r="S59" s="87">
        <f t="shared" si="22"/>
        <v>0</v>
      </c>
      <c r="T59" s="87">
        <f t="shared" si="23"/>
        <v>0</v>
      </c>
      <c r="U59" s="87">
        <f t="shared" si="24"/>
        <v>0</v>
      </c>
      <c r="V59" s="41">
        <f t="shared" si="25"/>
        <v>2722.0842316360822</v>
      </c>
      <c r="W59" s="35">
        <f t="shared" si="54"/>
        <v>148.0697894567819</v>
      </c>
      <c r="X59" s="41">
        <f t="shared" si="26"/>
        <v>826.242458895347</v>
      </c>
      <c r="Y59" s="41">
        <f t="shared" si="27"/>
        <v>3696.3964799882115</v>
      </c>
      <c r="Z59" s="47">
        <f t="shared" si="28"/>
        <v>0</v>
      </c>
      <c r="AA59" s="99">
        <f t="shared" si="55"/>
        <v>2722.0842316360822</v>
      </c>
      <c r="AB59" s="99">
        <f t="shared" si="56"/>
        <v>148.0697894567819</v>
      </c>
      <c r="AC59" s="99">
        <f t="shared" si="57"/>
        <v>826.242458895347</v>
      </c>
      <c r="AD59" s="100">
        <f t="shared" si="58"/>
        <v>0</v>
      </c>
      <c r="AE59" s="47"/>
      <c r="AF59" s="118" t="str">
        <f>VLOOKUP(B59,Notes!$D$15:$E$62,2,0)</f>
        <v>Transport and communication</v>
      </c>
      <c r="AG59" s="61">
        <f t="shared" si="59"/>
        <v>16.813263465871255</v>
      </c>
      <c r="AH59" s="61">
        <f t="shared" si="60"/>
        <v>3.7278530640121592</v>
      </c>
      <c r="AI59" s="61">
        <f t="shared" si="61"/>
        <v>8.6116723495056036</v>
      </c>
      <c r="AJ59" s="61">
        <f t="shared" si="62"/>
        <v>5.1589492538941029</v>
      </c>
      <c r="AK59" s="62">
        <f t="shared" si="66"/>
        <v>23.285411151688557</v>
      </c>
      <c r="AL59" s="47"/>
      <c r="AM59" s="31" t="s">
        <v>182</v>
      </c>
      <c r="AN59" s="27">
        <f t="shared" si="31"/>
        <v>0.15268177642588746</v>
      </c>
      <c r="AO59" s="27">
        <f t="shared" si="32"/>
        <v>0</v>
      </c>
      <c r="AP59" s="27">
        <f t="shared" si="33"/>
        <v>0</v>
      </c>
      <c r="AQ59" s="27">
        <f t="shared" si="34"/>
        <v>0</v>
      </c>
      <c r="AR59" s="27">
        <f t="shared" si="35"/>
        <v>0.10321179316966034</v>
      </c>
      <c r="AS59" s="27">
        <f t="shared" si="36"/>
        <v>0.12422133660570579</v>
      </c>
      <c r="AV59" s="31" t="s">
        <v>182</v>
      </c>
      <c r="AW59" s="27">
        <f t="shared" si="37"/>
        <v>0.77647352945807846</v>
      </c>
      <c r="AX59" s="27">
        <f t="shared" si="38"/>
        <v>0</v>
      </c>
      <c r="AY59" s="27">
        <f t="shared" si="39"/>
        <v>0</v>
      </c>
      <c r="AZ59" s="27">
        <f t="shared" si="40"/>
        <v>0</v>
      </c>
      <c r="BA59" s="27">
        <f t="shared" si="41"/>
        <v>0.22352647054192143</v>
      </c>
      <c r="BB59" s="27">
        <f t="shared" si="42"/>
        <v>1</v>
      </c>
      <c r="BF59" s="75">
        <f t="shared" si="63"/>
        <v>5.1589492538941029</v>
      </c>
      <c r="BG59" s="75">
        <f t="shared" si="43"/>
        <v>5.1589492538941029</v>
      </c>
      <c r="BH59" s="75">
        <f t="shared" si="64"/>
        <v>23.285411151688557</v>
      </c>
      <c r="BI59" s="75">
        <f t="shared" si="44"/>
        <v>23.285411151688557</v>
      </c>
    </row>
    <row r="60" spans="1:61" x14ac:dyDescent="0.25">
      <c r="A60" t="str">
        <f t="shared" si="65"/>
        <v>serv</v>
      </c>
      <c r="B60" s="91" t="s">
        <v>183</v>
      </c>
      <c r="C60" s="41">
        <v>1047.1453968241121</v>
      </c>
      <c r="D60" s="41">
        <v>0</v>
      </c>
      <c r="E60" s="41">
        <v>0</v>
      </c>
      <c r="F60" s="41">
        <v>0</v>
      </c>
      <c r="G60" s="41">
        <v>0</v>
      </c>
      <c r="H60" s="69">
        <f t="shared" si="45"/>
        <v>1047.1453968241121</v>
      </c>
      <c r="I60" s="41">
        <f>SAM!CW87</f>
        <v>0</v>
      </c>
      <c r="J60" s="67">
        <f t="shared" si="46"/>
        <v>0</v>
      </c>
      <c r="K60" s="67">
        <f t="shared" si="47"/>
        <v>0</v>
      </c>
      <c r="L60" s="67">
        <f t="shared" si="48"/>
        <v>0</v>
      </c>
      <c r="M60" s="67">
        <f t="shared" si="49"/>
        <v>0</v>
      </c>
      <c r="N60" s="67">
        <f t="shared" si="50"/>
        <v>0</v>
      </c>
      <c r="O60" s="67">
        <f t="shared" si="51"/>
        <v>0</v>
      </c>
      <c r="P60" s="41">
        <f t="shared" si="52"/>
        <v>0</v>
      </c>
      <c r="Q60" s="41">
        <f t="shared" si="53"/>
        <v>1047.1453968241121</v>
      </c>
      <c r="R60" s="87">
        <f t="shared" si="21"/>
        <v>0</v>
      </c>
      <c r="S60" s="87">
        <f t="shared" si="22"/>
        <v>0</v>
      </c>
      <c r="T60" s="87">
        <f t="shared" si="23"/>
        <v>0</v>
      </c>
      <c r="U60" s="87">
        <f t="shared" si="24"/>
        <v>0</v>
      </c>
      <c r="V60" s="41">
        <f t="shared" si="25"/>
        <v>1047.1453968241121</v>
      </c>
      <c r="W60" s="35">
        <f t="shared" si="54"/>
        <v>0</v>
      </c>
      <c r="X60" s="41">
        <f t="shared" si="26"/>
        <v>0</v>
      </c>
      <c r="Y60" s="41">
        <f t="shared" si="27"/>
        <v>1047.1453968241121</v>
      </c>
      <c r="Z60" s="47">
        <f t="shared" si="28"/>
        <v>0</v>
      </c>
      <c r="AA60" s="99">
        <f t="shared" si="55"/>
        <v>1047.1453968241121</v>
      </c>
      <c r="AB60" s="99">
        <f t="shared" si="56"/>
        <v>0</v>
      </c>
      <c r="AC60" s="99">
        <f t="shared" si="57"/>
        <v>0</v>
      </c>
      <c r="AD60" s="100">
        <f t="shared" si="58"/>
        <v>0</v>
      </c>
      <c r="AE60" s="47"/>
      <c r="AF60" s="118" t="str">
        <f>VLOOKUP(B60,Notes!$D$15:$E$62,2,0)</f>
        <v>Public administration</v>
      </c>
      <c r="AG60" s="61">
        <f t="shared" si="59"/>
        <v>6.4678128763474119</v>
      </c>
      <c r="AH60" s="61">
        <f t="shared" si="60"/>
        <v>0</v>
      </c>
      <c r="AI60" s="61">
        <f t="shared" si="61"/>
        <v>0</v>
      </c>
      <c r="AJ60" s="61">
        <f t="shared" si="62"/>
        <v>0</v>
      </c>
      <c r="AK60" s="62">
        <f t="shared" si="66"/>
        <v>0</v>
      </c>
      <c r="AL60" s="47"/>
      <c r="AM60" s="31" t="s">
        <v>183</v>
      </c>
      <c r="AN60" s="27">
        <f t="shared" si="31"/>
        <v>5.5704334397503517E-2</v>
      </c>
      <c r="AO60" s="27">
        <f t="shared" si="32"/>
        <v>0</v>
      </c>
      <c r="AP60" s="27">
        <f t="shared" si="33"/>
        <v>0</v>
      </c>
      <c r="AQ60" s="27">
        <f t="shared" si="34"/>
        <v>0</v>
      </c>
      <c r="AR60" s="27">
        <f t="shared" si="35"/>
        <v>0</v>
      </c>
      <c r="AS60" s="27">
        <f t="shared" si="36"/>
        <v>3.5190435203103061E-2</v>
      </c>
      <c r="AV60" s="31" t="s">
        <v>183</v>
      </c>
      <c r="AW60" s="27">
        <f t="shared" si="37"/>
        <v>1</v>
      </c>
      <c r="AX60" s="27">
        <f t="shared" si="38"/>
        <v>0</v>
      </c>
      <c r="AY60" s="27">
        <f t="shared" si="39"/>
        <v>0</v>
      </c>
      <c r="AZ60" s="27">
        <f t="shared" si="40"/>
        <v>0</v>
      </c>
      <c r="BA60" s="27">
        <f t="shared" si="41"/>
        <v>0</v>
      </c>
      <c r="BB60" s="27">
        <f t="shared" si="42"/>
        <v>1</v>
      </c>
      <c r="BF60" s="75">
        <f t="shared" si="63"/>
        <v>0</v>
      </c>
      <c r="BG60" s="75">
        <f t="shared" si="43"/>
        <v>0</v>
      </c>
      <c r="BH60" s="75">
        <f t="shared" si="64"/>
        <v>0</v>
      </c>
      <c r="BI60" s="75">
        <f t="shared" si="44"/>
        <v>0</v>
      </c>
    </row>
    <row r="61" spans="1:61" x14ac:dyDescent="0.25">
      <c r="A61" t="str">
        <f t="shared" si="65"/>
        <v>serv</v>
      </c>
      <c r="B61" s="91" t="s">
        <v>184</v>
      </c>
      <c r="C61" s="41">
        <v>1912.5119053794081</v>
      </c>
      <c r="D61" s="41">
        <v>0</v>
      </c>
      <c r="E61" s="41">
        <v>0</v>
      </c>
      <c r="F61" s="41">
        <v>0</v>
      </c>
      <c r="G61" s="41">
        <v>0</v>
      </c>
      <c r="H61" s="69">
        <f t="shared" si="45"/>
        <v>1912.5119053794081</v>
      </c>
      <c r="I61" s="41">
        <f>SAM!CW88</f>
        <v>0</v>
      </c>
      <c r="J61" s="67">
        <f t="shared" si="46"/>
        <v>0</v>
      </c>
      <c r="K61" s="67">
        <f t="shared" si="47"/>
        <v>0</v>
      </c>
      <c r="L61" s="67">
        <f t="shared" si="48"/>
        <v>0</v>
      </c>
      <c r="M61" s="67">
        <f t="shared" si="49"/>
        <v>0</v>
      </c>
      <c r="N61" s="67">
        <f t="shared" si="50"/>
        <v>0</v>
      </c>
      <c r="O61" s="67">
        <f t="shared" si="51"/>
        <v>0</v>
      </c>
      <c r="P61" s="41">
        <f t="shared" si="52"/>
        <v>0</v>
      </c>
      <c r="Q61" s="41">
        <f t="shared" si="53"/>
        <v>1912.5119053794081</v>
      </c>
      <c r="R61" s="87">
        <f t="shared" si="21"/>
        <v>0</v>
      </c>
      <c r="S61" s="87">
        <f t="shared" si="22"/>
        <v>0</v>
      </c>
      <c r="T61" s="87">
        <f t="shared" si="23"/>
        <v>0</v>
      </c>
      <c r="U61" s="87">
        <f t="shared" si="24"/>
        <v>0</v>
      </c>
      <c r="V61" s="41">
        <f t="shared" si="25"/>
        <v>1912.5119053794081</v>
      </c>
      <c r="W61" s="35">
        <f t="shared" si="54"/>
        <v>0</v>
      </c>
      <c r="X61" s="41">
        <f t="shared" si="26"/>
        <v>0</v>
      </c>
      <c r="Y61" s="41">
        <f t="shared" si="27"/>
        <v>1912.5119053794081</v>
      </c>
      <c r="Z61" s="47">
        <f t="shared" si="28"/>
        <v>0</v>
      </c>
      <c r="AA61" s="99">
        <f t="shared" si="55"/>
        <v>1912.5119053794081</v>
      </c>
      <c r="AB61" s="99">
        <f t="shared" si="56"/>
        <v>0</v>
      </c>
      <c r="AC61" s="99">
        <f t="shared" si="57"/>
        <v>0</v>
      </c>
      <c r="AD61" s="100">
        <f t="shared" si="58"/>
        <v>0</v>
      </c>
      <c r="AE61" s="47"/>
      <c r="AF61" s="118" t="str">
        <f>VLOOKUP(B61,Notes!$D$15:$E$62,2,0)</f>
        <v>Education</v>
      </c>
      <c r="AG61" s="61">
        <f t="shared" si="59"/>
        <v>11.812847733750191</v>
      </c>
      <c r="AH61" s="61">
        <f t="shared" si="60"/>
        <v>0</v>
      </c>
      <c r="AI61" s="61">
        <f t="shared" si="61"/>
        <v>0</v>
      </c>
      <c r="AJ61" s="61">
        <f t="shared" si="62"/>
        <v>0</v>
      </c>
      <c r="AK61" s="62">
        <f t="shared" si="66"/>
        <v>0</v>
      </c>
      <c r="AL61" s="47"/>
      <c r="AM61" s="31" t="s">
        <v>184</v>
      </c>
      <c r="AN61" s="27">
        <f t="shared" si="31"/>
        <v>0.10173869172282267</v>
      </c>
      <c r="AO61" s="27">
        <f t="shared" si="32"/>
        <v>0</v>
      </c>
      <c r="AP61" s="27">
        <f t="shared" si="33"/>
        <v>0</v>
      </c>
      <c r="AQ61" s="27">
        <f t="shared" si="34"/>
        <v>0</v>
      </c>
      <c r="AR61" s="27">
        <f t="shared" si="35"/>
        <v>0</v>
      </c>
      <c r="AS61" s="27">
        <f t="shared" si="36"/>
        <v>6.4271997456645372E-2</v>
      </c>
      <c r="AV61" s="31" t="s">
        <v>184</v>
      </c>
      <c r="AW61" s="27">
        <f t="shared" si="37"/>
        <v>1</v>
      </c>
      <c r="AX61" s="27">
        <f t="shared" si="38"/>
        <v>0</v>
      </c>
      <c r="AY61" s="27">
        <f t="shared" si="39"/>
        <v>0</v>
      </c>
      <c r="AZ61" s="27">
        <f t="shared" si="40"/>
        <v>0</v>
      </c>
      <c r="BA61" s="27">
        <f t="shared" si="41"/>
        <v>0</v>
      </c>
      <c r="BB61" s="27">
        <f t="shared" si="42"/>
        <v>1</v>
      </c>
      <c r="BF61" s="75">
        <f t="shared" si="63"/>
        <v>0</v>
      </c>
      <c r="BG61" s="75">
        <f t="shared" si="43"/>
        <v>0</v>
      </c>
      <c r="BH61" s="75">
        <f t="shared" si="64"/>
        <v>0</v>
      </c>
      <c r="BI61" s="75">
        <f t="shared" si="44"/>
        <v>0</v>
      </c>
    </row>
    <row r="62" spans="1:61" x14ac:dyDescent="0.25">
      <c r="A62" t="str">
        <f t="shared" si="65"/>
        <v>serv</v>
      </c>
      <c r="B62" s="91" t="s">
        <v>185</v>
      </c>
      <c r="C62" s="41">
        <v>260.43191224542841</v>
      </c>
      <c r="D62" s="41">
        <v>0</v>
      </c>
      <c r="E62" s="41">
        <v>0</v>
      </c>
      <c r="F62" s="41">
        <v>0</v>
      </c>
      <c r="G62" s="41">
        <v>0</v>
      </c>
      <c r="H62" s="69">
        <f t="shared" si="45"/>
        <v>260.43191224542841</v>
      </c>
      <c r="I62" s="41">
        <f>SAM!CW89</f>
        <v>0</v>
      </c>
      <c r="J62" s="67">
        <f t="shared" si="46"/>
        <v>0</v>
      </c>
      <c r="K62" s="67">
        <f t="shared" si="47"/>
        <v>0</v>
      </c>
      <c r="L62" s="67">
        <f t="shared" si="48"/>
        <v>0</v>
      </c>
      <c r="M62" s="67">
        <f t="shared" si="49"/>
        <v>0</v>
      </c>
      <c r="N62" s="67">
        <f t="shared" si="50"/>
        <v>0</v>
      </c>
      <c r="O62" s="67">
        <f t="shared" si="51"/>
        <v>0</v>
      </c>
      <c r="P62" s="41">
        <f t="shared" si="52"/>
        <v>0</v>
      </c>
      <c r="Q62" s="41">
        <f t="shared" si="53"/>
        <v>260.43191224542841</v>
      </c>
      <c r="R62" s="87">
        <f t="shared" si="21"/>
        <v>0</v>
      </c>
      <c r="S62" s="87">
        <f t="shared" si="22"/>
        <v>0</v>
      </c>
      <c r="T62" s="87">
        <f t="shared" si="23"/>
        <v>0</v>
      </c>
      <c r="U62" s="87">
        <f t="shared" si="24"/>
        <v>0</v>
      </c>
      <c r="V62" s="41">
        <f t="shared" si="25"/>
        <v>260.43191224542841</v>
      </c>
      <c r="W62" s="35">
        <f t="shared" si="54"/>
        <v>0</v>
      </c>
      <c r="X62" s="41">
        <f t="shared" si="26"/>
        <v>0</v>
      </c>
      <c r="Y62" s="41">
        <f t="shared" si="27"/>
        <v>260.43191224542841</v>
      </c>
      <c r="Z62" s="47">
        <f t="shared" si="28"/>
        <v>0</v>
      </c>
      <c r="AA62" s="99">
        <f t="shared" si="55"/>
        <v>260.43191224542841</v>
      </c>
      <c r="AB62" s="99">
        <f t="shared" si="56"/>
        <v>0</v>
      </c>
      <c r="AC62" s="99">
        <f t="shared" si="57"/>
        <v>0</v>
      </c>
      <c r="AD62" s="100">
        <f t="shared" si="58"/>
        <v>0</v>
      </c>
      <c r="AE62" s="47"/>
      <c r="AF62" s="118" t="str">
        <f>VLOOKUP(B62,Notes!$D$15:$E$62,2,0)</f>
        <v>Health</v>
      </c>
      <c r="AG62" s="61">
        <f t="shared" si="59"/>
        <v>1.6085873848478482</v>
      </c>
      <c r="AH62" s="61">
        <f t="shared" si="60"/>
        <v>0</v>
      </c>
      <c r="AI62" s="61">
        <f t="shared" si="61"/>
        <v>0</v>
      </c>
      <c r="AJ62" s="61">
        <f t="shared" si="62"/>
        <v>0</v>
      </c>
      <c r="AK62" s="62">
        <f t="shared" si="66"/>
        <v>0</v>
      </c>
      <c r="AL62" s="47"/>
      <c r="AM62" s="31" t="s">
        <v>185</v>
      </c>
      <c r="AN62" s="27">
        <f t="shared" si="31"/>
        <v>1.3854032469129396E-2</v>
      </c>
      <c r="AO62" s="27">
        <f t="shared" si="32"/>
        <v>0</v>
      </c>
      <c r="AP62" s="27">
        <f t="shared" si="33"/>
        <v>0</v>
      </c>
      <c r="AQ62" s="27">
        <f t="shared" si="34"/>
        <v>0</v>
      </c>
      <c r="AR62" s="27">
        <f t="shared" si="35"/>
        <v>0</v>
      </c>
      <c r="AS62" s="27">
        <f t="shared" si="36"/>
        <v>8.7520915056195948E-3</v>
      </c>
      <c r="AV62" s="31" t="s">
        <v>185</v>
      </c>
      <c r="AW62" s="27">
        <f t="shared" si="37"/>
        <v>1</v>
      </c>
      <c r="AX62" s="27">
        <f t="shared" si="38"/>
        <v>0</v>
      </c>
      <c r="AY62" s="27">
        <f t="shared" si="39"/>
        <v>0</v>
      </c>
      <c r="AZ62" s="27">
        <f t="shared" si="40"/>
        <v>0</v>
      </c>
      <c r="BA62" s="27">
        <f t="shared" si="41"/>
        <v>0</v>
      </c>
      <c r="BB62" s="27">
        <f t="shared" si="42"/>
        <v>1</v>
      </c>
      <c r="BF62" s="75">
        <f t="shared" si="63"/>
        <v>0</v>
      </c>
      <c r="BG62" s="75">
        <f t="shared" si="43"/>
        <v>0</v>
      </c>
      <c r="BH62" s="75">
        <f t="shared" si="64"/>
        <v>0</v>
      </c>
      <c r="BI62" s="75">
        <f t="shared" si="44"/>
        <v>0</v>
      </c>
    </row>
    <row r="63" spans="1:61" x14ac:dyDescent="0.25">
      <c r="A63" t="str">
        <f t="shared" si="65"/>
        <v>serv</v>
      </c>
      <c r="B63" s="91" t="s">
        <v>186</v>
      </c>
      <c r="C63" s="41">
        <v>48.651745879068564</v>
      </c>
      <c r="D63" s="41">
        <v>0</v>
      </c>
      <c r="E63" s="41">
        <v>2.314957468183457</v>
      </c>
      <c r="F63" s="41">
        <v>0</v>
      </c>
      <c r="G63" s="41">
        <v>0</v>
      </c>
      <c r="H63" s="69">
        <f t="shared" si="45"/>
        <v>50.966703347252022</v>
      </c>
      <c r="I63" s="41">
        <f>SAM!CW90</f>
        <v>0</v>
      </c>
      <c r="J63" s="67">
        <f t="shared" si="46"/>
        <v>0</v>
      </c>
      <c r="K63" s="67">
        <f t="shared" si="47"/>
        <v>0</v>
      </c>
      <c r="L63" s="67">
        <f t="shared" si="48"/>
        <v>0</v>
      </c>
      <c r="M63" s="67">
        <f t="shared" si="49"/>
        <v>0</v>
      </c>
      <c r="N63" s="67">
        <f t="shared" si="50"/>
        <v>0</v>
      </c>
      <c r="O63" s="67">
        <f t="shared" si="51"/>
        <v>0</v>
      </c>
      <c r="P63" s="41">
        <f t="shared" si="52"/>
        <v>0</v>
      </c>
      <c r="Q63" s="41">
        <f t="shared" si="53"/>
        <v>48.651745879068564</v>
      </c>
      <c r="R63" s="87">
        <f t="shared" si="21"/>
        <v>2.314957468183457</v>
      </c>
      <c r="S63" s="87">
        <f t="shared" si="22"/>
        <v>0</v>
      </c>
      <c r="T63" s="87">
        <f t="shared" si="23"/>
        <v>2.314957468183457</v>
      </c>
      <c r="U63" s="87">
        <f t="shared" si="24"/>
        <v>0</v>
      </c>
      <c r="V63" s="41">
        <f t="shared" si="25"/>
        <v>50.966703347252022</v>
      </c>
      <c r="W63" s="35">
        <f t="shared" si="54"/>
        <v>0</v>
      </c>
      <c r="X63" s="41">
        <f t="shared" si="26"/>
        <v>0</v>
      </c>
      <c r="Y63" s="41">
        <f t="shared" si="27"/>
        <v>50.966703347252022</v>
      </c>
      <c r="Z63" s="47">
        <f t="shared" si="28"/>
        <v>0</v>
      </c>
      <c r="AA63" s="99">
        <f t="shared" si="55"/>
        <v>50.966703347252022</v>
      </c>
      <c r="AB63" s="99">
        <f t="shared" si="56"/>
        <v>0</v>
      </c>
      <c r="AC63" s="99">
        <f t="shared" si="57"/>
        <v>0</v>
      </c>
      <c r="AD63" s="100">
        <f t="shared" si="58"/>
        <v>0</v>
      </c>
      <c r="AE63" s="47"/>
      <c r="AF63" s="118" t="str">
        <f>VLOOKUP(B63,Notes!$D$15:$E$62,2,0)</f>
        <v>Domestic Services</v>
      </c>
      <c r="AG63" s="61">
        <f t="shared" si="59"/>
        <v>0.31480165139827776</v>
      </c>
      <c r="AH63" s="61">
        <f t="shared" si="60"/>
        <v>0</v>
      </c>
      <c r="AI63" s="61">
        <f t="shared" si="61"/>
        <v>0</v>
      </c>
      <c r="AJ63" s="61">
        <f t="shared" si="62"/>
        <v>0</v>
      </c>
      <c r="AK63" s="62">
        <f t="shared" si="66"/>
        <v>0</v>
      </c>
      <c r="AL63" s="47"/>
      <c r="AM63" s="31" t="s">
        <v>186</v>
      </c>
      <c r="AN63" s="27">
        <f t="shared" si="31"/>
        <v>2.5880962946401736E-3</v>
      </c>
      <c r="AO63" s="27">
        <f t="shared" si="32"/>
        <v>0</v>
      </c>
      <c r="AP63" s="27">
        <f t="shared" si="33"/>
        <v>1.4697881788825241E-3</v>
      </c>
      <c r="AQ63" s="27">
        <f t="shared" si="34"/>
        <v>0</v>
      </c>
      <c r="AR63" s="27">
        <f t="shared" si="35"/>
        <v>0</v>
      </c>
      <c r="AS63" s="27">
        <f t="shared" si="36"/>
        <v>1.7127902935894846E-3</v>
      </c>
      <c r="AV63" s="31" t="s">
        <v>186</v>
      </c>
      <c r="AW63" s="27">
        <f t="shared" si="37"/>
        <v>0.95457902284927221</v>
      </c>
      <c r="AX63" s="27">
        <f t="shared" si="38"/>
        <v>0</v>
      </c>
      <c r="AY63" s="27">
        <f t="shared" si="39"/>
        <v>4.542097715072782E-2</v>
      </c>
      <c r="AZ63" s="27">
        <f t="shared" si="40"/>
        <v>0</v>
      </c>
      <c r="BA63" s="27">
        <f t="shared" si="41"/>
        <v>0</v>
      </c>
      <c r="BB63" s="27">
        <f t="shared" si="42"/>
        <v>1</v>
      </c>
      <c r="BF63" s="75">
        <f t="shared" si="63"/>
        <v>0</v>
      </c>
      <c r="BG63" s="75">
        <f t="shared" si="43"/>
        <v>0</v>
      </c>
      <c r="BH63" s="75">
        <f t="shared" si="64"/>
        <v>0</v>
      </c>
      <c r="BI63" s="75">
        <f t="shared" si="44"/>
        <v>0</v>
      </c>
    </row>
    <row r="64" spans="1:61" x14ac:dyDescent="0.25">
      <c r="A64" t="str">
        <f t="shared" si="65"/>
        <v>serv</v>
      </c>
      <c r="B64" s="91" t="s">
        <v>187</v>
      </c>
      <c r="C64" s="41">
        <v>546.11102243472055</v>
      </c>
      <c r="D64" s="41">
        <v>0</v>
      </c>
      <c r="E64" s="41">
        <v>22.395645656639203</v>
      </c>
      <c r="F64" s="41">
        <v>0</v>
      </c>
      <c r="G64" s="41">
        <v>0</v>
      </c>
      <c r="H64" s="69">
        <f t="shared" si="45"/>
        <v>568.50666809135976</v>
      </c>
      <c r="I64" s="41">
        <f>SAM!CW91</f>
        <v>0</v>
      </c>
      <c r="J64" s="67">
        <f t="shared" si="46"/>
        <v>0</v>
      </c>
      <c r="K64" s="67">
        <f t="shared" si="47"/>
        <v>0</v>
      </c>
      <c r="L64" s="67">
        <f t="shared" si="48"/>
        <v>0</v>
      </c>
      <c r="M64" s="67">
        <f t="shared" si="49"/>
        <v>0</v>
      </c>
      <c r="N64" s="67">
        <f t="shared" si="50"/>
        <v>0</v>
      </c>
      <c r="O64" s="67">
        <f t="shared" si="51"/>
        <v>0</v>
      </c>
      <c r="P64" s="41">
        <f t="shared" si="52"/>
        <v>0</v>
      </c>
      <c r="Q64" s="41">
        <f t="shared" si="53"/>
        <v>546.11102243472055</v>
      </c>
      <c r="R64" s="87">
        <f t="shared" si="21"/>
        <v>22.395645656639203</v>
      </c>
      <c r="S64" s="87">
        <f t="shared" si="22"/>
        <v>0</v>
      </c>
      <c r="T64" s="87">
        <f t="shared" si="23"/>
        <v>22.395645656639203</v>
      </c>
      <c r="U64" s="87">
        <f t="shared" si="24"/>
        <v>0</v>
      </c>
      <c r="V64" s="41">
        <f t="shared" si="25"/>
        <v>568.50666809135976</v>
      </c>
      <c r="W64" s="35">
        <f t="shared" si="54"/>
        <v>0</v>
      </c>
      <c r="X64" s="41">
        <f t="shared" si="26"/>
        <v>0</v>
      </c>
      <c r="Y64" s="41">
        <f t="shared" si="27"/>
        <v>568.50666809135976</v>
      </c>
      <c r="Z64" s="47">
        <f t="shared" si="28"/>
        <v>0</v>
      </c>
      <c r="AA64" s="99">
        <f t="shared" si="55"/>
        <v>568.50666809135976</v>
      </c>
      <c r="AB64" s="99">
        <f t="shared" si="56"/>
        <v>0</v>
      </c>
      <c r="AC64" s="99">
        <f t="shared" si="57"/>
        <v>0</v>
      </c>
      <c r="AD64" s="100">
        <f t="shared" si="58"/>
        <v>0</v>
      </c>
      <c r="AE64" s="47"/>
      <c r="AF64" s="118" t="str">
        <f>VLOOKUP(B64,Notes!$D$15:$E$62,2,0)</f>
        <v>Other Services</v>
      </c>
      <c r="AG64" s="61">
        <f t="shared" si="59"/>
        <v>3.5114462225805698</v>
      </c>
      <c r="AH64" s="61">
        <f t="shared" si="60"/>
        <v>0</v>
      </c>
      <c r="AI64" s="61">
        <f t="shared" si="61"/>
        <v>0</v>
      </c>
      <c r="AJ64" s="61">
        <f t="shared" ref="AJ64:AJ65" si="67">AB64/(AA64+AB64)*100</f>
        <v>0</v>
      </c>
      <c r="AK64" s="62">
        <f t="shared" si="66"/>
        <v>0</v>
      </c>
      <c r="AL64" s="47"/>
      <c r="AM64" s="31" t="s">
        <v>187</v>
      </c>
      <c r="AN64" s="27">
        <f t="shared" si="31"/>
        <v>2.9051124231772713E-2</v>
      </c>
      <c r="AO64" s="27">
        <f t="shared" si="32"/>
        <v>0</v>
      </c>
      <c r="AP64" s="27">
        <f t="shared" si="33"/>
        <v>1.4219205189285765E-2</v>
      </c>
      <c r="AQ64" s="27">
        <f t="shared" si="34"/>
        <v>0</v>
      </c>
      <c r="AR64" s="27">
        <f t="shared" si="35"/>
        <v>0</v>
      </c>
      <c r="AS64" s="27">
        <f t="shared" si="36"/>
        <v>1.9105271461515482E-2</v>
      </c>
      <c r="AV64" s="31" t="s">
        <v>187</v>
      </c>
      <c r="AW64" s="27">
        <f t="shared" si="37"/>
        <v>0.96060618649939877</v>
      </c>
      <c r="AX64" s="27">
        <f t="shared" si="38"/>
        <v>0</v>
      </c>
      <c r="AY64" s="27">
        <f t="shared" si="39"/>
        <v>3.9393813500601185E-2</v>
      </c>
      <c r="AZ64" s="27">
        <f t="shared" si="40"/>
        <v>0</v>
      </c>
      <c r="BA64" s="27">
        <f t="shared" si="41"/>
        <v>0</v>
      </c>
      <c r="BB64" s="27">
        <f t="shared" si="42"/>
        <v>1</v>
      </c>
      <c r="BF64" s="75">
        <f t="shared" si="63"/>
        <v>0</v>
      </c>
      <c r="BG64" s="75">
        <f t="shared" si="43"/>
        <v>0</v>
      </c>
      <c r="BH64" s="75">
        <f t="shared" si="64"/>
        <v>0</v>
      </c>
      <c r="BI64" s="75">
        <f t="shared" si="44"/>
        <v>0</v>
      </c>
    </row>
    <row r="65" spans="2:64" ht="15.75" thickBot="1" x14ac:dyDescent="0.3">
      <c r="B65" s="28" t="s">
        <v>215</v>
      </c>
      <c r="C65" s="81">
        <f>SUM(C17:C64)</f>
        <v>18798.275002295723</v>
      </c>
      <c r="D65" s="81">
        <f t="shared" ref="D65:BI65" si="68">SUM(D17:D64)</f>
        <v>1016.3495808134517</v>
      </c>
      <c r="E65" s="81">
        <f t="shared" si="68"/>
        <v>1575.0279539896101</v>
      </c>
      <c r="F65" s="81">
        <f t="shared" si="68"/>
        <v>361.57132480804614</v>
      </c>
      <c r="G65" s="81">
        <f t="shared" si="68"/>
        <v>8005.3105708294725</v>
      </c>
      <c r="H65" s="82">
        <f t="shared" si="68"/>
        <v>29756.534432736305</v>
      </c>
      <c r="I65" s="81">
        <f t="shared" si="68"/>
        <v>3971.985668807974</v>
      </c>
      <c r="J65" s="81">
        <f t="shared" si="68"/>
        <v>625.86372944125048</v>
      </c>
      <c r="K65" s="81">
        <f t="shared" si="68"/>
        <v>390.48585137220124</v>
      </c>
      <c r="L65" s="81">
        <f t="shared" si="68"/>
        <v>349.01598009510008</v>
      </c>
      <c r="M65" s="81">
        <f t="shared" si="68"/>
        <v>276.84774934615035</v>
      </c>
      <c r="N65" s="81">
        <f t="shared" ref="N65" si="69">SUM(N17:N64)</f>
        <v>330.37302124008806</v>
      </c>
      <c r="O65" s="81">
        <f t="shared" ref="O65" si="70">SUM(O17:O64)</f>
        <v>295.49070820116236</v>
      </c>
      <c r="P65" s="81">
        <f t="shared" si="68"/>
        <v>3641.6126475678852</v>
      </c>
      <c r="Q65" s="81">
        <f t="shared" si="68"/>
        <v>15156.662354727838</v>
      </c>
      <c r="R65" s="81">
        <f t="shared" si="68"/>
        <v>449.85773540964641</v>
      </c>
      <c r="S65" s="81">
        <f t="shared" si="68"/>
        <v>1125.1702185799634</v>
      </c>
      <c r="T65" s="81">
        <f t="shared" ref="T65" si="71">SUM(T17:T64)</f>
        <v>546.10753737494611</v>
      </c>
      <c r="U65" s="81">
        <f t="shared" ref="U65" si="72">SUM(U17:U64)</f>
        <v>1028.9204166146637</v>
      </c>
      <c r="V65" s="81">
        <f t="shared" si="68"/>
        <v>15998.260600303947</v>
      </c>
      <c r="W65" s="81">
        <f t="shared" si="68"/>
        <v>3971.985668807974</v>
      </c>
      <c r="X65" s="81">
        <f t="shared" si="68"/>
        <v>9786.2881636243819</v>
      </c>
      <c r="Y65" s="81">
        <f t="shared" si="68"/>
        <v>29756.534432736305</v>
      </c>
      <c r="Z65" s="81">
        <f t="shared" ref="Z65" si="73">SUM(Z17:Z64)</f>
        <v>0</v>
      </c>
      <c r="AA65" s="101">
        <f t="shared" ref="AA65" si="74">SUM(AA17:AA64)</f>
        <v>16190.100376179558</v>
      </c>
      <c r="AB65" s="101">
        <f t="shared" ref="AB65" si="75">SUM(AB17:AB64)</f>
        <v>3971.985668807974</v>
      </c>
      <c r="AC65" s="101">
        <f t="shared" ref="AC65" si="76">SUM(AC17:AC64)</f>
        <v>9594.4483877487692</v>
      </c>
      <c r="AD65" s="101">
        <f t="shared" ref="AD65" si="77">SUM(AD17:AD64)</f>
        <v>0</v>
      </c>
      <c r="AE65" s="41">
        <f t="shared" si="68"/>
        <v>0</v>
      </c>
      <c r="AF65" s="119">
        <f t="shared" si="68"/>
        <v>0</v>
      </c>
      <c r="AG65" s="81">
        <f t="shared" si="68"/>
        <v>100.00000000000001</v>
      </c>
      <c r="AH65" s="81">
        <f t="shared" si="68"/>
        <v>100.00000000000001</v>
      </c>
      <c r="AI65" s="81">
        <f t="shared" si="68"/>
        <v>100</v>
      </c>
      <c r="AJ65" s="102">
        <f t="shared" si="67"/>
        <v>19.700271390298145</v>
      </c>
      <c r="AK65" s="120">
        <f t="shared" si="66"/>
        <v>37.210069005244968</v>
      </c>
      <c r="AL65" s="41">
        <f t="shared" si="68"/>
        <v>0</v>
      </c>
      <c r="AM65" s="41">
        <f t="shared" si="68"/>
        <v>0</v>
      </c>
      <c r="AN65" s="41">
        <f t="shared" si="68"/>
        <v>1.0000000000000002</v>
      </c>
      <c r="AO65" s="41">
        <f t="shared" si="68"/>
        <v>0.99999999999999989</v>
      </c>
      <c r="AP65" s="41">
        <f t="shared" si="68"/>
        <v>1</v>
      </c>
      <c r="AQ65" s="41">
        <f t="shared" si="68"/>
        <v>1</v>
      </c>
      <c r="AR65" s="41">
        <f t="shared" si="68"/>
        <v>0.99999999999999978</v>
      </c>
      <c r="AS65" s="41">
        <f t="shared" si="68"/>
        <v>1</v>
      </c>
      <c r="AT65" s="41">
        <f t="shared" si="68"/>
        <v>0</v>
      </c>
      <c r="AU65" s="41">
        <f t="shared" si="68"/>
        <v>0</v>
      </c>
      <c r="AV65" s="41">
        <f t="shared" si="68"/>
        <v>0</v>
      </c>
      <c r="AW65" s="41">
        <f t="shared" si="68"/>
        <v>32.710593880767291</v>
      </c>
      <c r="AX65" s="41">
        <f t="shared" si="68"/>
        <v>2.5834910160857021</v>
      </c>
      <c r="AY65" s="41">
        <f t="shared" si="68"/>
        <v>3.3132962062897802</v>
      </c>
      <c r="AZ65" s="41">
        <f t="shared" si="68"/>
        <v>0.71003530613905042</v>
      </c>
      <c r="BA65" s="41">
        <f t="shared" si="68"/>
        <v>8.6825835907181741</v>
      </c>
      <c r="BB65" s="41">
        <f t="shared" si="68"/>
        <v>48</v>
      </c>
      <c r="BC65" s="41">
        <f t="shared" si="68"/>
        <v>0.85524788332350699</v>
      </c>
      <c r="BD65" s="41">
        <f t="shared" si="68"/>
        <v>0.11236750738558265</v>
      </c>
      <c r="BE65" s="41">
        <f t="shared" si="68"/>
        <v>0</v>
      </c>
      <c r="BF65" s="41">
        <f t="shared" si="68"/>
        <v>1367.0637328157895</v>
      </c>
      <c r="BG65" s="41">
        <f t="shared" si="68"/>
        <v>1437.1333277158944</v>
      </c>
      <c r="BH65" s="41">
        <f t="shared" si="68"/>
        <v>1373.2358502837017</v>
      </c>
      <c r="BI65" s="41">
        <f t="shared" si="68"/>
        <v>1399.1926765452704</v>
      </c>
      <c r="BJ65" s="41"/>
      <c r="BK65" s="41"/>
      <c r="BL65" s="41"/>
    </row>
    <row r="66" spans="2:64" ht="15.75" thickTop="1" x14ac:dyDescent="0.25">
      <c r="AF66" s="64"/>
      <c r="AG66" s="121"/>
      <c r="AH66" s="121"/>
      <c r="AI66" s="121"/>
      <c r="AJ66" s="121"/>
      <c r="AK66" s="122"/>
    </row>
  </sheetData>
  <mergeCells count="3">
    <mergeCell ref="J13:M13"/>
    <mergeCell ref="R13:S13"/>
    <mergeCell ref="AA14:A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1"/>
  <sheetViews>
    <sheetView zoomScale="85" zoomScaleNormal="85" workbookViewId="0">
      <pane xSplit="6" ySplit="3" topLeftCell="G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cols>
    <col min="1" max="1" width="7.7109375" bestFit="1" customWidth="1"/>
    <col min="2" max="2" width="20.85546875" bestFit="1" customWidth="1"/>
    <col min="3" max="3" width="19" customWidth="1"/>
    <col min="4" max="4" width="14.140625" bestFit="1" customWidth="1"/>
    <col min="5" max="5" width="13.42578125" bestFit="1" customWidth="1"/>
    <col min="6" max="6" width="15" bestFit="1" customWidth="1"/>
    <col min="7" max="7" width="17.5703125" bestFit="1" customWidth="1"/>
    <col min="8" max="8" width="25.28515625" bestFit="1" customWidth="1"/>
    <col min="9" max="9" width="14.7109375" bestFit="1" customWidth="1"/>
    <col min="10" max="10" width="14.42578125" bestFit="1" customWidth="1"/>
    <col min="12" max="12" width="29.42578125" customWidth="1"/>
    <col min="13" max="13" width="15.42578125" customWidth="1"/>
    <col min="14" max="14" width="16.7109375" bestFit="1" customWidth="1"/>
    <col min="15" max="15" width="15" bestFit="1" customWidth="1"/>
    <col min="16" max="16" width="17.5703125" bestFit="1" customWidth="1"/>
    <col min="17" max="17" width="25.28515625" bestFit="1" customWidth="1"/>
    <col min="18" max="18" width="14.7109375" bestFit="1" customWidth="1"/>
    <col min="19" max="19" width="16.28515625" bestFit="1" customWidth="1"/>
    <col min="20" max="20" width="8.42578125" bestFit="1" customWidth="1"/>
    <col min="21" max="21" width="14.42578125" bestFit="1" customWidth="1"/>
    <col min="22" max="22" width="18.28515625" customWidth="1"/>
    <col min="23" max="23" width="14.140625" bestFit="1" customWidth="1"/>
    <col min="24" max="24" width="13.42578125" bestFit="1" customWidth="1"/>
    <col min="25" max="25" width="15" bestFit="1" customWidth="1"/>
    <col min="26" max="26" width="17.5703125" bestFit="1" customWidth="1"/>
    <col min="27" max="27" width="25.28515625" bestFit="1" customWidth="1"/>
    <col min="28" max="28" width="14.7109375" bestFit="1" customWidth="1"/>
    <col min="29" max="29" width="14.42578125" bestFit="1" customWidth="1"/>
  </cols>
  <sheetData>
    <row r="1" spans="1:36" x14ac:dyDescent="0.25">
      <c r="L1" s="129" t="s">
        <v>354</v>
      </c>
      <c r="M1" s="129"/>
      <c r="N1" s="129"/>
      <c r="O1" s="129"/>
      <c r="P1" s="129"/>
      <c r="Q1" s="129"/>
      <c r="R1" s="129"/>
      <c r="S1" s="129"/>
      <c r="V1" s="129" t="s">
        <v>355</v>
      </c>
      <c r="W1" s="129"/>
      <c r="X1" s="129"/>
      <c r="Y1" s="129"/>
      <c r="Z1" s="129"/>
      <c r="AA1" s="129"/>
      <c r="AB1" s="129"/>
      <c r="AC1" s="129"/>
      <c r="AE1" s="129" t="s">
        <v>356</v>
      </c>
      <c r="AF1" s="129"/>
      <c r="AG1" s="129"/>
      <c r="AH1" s="129"/>
      <c r="AI1" s="129"/>
      <c r="AJ1" s="129"/>
    </row>
    <row r="2" spans="1:36" x14ac:dyDescent="0.25">
      <c r="D2" t="s">
        <v>330</v>
      </c>
      <c r="E2" t="s">
        <v>216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M2" t="s">
        <v>330</v>
      </c>
      <c r="N2" t="s">
        <v>216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W2" t="s">
        <v>330</v>
      </c>
      <c r="X2" t="s">
        <v>216</v>
      </c>
      <c r="Y2" t="s">
        <v>331</v>
      </c>
      <c r="Z2" t="s">
        <v>332</v>
      </c>
      <c r="AA2" t="s">
        <v>333</v>
      </c>
      <c r="AB2" t="s">
        <v>334</v>
      </c>
      <c r="AC2" t="s">
        <v>335</v>
      </c>
      <c r="AF2" t="s">
        <v>331</v>
      </c>
      <c r="AG2" t="s">
        <v>332</v>
      </c>
      <c r="AH2" t="s">
        <v>333</v>
      </c>
      <c r="AI2" t="s">
        <v>334</v>
      </c>
      <c r="AJ2" t="s">
        <v>216</v>
      </c>
    </row>
    <row r="3" spans="1:36" x14ac:dyDescent="0.25">
      <c r="A3" t="s">
        <v>205</v>
      </c>
      <c r="B3" t="s">
        <v>104</v>
      </c>
      <c r="C3" t="str">
        <f>VLOOKUP(B3,Notes!$A$15:$B$50,2,0)</f>
        <v>Large scale farming</v>
      </c>
      <c r="D3" s="25">
        <f>SUM(SAM!B$44:B$91)</f>
        <v>990.28967142309557</v>
      </c>
      <c r="E3" s="36">
        <f t="shared" ref="E3:E38" si="0">SUM(F3:I3)</f>
        <v>359.43530832603676</v>
      </c>
      <c r="F3" s="36">
        <f t="array" ref="F3:I38">TRANSPOSE(SAM!B93:AK96)</f>
        <v>216.05332187674423</v>
      </c>
      <c r="G3" s="36">
        <v>32.063863608551685</v>
      </c>
      <c r="H3" s="36">
        <v>111.31812284074087</v>
      </c>
      <c r="I3" s="36">
        <v>0</v>
      </c>
      <c r="J3" s="75">
        <f>D3+E3</f>
        <v>1349.7249797491322</v>
      </c>
      <c r="L3" s="31" t="str">
        <f>C3</f>
        <v>Large scale farming</v>
      </c>
      <c r="M3" s="124">
        <f>D3/D$39*100</f>
        <v>12.729484945723781</v>
      </c>
      <c r="N3" s="124">
        <f t="shared" ref="N3:S3" si="1">E3/E$39*100</f>
        <v>3.1625987672746159</v>
      </c>
      <c r="O3" s="124">
        <f t="shared" si="1"/>
        <v>3.8487194435557321</v>
      </c>
      <c r="P3" s="124">
        <f t="shared" si="1"/>
        <v>2.1701549244193399</v>
      </c>
      <c r="Q3" s="124">
        <f t="shared" si="1"/>
        <v>3.2332197784126597</v>
      </c>
      <c r="R3" s="124">
        <f t="shared" si="1"/>
        <v>0</v>
      </c>
      <c r="S3" s="124">
        <f t="shared" si="1"/>
        <v>7.0501294623063426</v>
      </c>
      <c r="V3" s="31" t="str">
        <f t="shared" ref="V3:V39" si="2">L3</f>
        <v>Large scale farming</v>
      </c>
      <c r="W3" s="124">
        <f>D3/$J3*100</f>
        <v>73.369737263598438</v>
      </c>
      <c r="X3" s="124">
        <f t="shared" ref="X3:AC3" si="3">E3/$J3*100</f>
        <v>26.630262736401566</v>
      </c>
      <c r="Y3" s="124">
        <f t="shared" si="3"/>
        <v>16.007210736879241</v>
      </c>
      <c r="Z3" s="124">
        <f t="shared" si="3"/>
        <v>2.3755849591308045</v>
      </c>
      <c r="AA3" s="124">
        <f t="shared" si="3"/>
        <v>8.2474670403915251</v>
      </c>
      <c r="AB3" s="124">
        <f t="shared" si="3"/>
        <v>0</v>
      </c>
      <c r="AC3" s="124">
        <f t="shared" si="3"/>
        <v>100</v>
      </c>
      <c r="AE3" s="49" t="str">
        <f>V3</f>
        <v>Large scale farming</v>
      </c>
      <c r="AF3" s="49">
        <f>F3/$E3*100</f>
        <v>60.109098041299404</v>
      </c>
      <c r="AG3" s="49">
        <f t="shared" ref="AG3:AI3" si="4">G3/$E3*100</f>
        <v>8.9206215599351122</v>
      </c>
      <c r="AH3" s="49">
        <f t="shared" si="4"/>
        <v>30.970280398765492</v>
      </c>
      <c r="AI3" s="49">
        <f t="shared" si="4"/>
        <v>0</v>
      </c>
      <c r="AJ3" s="49">
        <f>E3/$E3*100</f>
        <v>100</v>
      </c>
    </row>
    <row r="4" spans="1:36" x14ac:dyDescent="0.25">
      <c r="A4" t="str">
        <f>A3</f>
        <v>agric</v>
      </c>
      <c r="B4" t="s">
        <v>105</v>
      </c>
      <c r="C4" t="str">
        <f>VLOOKUP(B4,Notes!$A$15:$B$50,2,0)</f>
        <v>Small holder farming</v>
      </c>
      <c r="D4" s="25">
        <f>SUM(SAM!C$44:C$91)</f>
        <v>187.3866633978115</v>
      </c>
      <c r="E4" s="36">
        <f t="shared" si="0"/>
        <v>850.07032258546121</v>
      </c>
      <c r="F4" s="36">
        <v>0</v>
      </c>
      <c r="G4" s="36">
        <v>452.98195272584945</v>
      </c>
      <c r="H4" s="36">
        <v>397.08836985961176</v>
      </c>
      <c r="I4" s="36">
        <v>0</v>
      </c>
      <c r="J4" s="75">
        <f t="shared" ref="J4:J38" si="5">D4+E4</f>
        <v>1037.4569859832727</v>
      </c>
      <c r="L4" s="31" t="str">
        <f t="shared" ref="L4:L39" si="6">C4</f>
        <v>Small holder farming</v>
      </c>
      <c r="M4" s="124">
        <f t="shared" ref="M4:M38" si="7">D4/D$39*100</f>
        <v>2.4087252241296273</v>
      </c>
      <c r="N4" s="124">
        <f t="shared" ref="N4:N39" si="8">E4/E$39*100</f>
        <v>7.4795972794828804</v>
      </c>
      <c r="O4" s="124">
        <f t="shared" ref="O4:O39" si="9">F4/F$39*100</f>
        <v>0</v>
      </c>
      <c r="P4" s="124">
        <f t="shared" ref="P4:P39" si="10">G4/G$39*100</f>
        <v>30.658844716358701</v>
      </c>
      <c r="Q4" s="124">
        <f t="shared" ref="Q4:Q39" si="11">H4/H$39*100</f>
        <v>11.533377840412687</v>
      </c>
      <c r="R4" s="124">
        <f t="shared" ref="R4:R39" si="12">I4/I$39*100</f>
        <v>0</v>
      </c>
      <c r="S4" s="124">
        <f t="shared" ref="S4:S39" si="13">J4/J$39*100</f>
        <v>5.4190343755182413</v>
      </c>
      <c r="V4" s="31" t="str">
        <f t="shared" si="2"/>
        <v>Small holder farming</v>
      </c>
      <c r="W4" s="124">
        <f t="shared" ref="W4:W39" si="14">D4/$J4*100</f>
        <v>18.062113989257266</v>
      </c>
      <c r="X4" s="124">
        <f t="shared" ref="X4:X39" si="15">E4/$J4*100</f>
        <v>81.93788601074273</v>
      </c>
      <c r="Y4" s="124">
        <f t="shared" ref="Y4:Y39" si="16">F4/$J4*100</f>
        <v>0</v>
      </c>
      <c r="Z4" s="124">
        <f t="shared" ref="Z4:Z39" si="17">G4/$J4*100</f>
        <v>43.662721331672934</v>
      </c>
      <c r="AA4" s="124">
        <f t="shared" ref="AA4:AA39" si="18">H4/$J4*100</f>
        <v>38.275164679069803</v>
      </c>
      <c r="AB4" s="124">
        <f t="shared" ref="AB4:AB39" si="19">I4/$J4*100</f>
        <v>0</v>
      </c>
      <c r="AC4" s="124">
        <f t="shared" ref="AC4:AC39" si="20">J4/$J4*100</f>
        <v>100</v>
      </c>
      <c r="AE4" s="49" t="str">
        <f t="shared" ref="AE4:AE37" si="21">V4</f>
        <v>Small holder farming</v>
      </c>
      <c r="AF4" s="49">
        <f t="shared" ref="AF4:AF37" si="22">F4/$E4*100</f>
        <v>0</v>
      </c>
      <c r="AG4" s="49">
        <f t="shared" ref="AG4:AG38" si="23">G4/$E4*100</f>
        <v>53.287585825619644</v>
      </c>
      <c r="AH4" s="49">
        <f t="shared" ref="AH4:AH38" si="24">H4/$E4*100</f>
        <v>46.712414174380349</v>
      </c>
      <c r="AI4" s="49">
        <f t="shared" ref="AI4:AI38" si="25">I4/$E4*100</f>
        <v>0</v>
      </c>
      <c r="AJ4" s="49">
        <f t="shared" ref="AJ4:AJ37" si="26">E4/$E4*100</f>
        <v>100</v>
      </c>
    </row>
    <row r="5" spans="1:36" x14ac:dyDescent="0.25">
      <c r="A5" t="str">
        <f t="shared" ref="A5:A38" si="27">A4</f>
        <v>agric</v>
      </c>
      <c r="B5" t="s">
        <v>106</v>
      </c>
      <c r="C5" t="str">
        <f>VLOOKUP(B5,Notes!$A$15:$B$50,2,0)</f>
        <v>Forestry</v>
      </c>
      <c r="D5" s="25">
        <f>SUM(SAM!D$44:D$91)</f>
        <v>53.475413854865948</v>
      </c>
      <c r="E5" s="36">
        <f t="shared" si="0"/>
        <v>86.020238490029186</v>
      </c>
      <c r="F5" s="36">
        <v>37.90394297910683</v>
      </c>
      <c r="G5" s="36">
        <v>13.336820124417672</v>
      </c>
      <c r="H5" s="36">
        <v>34.779475386504693</v>
      </c>
      <c r="I5" s="36">
        <v>0</v>
      </c>
      <c r="J5" s="75">
        <f t="shared" si="5"/>
        <v>139.49565234489512</v>
      </c>
      <c r="L5" s="31" t="str">
        <f t="shared" si="6"/>
        <v>Forestry</v>
      </c>
      <c r="M5" s="124">
        <f t="shared" si="7"/>
        <v>0.68738925112047711</v>
      </c>
      <c r="N5" s="124">
        <f t="shared" si="8"/>
        <v>0.75687472517993637</v>
      </c>
      <c r="O5" s="124">
        <f t="shared" si="9"/>
        <v>0.67521129073099806</v>
      </c>
      <c r="P5" s="124">
        <f t="shared" si="10"/>
        <v>0.90266619838604378</v>
      </c>
      <c r="Q5" s="124">
        <f t="shared" si="11"/>
        <v>1.0101651450172338</v>
      </c>
      <c r="R5" s="124">
        <f t="shared" si="12"/>
        <v>0</v>
      </c>
      <c r="S5" s="124">
        <f t="shared" si="13"/>
        <v>0.72863911034911721</v>
      </c>
      <c r="V5" s="31" t="str">
        <f t="shared" si="2"/>
        <v>Forestry</v>
      </c>
      <c r="W5" s="124">
        <f t="shared" si="14"/>
        <v>38.334824746115395</v>
      </c>
      <c r="X5" s="124">
        <f t="shared" si="15"/>
        <v>61.66517525388462</v>
      </c>
      <c r="Y5" s="124">
        <f t="shared" si="16"/>
        <v>27.172132135983329</v>
      </c>
      <c r="Z5" s="124">
        <f t="shared" si="17"/>
        <v>9.5607425036037235</v>
      </c>
      <c r="AA5" s="124">
        <f t="shared" si="18"/>
        <v>24.932300614297574</v>
      </c>
      <c r="AB5" s="124">
        <f t="shared" si="19"/>
        <v>0</v>
      </c>
      <c r="AC5" s="124">
        <f t="shared" si="20"/>
        <v>100</v>
      </c>
      <c r="AE5" s="49" t="str">
        <f t="shared" si="21"/>
        <v>Forestry</v>
      </c>
      <c r="AF5" s="49">
        <f t="shared" si="22"/>
        <v>44.063982667869922</v>
      </c>
      <c r="AG5" s="49">
        <f t="shared" si="23"/>
        <v>15.504281734772887</v>
      </c>
      <c r="AH5" s="49">
        <f t="shared" si="24"/>
        <v>40.431735597357203</v>
      </c>
      <c r="AI5" s="49">
        <f t="shared" si="25"/>
        <v>0</v>
      </c>
      <c r="AJ5" s="49">
        <f t="shared" si="26"/>
        <v>100</v>
      </c>
    </row>
    <row r="6" spans="1:36" x14ac:dyDescent="0.25">
      <c r="A6" t="str">
        <f t="shared" si="27"/>
        <v>agric</v>
      </c>
      <c r="B6" t="s">
        <v>107</v>
      </c>
      <c r="C6" t="str">
        <f>VLOOKUP(B6,Notes!$A$15:$B$50,2,0)</f>
        <v>Fishing</v>
      </c>
      <c r="D6" s="25">
        <f>SUM(SAM!E$44:E$91)</f>
        <v>0.37219509127383182</v>
      </c>
      <c r="E6" s="36">
        <f t="shared" si="0"/>
        <v>0.79120516060918267</v>
      </c>
      <c r="F6" s="36">
        <v>0.35556593910962986</v>
      </c>
      <c r="G6" s="36">
        <v>0.11354771338119288</v>
      </c>
      <c r="H6" s="36">
        <v>0.32209150811835996</v>
      </c>
      <c r="I6" s="36">
        <v>0</v>
      </c>
      <c r="J6" s="75">
        <f t="shared" si="5"/>
        <v>1.1634002518830144</v>
      </c>
      <c r="L6" s="31" t="str">
        <f t="shared" si="6"/>
        <v>Fishing</v>
      </c>
      <c r="M6" s="124">
        <f t="shared" si="7"/>
        <v>4.7843090238778342E-3</v>
      </c>
      <c r="N6" s="124">
        <f t="shared" si="8"/>
        <v>6.961654594417754E-3</v>
      </c>
      <c r="O6" s="124">
        <f t="shared" si="9"/>
        <v>6.3339620582093317E-3</v>
      </c>
      <c r="P6" s="124">
        <f t="shared" si="10"/>
        <v>7.6851664652487599E-3</v>
      </c>
      <c r="Q6" s="124">
        <f t="shared" si="11"/>
        <v>9.3551041639188346E-3</v>
      </c>
      <c r="R6" s="124">
        <f t="shared" si="12"/>
        <v>0</v>
      </c>
      <c r="S6" s="124">
        <f t="shared" si="13"/>
        <v>6.0768841914591769E-3</v>
      </c>
      <c r="V6" s="31" t="str">
        <f t="shared" si="2"/>
        <v>Fishing</v>
      </c>
      <c r="W6" s="124">
        <f t="shared" si="14"/>
        <v>31.992007107735944</v>
      </c>
      <c r="X6" s="124">
        <f t="shared" si="15"/>
        <v>68.00799289226407</v>
      </c>
      <c r="Y6" s="124">
        <f t="shared" si="16"/>
        <v>30.562649314724727</v>
      </c>
      <c r="Z6" s="124">
        <f t="shared" si="17"/>
        <v>9.7599870033903571</v>
      </c>
      <c r="AA6" s="124">
        <f t="shared" si="18"/>
        <v>27.685356574148983</v>
      </c>
      <c r="AB6" s="124">
        <f t="shared" si="19"/>
        <v>0</v>
      </c>
      <c r="AC6" s="124">
        <f t="shared" si="20"/>
        <v>100</v>
      </c>
      <c r="AE6" s="49" t="str">
        <f t="shared" si="21"/>
        <v>Fishing</v>
      </c>
      <c r="AF6" s="49">
        <f t="shared" si="22"/>
        <v>44.939790184869935</v>
      </c>
      <c r="AG6" s="49">
        <f t="shared" si="23"/>
        <v>14.351235183269992</v>
      </c>
      <c r="AH6" s="49">
        <f t="shared" si="24"/>
        <v>40.70897463186008</v>
      </c>
      <c r="AI6" s="49">
        <f t="shared" si="25"/>
        <v>0</v>
      </c>
      <c r="AJ6" s="49">
        <f t="shared" si="26"/>
        <v>100</v>
      </c>
    </row>
    <row r="7" spans="1:36" x14ac:dyDescent="0.25">
      <c r="A7" t="s">
        <v>206</v>
      </c>
      <c r="B7" t="s">
        <v>108</v>
      </c>
      <c r="C7" t="str">
        <f>VLOOKUP(B7,Notes!$A$15:$B$50,2,0)</f>
        <v>Mining &amp; agglomeration of hard coal</v>
      </c>
      <c r="D7" s="25">
        <f>SUM(SAM!F$44:F$91)</f>
        <v>138.43290057009989</v>
      </c>
      <c r="E7" s="36">
        <f t="shared" si="0"/>
        <v>508.46814064883949</v>
      </c>
      <c r="F7" s="36">
        <v>256.41987090128816</v>
      </c>
      <c r="G7" s="36">
        <v>27.921447741974234</v>
      </c>
      <c r="H7" s="36">
        <v>176.08091264213104</v>
      </c>
      <c r="I7" s="36">
        <v>48.045909363446079</v>
      </c>
      <c r="J7" s="75">
        <f t="shared" si="5"/>
        <v>646.90104121893933</v>
      </c>
      <c r="L7" s="31" t="str">
        <f t="shared" si="6"/>
        <v>Mining &amp; agglomeration of hard coal</v>
      </c>
      <c r="M7" s="124">
        <f t="shared" si="7"/>
        <v>1.7794586519998978</v>
      </c>
      <c r="N7" s="124">
        <f t="shared" si="8"/>
        <v>4.4739085937427641</v>
      </c>
      <c r="O7" s="124">
        <f t="shared" si="9"/>
        <v>4.567798977952517</v>
      </c>
      <c r="P7" s="124">
        <f t="shared" si="10"/>
        <v>1.8897868346097186</v>
      </c>
      <c r="Q7" s="124">
        <f t="shared" si="11"/>
        <v>5.1142462235909267</v>
      </c>
      <c r="R7" s="124">
        <f t="shared" si="12"/>
        <v>5.78096556715054</v>
      </c>
      <c r="S7" s="124">
        <f t="shared" si="13"/>
        <v>3.3790113973751743</v>
      </c>
      <c r="V7" s="31" t="str">
        <f t="shared" si="2"/>
        <v>Mining &amp; agglomeration of hard coal</v>
      </c>
      <c r="W7" s="124">
        <f t="shared" si="14"/>
        <v>21.399393686127674</v>
      </c>
      <c r="X7" s="124">
        <f t="shared" si="15"/>
        <v>78.600606313872333</v>
      </c>
      <c r="Y7" s="124">
        <f t="shared" si="16"/>
        <v>39.638191093049201</v>
      </c>
      <c r="Z7" s="124">
        <f t="shared" si="17"/>
        <v>4.3161853147372513</v>
      </c>
      <c r="AA7" s="124">
        <f t="shared" si="18"/>
        <v>27.219141943309634</v>
      </c>
      <c r="AB7" s="124">
        <f t="shared" si="19"/>
        <v>7.4270879627762509</v>
      </c>
      <c r="AC7" s="124">
        <f t="shared" si="20"/>
        <v>100</v>
      </c>
      <c r="AE7" s="49" t="str">
        <f t="shared" si="21"/>
        <v>Mining &amp; agglomeration of hard coal</v>
      </c>
      <c r="AF7" s="49">
        <f t="shared" si="22"/>
        <v>50.429879554317637</v>
      </c>
      <c r="AG7" s="49">
        <f t="shared" si="23"/>
        <v>5.4912875576323401</v>
      </c>
      <c r="AH7" s="49">
        <f t="shared" si="24"/>
        <v>34.629684451308975</v>
      </c>
      <c r="AI7" s="49">
        <f t="shared" si="25"/>
        <v>9.4491484367410461</v>
      </c>
      <c r="AJ7" s="49">
        <f t="shared" si="26"/>
        <v>100</v>
      </c>
    </row>
    <row r="8" spans="1:36" x14ac:dyDescent="0.25">
      <c r="A8" t="str">
        <f t="shared" si="27"/>
        <v>mine</v>
      </c>
      <c r="B8" t="s">
        <v>109</v>
      </c>
      <c r="C8" t="str">
        <f>VLOOKUP(B8,Notes!$A$15:$B$50,2,0)</f>
        <v>Mining of non-ferrous metal ores, except uranium and thorium ores</v>
      </c>
      <c r="D8" s="25">
        <f>SUM(SAM!G$44:G$91)</f>
        <v>174.32320155233353</v>
      </c>
      <c r="E8" s="36">
        <f t="shared" si="0"/>
        <v>759.18331200345767</v>
      </c>
      <c r="F8" s="36">
        <v>393.32553039796903</v>
      </c>
      <c r="G8" s="36">
        <v>42.829045206168608</v>
      </c>
      <c r="H8" s="36">
        <v>257.58355800876205</v>
      </c>
      <c r="I8" s="36">
        <v>65.445178390558013</v>
      </c>
      <c r="J8" s="75">
        <f t="shared" si="5"/>
        <v>933.50651355579123</v>
      </c>
      <c r="L8" s="31" t="str">
        <f t="shared" si="6"/>
        <v>Mining of non-ferrous metal ores, except uranium and thorium ores</v>
      </c>
      <c r="M8" s="124">
        <f t="shared" si="7"/>
        <v>2.2408035081916231</v>
      </c>
      <c r="N8" s="124">
        <f t="shared" si="8"/>
        <v>6.6799008084639873</v>
      </c>
      <c r="O8" s="124">
        <f t="shared" si="9"/>
        <v>7.006601904288881</v>
      </c>
      <c r="P8" s="124">
        <f t="shared" si="10"/>
        <v>2.8987668016887391</v>
      </c>
      <c r="Q8" s="124">
        <f t="shared" si="11"/>
        <v>7.4814795030215171</v>
      </c>
      <c r="R8" s="124">
        <f t="shared" si="12"/>
        <v>7.874475222227419</v>
      </c>
      <c r="S8" s="124">
        <f t="shared" si="13"/>
        <v>4.8760613259879095</v>
      </c>
      <c r="V8" s="31" t="str">
        <f t="shared" si="2"/>
        <v>Mining of non-ferrous metal ores, except uranium and thorium ores</v>
      </c>
      <c r="W8" s="124">
        <f t="shared" si="14"/>
        <v>18.674020911576111</v>
      </c>
      <c r="X8" s="124">
        <f t="shared" si="15"/>
        <v>81.325979088423878</v>
      </c>
      <c r="Y8" s="124">
        <f t="shared" si="16"/>
        <v>42.134203102639823</v>
      </c>
      <c r="Z8" s="124">
        <f t="shared" si="17"/>
        <v>4.5879749722398611</v>
      </c>
      <c r="AA8" s="124">
        <f t="shared" si="18"/>
        <v>27.593118448376796</v>
      </c>
      <c r="AB8" s="124">
        <f t="shared" si="19"/>
        <v>7.0106825651674116</v>
      </c>
      <c r="AC8" s="124">
        <f t="shared" si="20"/>
        <v>100</v>
      </c>
      <c r="AE8" s="49" t="str">
        <f t="shared" si="21"/>
        <v>Mining of non-ferrous metal ores, except uranium and thorium ores</v>
      </c>
      <c r="AF8" s="49">
        <f t="shared" si="22"/>
        <v>51.809032703840266</v>
      </c>
      <c r="AG8" s="49">
        <f t="shared" si="23"/>
        <v>5.6414629416898388</v>
      </c>
      <c r="AH8" s="49">
        <f t="shared" si="24"/>
        <v>33.929033203984453</v>
      </c>
      <c r="AI8" s="49">
        <f t="shared" si="25"/>
        <v>8.6204711504854501</v>
      </c>
      <c r="AJ8" s="49">
        <f t="shared" si="26"/>
        <v>100</v>
      </c>
    </row>
    <row r="9" spans="1:36" x14ac:dyDescent="0.25">
      <c r="A9" t="str">
        <f t="shared" si="27"/>
        <v>mine</v>
      </c>
      <c r="B9" t="s">
        <v>110</v>
      </c>
      <c r="C9" t="str">
        <f>VLOOKUP(B9,Notes!$A$15:$B$50,2,0)</f>
        <v>Mining and quarrying n.e.c.</v>
      </c>
      <c r="D9" s="25">
        <f>SUM(SAM!H$44:H$91)</f>
        <v>26.487602349478841</v>
      </c>
      <c r="E9" s="36">
        <f t="shared" si="0"/>
        <v>65.016694690466991</v>
      </c>
      <c r="F9" s="36">
        <v>32.826076485934081</v>
      </c>
      <c r="G9" s="36">
        <v>3.5744171306009855</v>
      </c>
      <c r="H9" s="36">
        <v>22.298339405188393</v>
      </c>
      <c r="I9" s="36">
        <v>6.3178616687435376</v>
      </c>
      <c r="J9" s="75">
        <f t="shared" si="5"/>
        <v>91.50429703994584</v>
      </c>
      <c r="L9" s="31" t="str">
        <f t="shared" si="6"/>
        <v>Mining and quarrying n.e.c.</v>
      </c>
      <c r="M9" s="124">
        <f t="shared" si="7"/>
        <v>0.34047970516694737</v>
      </c>
      <c r="N9" s="124">
        <f t="shared" si="8"/>
        <v>0.57206878043774578</v>
      </c>
      <c r="O9" s="124">
        <f t="shared" si="9"/>
        <v>0.58475545633654558</v>
      </c>
      <c r="P9" s="124">
        <f t="shared" si="10"/>
        <v>0.24192464865131574</v>
      </c>
      <c r="Q9" s="124">
        <f t="shared" si="11"/>
        <v>0.64765224341554906</v>
      </c>
      <c r="R9" s="124">
        <f t="shared" si="12"/>
        <v>0.76017586614385235</v>
      </c>
      <c r="S9" s="124">
        <f t="shared" si="13"/>
        <v>0.47796191829305734</v>
      </c>
      <c r="V9" s="31" t="str">
        <f t="shared" si="2"/>
        <v>Mining and quarrying n.e.c.</v>
      </c>
      <c r="W9" s="124">
        <f t="shared" si="14"/>
        <v>28.9468398821924</v>
      </c>
      <c r="X9" s="124">
        <f t="shared" si="15"/>
        <v>71.053160117807593</v>
      </c>
      <c r="Y9" s="124">
        <f t="shared" si="16"/>
        <v>35.873808714801655</v>
      </c>
      <c r="Z9" s="124">
        <f t="shared" si="17"/>
        <v>3.9062833617973016</v>
      </c>
      <c r="AA9" s="124">
        <f t="shared" si="18"/>
        <v>24.368625437835057</v>
      </c>
      <c r="AB9" s="124">
        <f t="shared" si="19"/>
        <v>6.9044426033735879</v>
      </c>
      <c r="AC9" s="124">
        <f t="shared" si="20"/>
        <v>100</v>
      </c>
      <c r="AE9" s="49" t="str">
        <f t="shared" si="21"/>
        <v>Mining and quarrying n.e.c.</v>
      </c>
      <c r="AF9" s="49">
        <f t="shared" si="22"/>
        <v>50.488688547169666</v>
      </c>
      <c r="AG9" s="49">
        <f t="shared" si="23"/>
        <v>5.4976912431770861</v>
      </c>
      <c r="AH9" s="49">
        <f t="shared" si="24"/>
        <v>34.296328829613458</v>
      </c>
      <c r="AI9" s="49">
        <f t="shared" si="25"/>
        <v>9.7172913800397911</v>
      </c>
      <c r="AJ9" s="49">
        <f t="shared" si="26"/>
        <v>100</v>
      </c>
    </row>
    <row r="10" spans="1:36" x14ac:dyDescent="0.25">
      <c r="A10" t="s">
        <v>207</v>
      </c>
      <c r="B10" t="s">
        <v>111</v>
      </c>
      <c r="C10" t="str">
        <f>VLOOKUP(B10,Notes!$A$15:$B$50,2,0)</f>
        <v>Manufacture of food</v>
      </c>
      <c r="D10" s="25">
        <f>SUM(SAM!I$44:I$91)</f>
        <v>640.05808053420196</v>
      </c>
      <c r="E10" s="36">
        <f t="shared" si="0"/>
        <v>277.46623652865225</v>
      </c>
      <c r="F10" s="36">
        <v>143.0271585574466</v>
      </c>
      <c r="G10" s="36">
        <v>17.350890744819893</v>
      </c>
      <c r="H10" s="36">
        <v>92.733760773035968</v>
      </c>
      <c r="I10" s="36">
        <v>24.354426453349774</v>
      </c>
      <c r="J10" s="75">
        <f t="shared" si="5"/>
        <v>917.52431706285415</v>
      </c>
      <c r="L10" s="31" t="str">
        <f t="shared" si="6"/>
        <v>Manufacture of food</v>
      </c>
      <c r="M10" s="124">
        <f t="shared" si="7"/>
        <v>8.2275014429267568</v>
      </c>
      <c r="N10" s="124">
        <f t="shared" si="8"/>
        <v>2.4413694405610991</v>
      </c>
      <c r="O10" s="124">
        <f t="shared" si="9"/>
        <v>2.5478497683576955</v>
      </c>
      <c r="P10" s="124">
        <f t="shared" si="10"/>
        <v>1.1743475911895467</v>
      </c>
      <c r="Q10" s="124">
        <f t="shared" si="11"/>
        <v>2.6934395029902074</v>
      </c>
      <c r="R10" s="124">
        <f t="shared" si="12"/>
        <v>2.9303660311533553</v>
      </c>
      <c r="S10" s="124">
        <f t="shared" si="13"/>
        <v>4.7925802049760078</v>
      </c>
      <c r="V10" s="31" t="str">
        <f t="shared" si="2"/>
        <v>Manufacture of food</v>
      </c>
      <c r="W10" s="124">
        <f t="shared" si="14"/>
        <v>69.759249823822969</v>
      </c>
      <c r="X10" s="124">
        <f t="shared" si="15"/>
        <v>30.240750176177038</v>
      </c>
      <c r="Y10" s="124">
        <f t="shared" si="16"/>
        <v>15.588377975125498</v>
      </c>
      <c r="Z10" s="124">
        <f t="shared" si="17"/>
        <v>1.8910551385017171</v>
      </c>
      <c r="AA10" s="124">
        <f t="shared" si="18"/>
        <v>10.106954011844826</v>
      </c>
      <c r="AB10" s="124">
        <f t="shared" si="19"/>
        <v>2.654363050704998</v>
      </c>
      <c r="AC10" s="124">
        <f t="shared" si="20"/>
        <v>100</v>
      </c>
      <c r="AE10" s="49" t="str">
        <f t="shared" si="21"/>
        <v>Manufacture of food</v>
      </c>
      <c r="AF10" s="49">
        <f t="shared" si="22"/>
        <v>51.547590202989277</v>
      </c>
      <c r="AG10" s="49">
        <f t="shared" si="23"/>
        <v>6.2533340855791559</v>
      </c>
      <c r="AH10" s="49">
        <f t="shared" si="24"/>
        <v>33.421637866003891</v>
      </c>
      <c r="AI10" s="49">
        <f t="shared" si="25"/>
        <v>8.7774378454276683</v>
      </c>
      <c r="AJ10" s="49">
        <f t="shared" si="26"/>
        <v>100</v>
      </c>
    </row>
    <row r="11" spans="1:36" x14ac:dyDescent="0.25">
      <c r="A11" t="str">
        <f t="shared" si="27"/>
        <v>manuf</v>
      </c>
      <c r="B11" t="s">
        <v>112</v>
      </c>
      <c r="C11" t="str">
        <f>VLOOKUP(B11,Notes!$A$15:$B$50,2,0)</f>
        <v>Manufacture of tobacco products</v>
      </c>
      <c r="D11" s="25">
        <f>SUM(SAM!J$44:J$91)</f>
        <v>165.74502795170577</v>
      </c>
      <c r="E11" s="36">
        <f t="shared" si="0"/>
        <v>313.49663332018349</v>
      </c>
      <c r="F11" s="36">
        <v>163.82746468543786</v>
      </c>
      <c r="G11" s="36">
        <v>19.874214585729643</v>
      </c>
      <c r="H11" s="36">
        <v>103.34479728813528</v>
      </c>
      <c r="I11" s="36">
        <v>26.450156760880677</v>
      </c>
      <c r="J11" s="75">
        <f t="shared" si="5"/>
        <v>479.24166127188926</v>
      </c>
      <c r="L11" s="31" t="str">
        <f t="shared" si="6"/>
        <v>Manufacture of tobacco products</v>
      </c>
      <c r="M11" s="124">
        <f t="shared" si="7"/>
        <v>2.1305370529694083</v>
      </c>
      <c r="N11" s="124">
        <f t="shared" si="8"/>
        <v>2.7583936333372594</v>
      </c>
      <c r="O11" s="124">
        <f t="shared" si="9"/>
        <v>2.9183811813039013</v>
      </c>
      <c r="P11" s="124">
        <f t="shared" si="10"/>
        <v>1.3451318649161392</v>
      </c>
      <c r="Q11" s="124">
        <f t="shared" si="11"/>
        <v>3.00163561926106</v>
      </c>
      <c r="R11" s="124">
        <f t="shared" si="12"/>
        <v>3.1825278677464088</v>
      </c>
      <c r="S11" s="124">
        <f t="shared" si="13"/>
        <v>2.5032623729951053</v>
      </c>
      <c r="V11" s="31" t="str">
        <f t="shared" si="2"/>
        <v>Manufacture of tobacco products</v>
      </c>
      <c r="W11" s="124">
        <f t="shared" si="14"/>
        <v>34.584853810877945</v>
      </c>
      <c r="X11" s="124">
        <f t="shared" si="15"/>
        <v>65.415146189122055</v>
      </c>
      <c r="Y11" s="124">
        <f t="shared" si="16"/>
        <v>34.184729318116034</v>
      </c>
      <c r="Z11" s="124">
        <f t="shared" si="17"/>
        <v>4.1470131233967074</v>
      </c>
      <c r="AA11" s="124">
        <f t="shared" si="18"/>
        <v>21.564234840072562</v>
      </c>
      <c r="AB11" s="124">
        <f t="shared" si="19"/>
        <v>5.5191689075367449</v>
      </c>
      <c r="AC11" s="124">
        <f t="shared" si="20"/>
        <v>100</v>
      </c>
      <c r="AE11" s="49" t="str">
        <f t="shared" si="21"/>
        <v>Manufacture of tobacco products</v>
      </c>
      <c r="AF11" s="49">
        <f t="shared" si="22"/>
        <v>52.25812569352729</v>
      </c>
      <c r="AG11" s="49">
        <f t="shared" si="23"/>
        <v>6.3395304680773119</v>
      </c>
      <c r="AH11" s="49">
        <f t="shared" si="24"/>
        <v>32.965201633468951</v>
      </c>
      <c r="AI11" s="49">
        <f t="shared" si="25"/>
        <v>8.4371422049264364</v>
      </c>
      <c r="AJ11" s="49">
        <f t="shared" si="26"/>
        <v>100</v>
      </c>
    </row>
    <row r="12" spans="1:36" x14ac:dyDescent="0.25">
      <c r="A12" t="str">
        <f t="shared" si="27"/>
        <v>manuf</v>
      </c>
      <c r="B12" t="s">
        <v>113</v>
      </c>
      <c r="C12" t="str">
        <f>VLOOKUP(B12,Notes!$A$15:$B$50,2,0)</f>
        <v>Manufacture of textiles</v>
      </c>
      <c r="D12" s="25">
        <f>SUM(SAM!K$44:K$91)</f>
        <v>8.619507049483909</v>
      </c>
      <c r="E12" s="36">
        <f t="shared" si="0"/>
        <v>33.985198202937163</v>
      </c>
      <c r="F12" s="36">
        <v>12.202025861877733</v>
      </c>
      <c r="G12" s="36">
        <v>6.9354725414100331</v>
      </c>
      <c r="H12" s="36">
        <v>11.592099038378379</v>
      </c>
      <c r="I12" s="36">
        <v>3.2556007612710216</v>
      </c>
      <c r="J12" s="75">
        <f t="shared" si="5"/>
        <v>42.60470525242107</v>
      </c>
      <c r="L12" s="31" t="str">
        <f t="shared" si="6"/>
        <v>Manufacture of textiles</v>
      </c>
      <c r="M12" s="124">
        <f t="shared" si="7"/>
        <v>0.1107977679584294</v>
      </c>
      <c r="N12" s="124">
        <f t="shared" si="8"/>
        <v>0.29902890298328222</v>
      </c>
      <c r="O12" s="124">
        <f t="shared" si="9"/>
        <v>0.21736381453172038</v>
      </c>
      <c r="P12" s="124">
        <f t="shared" si="10"/>
        <v>0.469408492771341</v>
      </c>
      <c r="Q12" s="124">
        <f t="shared" si="11"/>
        <v>0.33669094418547152</v>
      </c>
      <c r="R12" s="124">
        <f t="shared" si="12"/>
        <v>0.39171942316520592</v>
      </c>
      <c r="S12" s="124">
        <f t="shared" si="13"/>
        <v>0.22254065994155328</v>
      </c>
      <c r="V12" s="31" t="str">
        <f t="shared" si="2"/>
        <v>Manufacture of textiles</v>
      </c>
      <c r="W12" s="124">
        <f t="shared" si="14"/>
        <v>20.231350031447747</v>
      </c>
      <c r="X12" s="124">
        <f t="shared" si="15"/>
        <v>79.768649968552268</v>
      </c>
      <c r="Y12" s="124">
        <f t="shared" si="16"/>
        <v>28.640089843560968</v>
      </c>
      <c r="Z12" s="124">
        <f t="shared" si="17"/>
        <v>16.278653966314945</v>
      </c>
      <c r="AA12" s="124">
        <f t="shared" si="18"/>
        <v>27.208494859190797</v>
      </c>
      <c r="AB12" s="124">
        <f t="shared" si="19"/>
        <v>7.6414112994855605</v>
      </c>
      <c r="AC12" s="124">
        <f t="shared" si="20"/>
        <v>100</v>
      </c>
      <c r="AE12" s="49" t="str">
        <f t="shared" si="21"/>
        <v>Manufacture of textiles</v>
      </c>
      <c r="AF12" s="49">
        <f t="shared" si="22"/>
        <v>35.90394203092562</v>
      </c>
      <c r="AG12" s="49">
        <f t="shared" si="23"/>
        <v>20.40733292180899</v>
      </c>
      <c r="AH12" s="49">
        <f t="shared" si="24"/>
        <v>34.109258298739405</v>
      </c>
      <c r="AI12" s="49">
        <f t="shared" si="25"/>
        <v>9.5794667485260021</v>
      </c>
      <c r="AJ12" s="49">
        <f t="shared" si="26"/>
        <v>100</v>
      </c>
    </row>
    <row r="13" spans="1:36" x14ac:dyDescent="0.25">
      <c r="A13" t="str">
        <f t="shared" si="27"/>
        <v>manuf</v>
      </c>
      <c r="B13" t="s">
        <v>114</v>
      </c>
      <c r="C13" t="str">
        <f>VLOOKUP(B13,Notes!$A$15:$B$50,2,0)</f>
        <v>Manufacture of Wearing Apparel</v>
      </c>
      <c r="D13" s="25">
        <f>SUM(SAM!L$44:L$91)</f>
        <v>6.3422199373954529</v>
      </c>
      <c r="E13" s="36">
        <f t="shared" si="0"/>
        <v>23.620740614720198</v>
      </c>
      <c r="F13" s="36">
        <v>8.4715622776748241</v>
      </c>
      <c r="G13" s="36">
        <v>4.8151256377207234</v>
      </c>
      <c r="H13" s="36">
        <v>8.062704713769314</v>
      </c>
      <c r="I13" s="36">
        <v>2.2713479855553382</v>
      </c>
      <c r="J13" s="75">
        <f t="shared" si="5"/>
        <v>29.96296055211565</v>
      </c>
      <c r="L13" s="31" t="str">
        <f t="shared" si="6"/>
        <v>Manufacture of Wearing Apparel</v>
      </c>
      <c r="M13" s="124">
        <f t="shared" si="7"/>
        <v>8.1524826063799113E-2</v>
      </c>
      <c r="N13" s="124">
        <f t="shared" si="8"/>
        <v>0.20783413153853542</v>
      </c>
      <c r="O13" s="124">
        <f t="shared" si="9"/>
        <v>0.15091027609369942</v>
      </c>
      <c r="P13" s="124">
        <f t="shared" si="10"/>
        <v>0.32589861103358925</v>
      </c>
      <c r="Q13" s="124">
        <f t="shared" si="11"/>
        <v>0.23418016476396442</v>
      </c>
      <c r="R13" s="124">
        <f t="shared" si="12"/>
        <v>0.27329245443530026</v>
      </c>
      <c r="S13" s="124">
        <f t="shared" si="13"/>
        <v>0.15650799543300745</v>
      </c>
      <c r="V13" s="31" t="str">
        <f t="shared" si="2"/>
        <v>Manufacture of Wearing Apparel</v>
      </c>
      <c r="W13" s="124">
        <f t="shared" si="14"/>
        <v>21.166866759925817</v>
      </c>
      <c r="X13" s="124">
        <f t="shared" si="15"/>
        <v>78.833133240074176</v>
      </c>
      <c r="Y13" s="124">
        <f t="shared" si="16"/>
        <v>28.273448689891417</v>
      </c>
      <c r="Z13" s="124">
        <f t="shared" si="17"/>
        <v>16.070259910884317</v>
      </c>
      <c r="AA13" s="124">
        <f t="shared" si="18"/>
        <v>26.908905412552819</v>
      </c>
      <c r="AB13" s="124">
        <f t="shared" si="19"/>
        <v>7.5805192267456398</v>
      </c>
      <c r="AC13" s="124">
        <f t="shared" si="20"/>
        <v>100</v>
      </c>
      <c r="AE13" s="49" t="str">
        <f t="shared" si="21"/>
        <v>Manufacture of Wearing Apparel</v>
      </c>
      <c r="AF13" s="49">
        <f t="shared" si="22"/>
        <v>35.86493080744232</v>
      </c>
      <c r="AG13" s="49">
        <f t="shared" si="23"/>
        <v>20.385159450588894</v>
      </c>
      <c r="AH13" s="49">
        <f t="shared" si="24"/>
        <v>34.134004709169538</v>
      </c>
      <c r="AI13" s="49">
        <f t="shared" si="25"/>
        <v>9.6159050327992581</v>
      </c>
      <c r="AJ13" s="49">
        <f t="shared" si="26"/>
        <v>100</v>
      </c>
    </row>
    <row r="14" spans="1:36" x14ac:dyDescent="0.25">
      <c r="A14" t="str">
        <f t="shared" si="27"/>
        <v>manuf</v>
      </c>
      <c r="B14" t="s">
        <v>115</v>
      </c>
      <c r="C14" t="str">
        <f>VLOOKUP(B14,Notes!$A$15:$B$50,2,0)</f>
        <v>Manufacture of Leather products and Footwear</v>
      </c>
      <c r="D14" s="25">
        <f>SUM(SAM!M$44:M$91)</f>
        <v>3.8091719614372845</v>
      </c>
      <c r="E14" s="36">
        <f t="shared" si="0"/>
        <v>26.996281426614239</v>
      </c>
      <c r="F14" s="36">
        <v>9.8159231078143279</v>
      </c>
      <c r="G14" s="36">
        <v>5.5792428202870719</v>
      </c>
      <c r="H14" s="36">
        <v>9.1023558291853508</v>
      </c>
      <c r="I14" s="36">
        <v>2.4987596693274905</v>
      </c>
      <c r="J14" s="75">
        <f t="shared" si="5"/>
        <v>30.805453388051525</v>
      </c>
      <c r="L14" s="31" t="str">
        <f t="shared" si="6"/>
        <v>Manufacture of Leather products and Footwear</v>
      </c>
      <c r="M14" s="124">
        <f t="shared" si="7"/>
        <v>4.8964256154573664E-2</v>
      </c>
      <c r="N14" s="124">
        <f t="shared" si="8"/>
        <v>0.23753483417762541</v>
      </c>
      <c r="O14" s="124">
        <f t="shared" si="9"/>
        <v>0.17485838122426706</v>
      </c>
      <c r="P14" s="124">
        <f t="shared" si="10"/>
        <v>0.37761579293107972</v>
      </c>
      <c r="Q14" s="124">
        <f t="shared" si="11"/>
        <v>0.2643766903900836</v>
      </c>
      <c r="R14" s="124">
        <f t="shared" si="12"/>
        <v>0.30065501517922799</v>
      </c>
      <c r="S14" s="124">
        <f t="shared" si="13"/>
        <v>0.16090865753345809</v>
      </c>
      <c r="V14" s="31" t="str">
        <f t="shared" si="2"/>
        <v>Manufacture of Leather products and Footwear</v>
      </c>
      <c r="W14" s="124">
        <f t="shared" si="14"/>
        <v>12.365252065774639</v>
      </c>
      <c r="X14" s="124">
        <f t="shared" si="15"/>
        <v>87.634747934225359</v>
      </c>
      <c r="Y14" s="124">
        <f t="shared" si="16"/>
        <v>31.864238400145144</v>
      </c>
      <c r="Z14" s="124">
        <f t="shared" si="17"/>
        <v>18.111218004183264</v>
      </c>
      <c r="AA14" s="124">
        <f t="shared" si="18"/>
        <v>29.547871652867379</v>
      </c>
      <c r="AB14" s="124">
        <f t="shared" si="19"/>
        <v>8.1114198770295705</v>
      </c>
      <c r="AC14" s="124">
        <f t="shared" si="20"/>
        <v>100</v>
      </c>
      <c r="AE14" s="49" t="str">
        <f t="shared" si="21"/>
        <v>Manufacture of Leather products and Footwear</v>
      </c>
      <c r="AF14" s="49">
        <f t="shared" si="22"/>
        <v>36.360278486863443</v>
      </c>
      <c r="AG14" s="49">
        <f t="shared" si="23"/>
        <v>20.666708618568425</v>
      </c>
      <c r="AH14" s="49">
        <f t="shared" si="24"/>
        <v>33.717072678801642</v>
      </c>
      <c r="AI14" s="49">
        <f t="shared" si="25"/>
        <v>9.2559402157665041</v>
      </c>
      <c r="AJ14" s="49">
        <f t="shared" si="26"/>
        <v>100</v>
      </c>
    </row>
    <row r="15" spans="1:36" x14ac:dyDescent="0.25">
      <c r="A15" t="str">
        <f t="shared" si="27"/>
        <v>manuf</v>
      </c>
      <c r="B15" t="s">
        <v>116</v>
      </c>
      <c r="C15" t="str">
        <f>VLOOKUP(B15,Notes!$A$15:$B$50,2,0)</f>
        <v>Manufacture of Wood Products</v>
      </c>
      <c r="D15" s="25">
        <f>SUM(SAM!N$44:N$91)</f>
        <v>11.108938421931905</v>
      </c>
      <c r="E15" s="36">
        <f t="shared" si="0"/>
        <v>87.400587413011493</v>
      </c>
      <c r="F15" s="36">
        <v>38.496978323912714</v>
      </c>
      <c r="G15" s="36">
        <v>3.1616368089365507</v>
      </c>
      <c r="H15" s="36">
        <v>34.197519202226424</v>
      </c>
      <c r="I15" s="36">
        <v>11.544453077935795</v>
      </c>
      <c r="J15" s="75">
        <f t="shared" si="5"/>
        <v>98.509525834943403</v>
      </c>
      <c r="L15" s="31" t="str">
        <f t="shared" si="6"/>
        <v>Manufacture of Wood Products</v>
      </c>
      <c r="M15" s="124">
        <f t="shared" si="7"/>
        <v>0.14279767676637478</v>
      </c>
      <c r="N15" s="124">
        <f t="shared" si="8"/>
        <v>0.76902013688855142</v>
      </c>
      <c r="O15" s="124">
        <f t="shared" si="9"/>
        <v>0.68577547295436736</v>
      </c>
      <c r="P15" s="124">
        <f t="shared" si="10"/>
        <v>0.21398674139535562</v>
      </c>
      <c r="Q15" s="124">
        <f t="shared" si="11"/>
        <v>0.99326230658301062</v>
      </c>
      <c r="R15" s="124">
        <f t="shared" si="12"/>
        <v>1.3890482378070477</v>
      </c>
      <c r="S15" s="124">
        <f t="shared" si="13"/>
        <v>0.5145529058340812</v>
      </c>
      <c r="V15" s="31" t="str">
        <f t="shared" si="2"/>
        <v>Manufacture of Wood Products</v>
      </c>
      <c r="W15" s="124">
        <f t="shared" si="14"/>
        <v>11.277019483928253</v>
      </c>
      <c r="X15" s="124">
        <f t="shared" si="15"/>
        <v>88.722980516071743</v>
      </c>
      <c r="Y15" s="124">
        <f t="shared" si="16"/>
        <v>39.079447391124305</v>
      </c>
      <c r="Z15" s="124">
        <f t="shared" si="17"/>
        <v>3.209473177481331</v>
      </c>
      <c r="AA15" s="124">
        <f t="shared" si="18"/>
        <v>34.714936360089396</v>
      </c>
      <c r="AB15" s="124">
        <f t="shared" si="19"/>
        <v>11.7191235873767</v>
      </c>
      <c r="AC15" s="124">
        <f t="shared" si="20"/>
        <v>100</v>
      </c>
      <c r="AE15" s="49" t="str">
        <f t="shared" si="21"/>
        <v>Manufacture of Wood Products</v>
      </c>
      <c r="AF15" s="49">
        <f t="shared" si="22"/>
        <v>44.046589918206422</v>
      </c>
      <c r="AG15" s="49">
        <f t="shared" si="23"/>
        <v>3.6174091073281187</v>
      </c>
      <c r="AH15" s="49">
        <f t="shared" si="24"/>
        <v>39.127333367481896</v>
      </c>
      <c r="AI15" s="49">
        <f t="shared" si="25"/>
        <v>13.208667606983553</v>
      </c>
      <c r="AJ15" s="49">
        <f t="shared" si="26"/>
        <v>100</v>
      </c>
    </row>
    <row r="16" spans="1:36" x14ac:dyDescent="0.25">
      <c r="A16" t="str">
        <f t="shared" si="27"/>
        <v>manuf</v>
      </c>
      <c r="B16" t="s">
        <v>117</v>
      </c>
      <c r="C16" t="str">
        <f>VLOOKUP(B16,Notes!$A$15:$B$50,2,0)</f>
        <v>Manufacture of Paper &amp; Paper Products</v>
      </c>
      <c r="D16" s="25">
        <f>SUM(SAM!O$44:O$91)</f>
        <v>58.131513618143067</v>
      </c>
      <c r="E16" s="36">
        <f t="shared" si="0"/>
        <v>45.338853151164201</v>
      </c>
      <c r="F16" s="36">
        <v>20.978591319974033</v>
      </c>
      <c r="G16" s="36">
        <v>1.7229063008217287</v>
      </c>
      <c r="H16" s="36">
        <v>17.053352813640803</v>
      </c>
      <c r="I16" s="36">
        <v>5.5840027167276372</v>
      </c>
      <c r="J16" s="75">
        <f t="shared" si="5"/>
        <v>103.47036676930728</v>
      </c>
      <c r="L16" s="31" t="str">
        <f t="shared" si="6"/>
        <v>Manufacture of Paper &amp; Paper Products</v>
      </c>
      <c r="M16" s="124">
        <f t="shared" si="7"/>
        <v>0.74724017510037744</v>
      </c>
      <c r="N16" s="124">
        <f t="shared" si="8"/>
        <v>0.39892742244301649</v>
      </c>
      <c r="O16" s="124">
        <f t="shared" si="9"/>
        <v>0.37370734043911236</v>
      </c>
      <c r="P16" s="124">
        <f t="shared" si="10"/>
        <v>0.11661020139956463</v>
      </c>
      <c r="Q16" s="124">
        <f t="shared" si="11"/>
        <v>0.49531231930847081</v>
      </c>
      <c r="R16" s="124">
        <f t="shared" si="12"/>
        <v>0.6718767083392384</v>
      </c>
      <c r="S16" s="124">
        <f t="shared" si="13"/>
        <v>0.54046527417127721</v>
      </c>
      <c r="V16" s="31" t="str">
        <f t="shared" si="2"/>
        <v>Manufacture of Paper &amp; Paper Products</v>
      </c>
      <c r="W16" s="124">
        <f t="shared" si="14"/>
        <v>56.181799130711873</v>
      </c>
      <c r="X16" s="124">
        <f t="shared" si="15"/>
        <v>43.818200869288113</v>
      </c>
      <c r="Y16" s="124">
        <f t="shared" si="16"/>
        <v>20.274975314185291</v>
      </c>
      <c r="Z16" s="124">
        <f t="shared" si="17"/>
        <v>1.6651205119075692</v>
      </c>
      <c r="AA16" s="124">
        <f t="shared" si="18"/>
        <v>16.481388194614375</v>
      </c>
      <c r="AB16" s="124">
        <f t="shared" si="19"/>
        <v>5.396716848580879</v>
      </c>
      <c r="AC16" s="124">
        <f t="shared" si="20"/>
        <v>100</v>
      </c>
      <c r="AE16" s="49" t="str">
        <f t="shared" si="21"/>
        <v>Manufacture of Paper &amp; Paper Products</v>
      </c>
      <c r="AF16" s="49">
        <f t="shared" si="22"/>
        <v>46.270670433655084</v>
      </c>
      <c r="AG16" s="49">
        <f t="shared" si="23"/>
        <v>3.8000659061167461</v>
      </c>
      <c r="AH16" s="49">
        <f t="shared" si="24"/>
        <v>37.613110231931195</v>
      </c>
      <c r="AI16" s="49">
        <f t="shared" si="25"/>
        <v>12.316153428296966</v>
      </c>
      <c r="AJ16" s="49">
        <f t="shared" si="26"/>
        <v>100</v>
      </c>
    </row>
    <row r="17" spans="1:36" x14ac:dyDescent="0.25">
      <c r="A17" t="str">
        <f t="shared" si="27"/>
        <v>manuf</v>
      </c>
      <c r="B17" t="s">
        <v>118</v>
      </c>
      <c r="C17" t="str">
        <f>VLOOKUP(B17,Notes!$A$15:$B$50,2,0)</f>
        <v>Publishing &amp; Printing</v>
      </c>
      <c r="D17" s="25">
        <f>SUM(SAM!P$44:P$91)</f>
        <v>11.406562667432752</v>
      </c>
      <c r="E17" s="36">
        <f t="shared" si="0"/>
        <v>33.253170045310341</v>
      </c>
      <c r="F17" s="36">
        <v>11.606485784597156</v>
      </c>
      <c r="G17" s="36">
        <v>6.7301670241883418</v>
      </c>
      <c r="H17" s="36">
        <v>11.536227492388052</v>
      </c>
      <c r="I17" s="36">
        <v>3.3802897441367898</v>
      </c>
      <c r="J17" s="75">
        <f t="shared" si="5"/>
        <v>44.659732712743093</v>
      </c>
      <c r="L17" s="31" t="str">
        <f t="shared" si="6"/>
        <v>Publishing &amp; Printing</v>
      </c>
      <c r="M17" s="124">
        <f t="shared" si="7"/>
        <v>0.14662342943442092</v>
      </c>
      <c r="N17" s="124">
        <f t="shared" si="8"/>
        <v>0.29258793490003282</v>
      </c>
      <c r="O17" s="124">
        <f t="shared" si="9"/>
        <v>0.20675501363508789</v>
      </c>
      <c r="P17" s="124">
        <f t="shared" si="10"/>
        <v>0.45551295028000244</v>
      </c>
      <c r="Q17" s="124">
        <f t="shared" si="11"/>
        <v>0.33506816271075279</v>
      </c>
      <c r="R17" s="124">
        <f t="shared" si="12"/>
        <v>0.40672221374821521</v>
      </c>
      <c r="S17" s="124">
        <f t="shared" si="13"/>
        <v>0.2332748538412304</v>
      </c>
      <c r="V17" s="31" t="str">
        <f t="shared" si="2"/>
        <v>Publishing &amp; Printing</v>
      </c>
      <c r="W17" s="124">
        <f t="shared" si="14"/>
        <v>25.541045533794772</v>
      </c>
      <c r="X17" s="124">
        <f t="shared" si="15"/>
        <v>74.458954466205228</v>
      </c>
      <c r="Y17" s="124">
        <f t="shared" si="16"/>
        <v>25.988704095592119</v>
      </c>
      <c r="Z17" s="124">
        <f t="shared" si="17"/>
        <v>15.069877528102566</v>
      </c>
      <c r="AA17" s="124">
        <f t="shared" si="18"/>
        <v>25.83138498967401</v>
      </c>
      <c r="AB17" s="124">
        <f t="shared" si="19"/>
        <v>7.5689878528365364</v>
      </c>
      <c r="AC17" s="124">
        <f t="shared" si="20"/>
        <v>100</v>
      </c>
      <c r="AE17" s="49" t="str">
        <f t="shared" si="21"/>
        <v>Publishing &amp; Printing</v>
      </c>
      <c r="AF17" s="49">
        <f t="shared" si="22"/>
        <v>34.903396484552623</v>
      </c>
      <c r="AG17" s="49">
        <f t="shared" si="23"/>
        <v>20.239174235171873</v>
      </c>
      <c r="AH17" s="49">
        <f t="shared" si="24"/>
        <v>34.692113493747925</v>
      </c>
      <c r="AI17" s="49">
        <f t="shared" si="25"/>
        <v>10.165315786527572</v>
      </c>
      <c r="AJ17" s="49">
        <f t="shared" si="26"/>
        <v>100</v>
      </c>
    </row>
    <row r="18" spans="1:36" x14ac:dyDescent="0.25">
      <c r="A18" t="str">
        <f t="shared" si="27"/>
        <v>manuf</v>
      </c>
      <c r="B18" t="s">
        <v>119</v>
      </c>
      <c r="C18" t="str">
        <f>VLOOKUP(B18,Notes!$A$15:$B$50,2,0)</f>
        <v>Manufacture of Chemical Products</v>
      </c>
      <c r="D18" s="25">
        <f>SUM(SAM!Q$44:Q$91)</f>
        <v>81.631761756281279</v>
      </c>
      <c r="E18" s="36">
        <f t="shared" si="0"/>
        <v>181.72199063691733</v>
      </c>
      <c r="F18" s="36">
        <v>88.25520118921375</v>
      </c>
      <c r="G18" s="36">
        <v>11.601025343092585</v>
      </c>
      <c r="H18" s="36">
        <v>63.427299783686514</v>
      </c>
      <c r="I18" s="36">
        <v>18.438464320924481</v>
      </c>
      <c r="J18" s="75">
        <f t="shared" si="5"/>
        <v>263.35375239319859</v>
      </c>
      <c r="L18" s="31" t="str">
        <f t="shared" si="6"/>
        <v>Manufacture of Chemical Products</v>
      </c>
      <c r="M18" s="124">
        <f t="shared" si="7"/>
        <v>1.0493195196878211</v>
      </c>
      <c r="N18" s="124">
        <f t="shared" si="8"/>
        <v>1.5989351359263024</v>
      </c>
      <c r="O18" s="124">
        <f t="shared" si="9"/>
        <v>1.5721559190171916</v>
      </c>
      <c r="P18" s="124">
        <f t="shared" si="10"/>
        <v>0.7851836754292858</v>
      </c>
      <c r="Q18" s="124">
        <f t="shared" si="11"/>
        <v>1.8422373187636065</v>
      </c>
      <c r="R18" s="124">
        <f t="shared" si="12"/>
        <v>2.2185474010716679</v>
      </c>
      <c r="S18" s="124">
        <f t="shared" si="13"/>
        <v>1.375597308054054</v>
      </c>
      <c r="V18" s="31" t="str">
        <f t="shared" si="2"/>
        <v>Manufacture of Chemical Products</v>
      </c>
      <c r="W18" s="124">
        <f t="shared" si="14"/>
        <v>30.996999668492105</v>
      </c>
      <c r="X18" s="124">
        <f t="shared" si="15"/>
        <v>69.003000331507906</v>
      </c>
      <c r="Y18" s="124">
        <f t="shared" si="16"/>
        <v>33.512034815226365</v>
      </c>
      <c r="Z18" s="124">
        <f t="shared" si="17"/>
        <v>4.4051110863883771</v>
      </c>
      <c r="AA18" s="124">
        <f t="shared" si="18"/>
        <v>24.08444884771826</v>
      </c>
      <c r="AB18" s="124">
        <f t="shared" si="19"/>
        <v>7.0014055821749039</v>
      </c>
      <c r="AC18" s="124">
        <f t="shared" si="20"/>
        <v>100</v>
      </c>
      <c r="AE18" s="49" t="str">
        <f t="shared" si="21"/>
        <v>Manufacture of Chemical Products</v>
      </c>
      <c r="AF18" s="49">
        <f t="shared" si="22"/>
        <v>48.566054597953794</v>
      </c>
      <c r="AG18" s="49">
        <f t="shared" si="23"/>
        <v>6.3839413724404821</v>
      </c>
      <c r="AH18" s="49">
        <f t="shared" si="24"/>
        <v>34.903480619698364</v>
      </c>
      <c r="AI18" s="49">
        <f t="shared" si="25"/>
        <v>10.146523409907363</v>
      </c>
      <c r="AJ18" s="49">
        <f t="shared" si="26"/>
        <v>100</v>
      </c>
    </row>
    <row r="19" spans="1:36" x14ac:dyDescent="0.25">
      <c r="A19" t="str">
        <f t="shared" si="27"/>
        <v>manuf</v>
      </c>
      <c r="B19" t="s">
        <v>120</v>
      </c>
      <c r="C19" t="str">
        <f>VLOOKUP(B19,Notes!$A$15:$B$50,2,0)</f>
        <v>Manufacture of Rubber &amp; Plastic Products</v>
      </c>
      <c r="D19" s="25">
        <f>SUM(SAM!R$44:R$91)</f>
        <v>9.696573614788683</v>
      </c>
      <c r="E19" s="36">
        <f t="shared" si="0"/>
        <v>62.641569352585847</v>
      </c>
      <c r="F19" s="36">
        <v>21.714621542130939</v>
      </c>
      <c r="G19" s="36">
        <v>12.591496905938945</v>
      </c>
      <c r="H19" s="36">
        <v>21.86719518720939</v>
      </c>
      <c r="I19" s="36">
        <v>6.4682557173065742</v>
      </c>
      <c r="J19" s="75">
        <f t="shared" si="5"/>
        <v>72.338142967374523</v>
      </c>
      <c r="L19" s="31" t="str">
        <f t="shared" si="6"/>
        <v>Manufacture of Rubber &amp; Plastic Products</v>
      </c>
      <c r="M19" s="124">
        <f t="shared" si="7"/>
        <v>0.12464270951869716</v>
      </c>
      <c r="N19" s="124">
        <f t="shared" si="8"/>
        <v>0.55117053173566777</v>
      </c>
      <c r="O19" s="124">
        <f t="shared" si="9"/>
        <v>0.386818797381561</v>
      </c>
      <c r="P19" s="124">
        <f t="shared" si="10"/>
        <v>0.85222103455262821</v>
      </c>
      <c r="Q19" s="124">
        <f t="shared" si="11"/>
        <v>0.63512971808593766</v>
      </c>
      <c r="R19" s="124">
        <f t="shared" si="12"/>
        <v>0.77827153397002413</v>
      </c>
      <c r="S19" s="124">
        <f t="shared" si="13"/>
        <v>0.37784976986764057</v>
      </c>
      <c r="V19" s="31" t="str">
        <f t="shared" si="2"/>
        <v>Manufacture of Rubber &amp; Plastic Products</v>
      </c>
      <c r="W19" s="124">
        <f t="shared" si="14"/>
        <v>13.404510009556049</v>
      </c>
      <c r="X19" s="124">
        <f t="shared" si="15"/>
        <v>86.595489990443966</v>
      </c>
      <c r="Y19" s="124">
        <f t="shared" si="16"/>
        <v>30.018218123078615</v>
      </c>
      <c r="Z19" s="124">
        <f t="shared" si="17"/>
        <v>17.406442008910677</v>
      </c>
      <c r="AA19" s="124">
        <f t="shared" si="18"/>
        <v>30.229135405192515</v>
      </c>
      <c r="AB19" s="124">
        <f t="shared" si="19"/>
        <v>8.9416944532621532</v>
      </c>
      <c r="AC19" s="124">
        <f t="shared" si="20"/>
        <v>100</v>
      </c>
      <c r="AE19" s="49" t="str">
        <f t="shared" si="21"/>
        <v>Manufacture of Rubber &amp; Plastic Products</v>
      </c>
      <c r="AF19" s="49">
        <f t="shared" si="22"/>
        <v>34.664874725451874</v>
      </c>
      <c r="AG19" s="49">
        <f t="shared" si="23"/>
        <v>20.100864387777616</v>
      </c>
      <c r="AH19" s="49">
        <f t="shared" si="24"/>
        <v>34.908440853592232</v>
      </c>
      <c r="AI19" s="49">
        <f t="shared" si="25"/>
        <v>10.325820033178278</v>
      </c>
      <c r="AJ19" s="49">
        <f t="shared" si="26"/>
        <v>100</v>
      </c>
    </row>
    <row r="20" spans="1:36" x14ac:dyDescent="0.25">
      <c r="A20" t="str">
        <f t="shared" si="27"/>
        <v>manuf</v>
      </c>
      <c r="B20" t="s">
        <v>121</v>
      </c>
      <c r="C20" t="str">
        <f>VLOOKUP(B20,Notes!$A$15:$B$50,2,0)</f>
        <v>Manufacture of glass and glass products</v>
      </c>
      <c r="D20" s="25">
        <f>SUM(SAM!S$44:S$91)</f>
        <v>0.16328765688404401</v>
      </c>
      <c r="E20" s="36">
        <f t="shared" si="0"/>
        <v>10.167997012213279</v>
      </c>
      <c r="F20" s="36">
        <v>3.5315968101070614</v>
      </c>
      <c r="G20" s="36">
        <v>2.0478409085421752</v>
      </c>
      <c r="H20" s="36">
        <v>3.5395998173302297</v>
      </c>
      <c r="I20" s="36">
        <v>1.0489594762338139</v>
      </c>
      <c r="J20" s="75">
        <f t="shared" si="5"/>
        <v>10.331284669097323</v>
      </c>
      <c r="L20" s="31" t="str">
        <f t="shared" si="6"/>
        <v>Manufacture of glass and glass products</v>
      </c>
      <c r="M20" s="124">
        <f t="shared" si="7"/>
        <v>2.0989492570804491E-3</v>
      </c>
      <c r="N20" s="124">
        <f t="shared" si="8"/>
        <v>8.9466154469466985E-2</v>
      </c>
      <c r="O20" s="124">
        <f t="shared" si="9"/>
        <v>6.2910975826664634E-2</v>
      </c>
      <c r="P20" s="124">
        <f t="shared" si="10"/>
        <v>0.13860251173582497</v>
      </c>
      <c r="Q20" s="124">
        <f t="shared" si="11"/>
        <v>0.10280719657329219</v>
      </c>
      <c r="R20" s="124">
        <f t="shared" si="12"/>
        <v>0.1262125890379652</v>
      </c>
      <c r="S20" s="124">
        <f t="shared" si="13"/>
        <v>5.3964248659467473E-2</v>
      </c>
      <c r="V20" s="31" t="str">
        <f t="shared" si="2"/>
        <v>Manufacture of glass and glass products</v>
      </c>
      <c r="W20" s="124">
        <f t="shared" si="14"/>
        <v>1.5805164809025725</v>
      </c>
      <c r="X20" s="124">
        <f t="shared" si="15"/>
        <v>98.419483519097426</v>
      </c>
      <c r="Y20" s="124">
        <f t="shared" si="16"/>
        <v>34.183520474183467</v>
      </c>
      <c r="Z20" s="124">
        <f t="shared" si="17"/>
        <v>19.821745060104913</v>
      </c>
      <c r="AA20" s="124">
        <f t="shared" si="18"/>
        <v>34.26098428898964</v>
      </c>
      <c r="AB20" s="124">
        <f t="shared" si="19"/>
        <v>10.153233695819406</v>
      </c>
      <c r="AC20" s="124">
        <f t="shared" si="20"/>
        <v>100</v>
      </c>
      <c r="AE20" s="49" t="str">
        <f t="shared" si="21"/>
        <v>Manufacture of glass and glass products</v>
      </c>
      <c r="AF20" s="49">
        <f t="shared" si="22"/>
        <v>34.732472933116398</v>
      </c>
      <c r="AG20" s="49">
        <f t="shared" si="23"/>
        <v>20.140062060230871</v>
      </c>
      <c r="AH20" s="49">
        <f t="shared" si="24"/>
        <v>34.811180737746511</v>
      </c>
      <c r="AI20" s="49">
        <f t="shared" si="25"/>
        <v>10.31628426890623</v>
      </c>
      <c r="AJ20" s="49">
        <f t="shared" si="26"/>
        <v>100</v>
      </c>
    </row>
    <row r="21" spans="1:36" x14ac:dyDescent="0.25">
      <c r="A21" t="str">
        <f t="shared" si="27"/>
        <v>manuf</v>
      </c>
      <c r="B21" t="s">
        <v>122</v>
      </c>
      <c r="C21" t="str">
        <f>VLOOKUP(B21,Notes!$A$15:$B$50,2,0)</f>
        <v>Manufacture of non-metallic mineral products n.e.c.</v>
      </c>
      <c r="D21" s="25">
        <f>SUM(SAM!T$44:T$91)</f>
        <v>17.823920152628265</v>
      </c>
      <c r="E21" s="36">
        <f t="shared" si="0"/>
        <v>59.638363067149001</v>
      </c>
      <c r="F21" s="36">
        <v>28.679497343612645</v>
      </c>
      <c r="G21" s="36">
        <v>2.3553577036730902</v>
      </c>
      <c r="H21" s="36">
        <v>21.742642100228977</v>
      </c>
      <c r="I21" s="36">
        <v>6.8608659196342892</v>
      </c>
      <c r="J21" s="75">
        <f t="shared" si="5"/>
        <v>77.462283219777262</v>
      </c>
      <c r="L21" s="31" t="str">
        <f t="shared" si="6"/>
        <v>Manufacture of non-metallic mineral products n.e.c.</v>
      </c>
      <c r="M21" s="124">
        <f t="shared" si="7"/>
        <v>0.2291140964144491</v>
      </c>
      <c r="N21" s="124">
        <f t="shared" si="8"/>
        <v>0.52474592548196453</v>
      </c>
      <c r="O21" s="124">
        <f t="shared" si="9"/>
        <v>0.51088934018212884</v>
      </c>
      <c r="P21" s="124">
        <f t="shared" si="10"/>
        <v>0.15941594505884532</v>
      </c>
      <c r="Q21" s="124">
        <f t="shared" si="11"/>
        <v>0.63151209056931523</v>
      </c>
      <c r="R21" s="124">
        <f t="shared" si="12"/>
        <v>0.82551106156017773</v>
      </c>
      <c r="S21" s="124">
        <f t="shared" si="13"/>
        <v>0.40461511295936359</v>
      </c>
      <c r="V21" s="31" t="str">
        <f t="shared" si="2"/>
        <v>Manufacture of non-metallic mineral products n.e.c.</v>
      </c>
      <c r="W21" s="124">
        <f t="shared" si="14"/>
        <v>23.009804787263946</v>
      </c>
      <c r="X21" s="124">
        <f t="shared" si="15"/>
        <v>76.990195212736054</v>
      </c>
      <c r="Y21" s="124">
        <f t="shared" si="16"/>
        <v>37.023821337982902</v>
      </c>
      <c r="Z21" s="124">
        <f t="shared" si="17"/>
        <v>3.0406510184968738</v>
      </c>
      <c r="AA21" s="124">
        <f t="shared" si="18"/>
        <v>28.068682197941929</v>
      </c>
      <c r="AB21" s="124">
        <f t="shared" si="19"/>
        <v>8.8570406583143537</v>
      </c>
      <c r="AC21" s="124">
        <f t="shared" si="20"/>
        <v>100</v>
      </c>
      <c r="AE21" s="49" t="str">
        <f t="shared" si="21"/>
        <v>Manufacture of non-metallic mineral products n.e.c.</v>
      </c>
      <c r="AF21" s="49">
        <f t="shared" si="22"/>
        <v>48.089008263559073</v>
      </c>
      <c r="AG21" s="49">
        <f t="shared" si="23"/>
        <v>3.9494003231126706</v>
      </c>
      <c r="AH21" s="49">
        <f t="shared" si="24"/>
        <v>36.457476332387166</v>
      </c>
      <c r="AI21" s="49">
        <f t="shared" si="25"/>
        <v>11.504115080941089</v>
      </c>
      <c r="AJ21" s="49">
        <f t="shared" si="26"/>
        <v>100</v>
      </c>
    </row>
    <row r="22" spans="1:36" x14ac:dyDescent="0.25">
      <c r="A22" t="str">
        <f t="shared" si="27"/>
        <v>manuf</v>
      </c>
      <c r="B22" t="s">
        <v>123</v>
      </c>
      <c r="C22" t="str">
        <f>VLOOKUP(B22,Notes!$A$15:$B$50,2,0)</f>
        <v>Manufacture of Iron &amp; Steel and Non-ferrous Metal Products</v>
      </c>
      <c r="D22" s="25">
        <f>SUM(SAM!U$44:U$91)</f>
        <v>6.4173103486387468</v>
      </c>
      <c r="E22" s="36">
        <f t="shared" si="0"/>
        <v>52.607761760194187</v>
      </c>
      <c r="F22" s="36">
        <v>27.161868829695635</v>
      </c>
      <c r="G22" s="36">
        <v>2.2307196052872937</v>
      </c>
      <c r="H22" s="36">
        <v>18.068348617173399</v>
      </c>
      <c r="I22" s="36">
        <v>5.1468247080378626</v>
      </c>
      <c r="J22" s="75">
        <f t="shared" si="5"/>
        <v>59.02507210883293</v>
      </c>
      <c r="L22" s="31" t="str">
        <f t="shared" si="6"/>
        <v>Manufacture of Iron &amp; Steel and Non-ferrous Metal Products</v>
      </c>
      <c r="M22" s="124">
        <f t="shared" si="7"/>
        <v>8.2490061072376039E-2</v>
      </c>
      <c r="N22" s="124">
        <f t="shared" si="8"/>
        <v>0.46288508290050701</v>
      </c>
      <c r="O22" s="124">
        <f t="shared" si="9"/>
        <v>0.48385468818571487</v>
      </c>
      <c r="P22" s="124">
        <f t="shared" si="10"/>
        <v>0.15098015621304764</v>
      </c>
      <c r="Q22" s="124">
        <f t="shared" si="11"/>
        <v>0.5247927347452499</v>
      </c>
      <c r="R22" s="124">
        <f t="shared" si="12"/>
        <v>0.61927470645322902</v>
      </c>
      <c r="S22" s="124">
        <f t="shared" si="13"/>
        <v>0.3083105122397487</v>
      </c>
      <c r="V22" s="31" t="str">
        <f t="shared" si="2"/>
        <v>Manufacture of Iron &amp; Steel and Non-ferrous Metal Products</v>
      </c>
      <c r="W22" s="124">
        <f t="shared" si="14"/>
        <v>10.87217705860018</v>
      </c>
      <c r="X22" s="124">
        <f t="shared" si="15"/>
        <v>89.127822941399828</v>
      </c>
      <c r="Y22" s="124">
        <f t="shared" si="16"/>
        <v>46.017510626015721</v>
      </c>
      <c r="Z22" s="124">
        <f t="shared" si="17"/>
        <v>3.7792746803836144</v>
      </c>
      <c r="AA22" s="124">
        <f t="shared" si="18"/>
        <v>30.611311382827644</v>
      </c>
      <c r="AB22" s="124">
        <f t="shared" si="19"/>
        <v>8.7197262521728547</v>
      </c>
      <c r="AC22" s="124">
        <f t="shared" si="20"/>
        <v>100</v>
      </c>
      <c r="AE22" s="49" t="str">
        <f t="shared" si="21"/>
        <v>Manufacture of Iron &amp; Steel and Non-ferrous Metal Products</v>
      </c>
      <c r="AF22" s="49">
        <f t="shared" si="22"/>
        <v>51.630915136647651</v>
      </c>
      <c r="AG22" s="49">
        <f t="shared" si="23"/>
        <v>4.2402860921088914</v>
      </c>
      <c r="AH22" s="49">
        <f t="shared" si="24"/>
        <v>34.345404580289269</v>
      </c>
      <c r="AI22" s="49">
        <f t="shared" si="25"/>
        <v>9.7833941909541995</v>
      </c>
      <c r="AJ22" s="49">
        <f t="shared" si="26"/>
        <v>100</v>
      </c>
    </row>
    <row r="23" spans="1:36" x14ac:dyDescent="0.25">
      <c r="A23" t="str">
        <f t="shared" si="27"/>
        <v>manuf</v>
      </c>
      <c r="B23" t="s">
        <v>124</v>
      </c>
      <c r="C23" t="str">
        <f>VLOOKUP(B23,Notes!$A$15:$B$50,2,0)</f>
        <v>Manufacture of structural metal products</v>
      </c>
      <c r="D23" s="25">
        <f>SUM(SAM!V$44:V$91)</f>
        <v>36.622787846537832</v>
      </c>
      <c r="E23" s="36">
        <f t="shared" si="0"/>
        <v>73.684204175610972</v>
      </c>
      <c r="F23" s="36">
        <v>36.611289227514327</v>
      </c>
      <c r="G23" s="36">
        <v>3.0067710424023453</v>
      </c>
      <c r="H23" s="36">
        <v>26.131337130308097</v>
      </c>
      <c r="I23" s="36">
        <v>7.934806775386213</v>
      </c>
      <c r="J23" s="75">
        <f t="shared" si="5"/>
        <v>110.3069920221488</v>
      </c>
      <c r="L23" s="31" t="str">
        <f t="shared" si="6"/>
        <v>Manufacture of structural metal products</v>
      </c>
      <c r="M23" s="124">
        <f t="shared" si="7"/>
        <v>0.47076046536262672</v>
      </c>
      <c r="N23" s="124">
        <f t="shared" si="8"/>
        <v>0.64833244785739907</v>
      </c>
      <c r="O23" s="124">
        <f t="shared" si="9"/>
        <v>0.65218428247061344</v>
      </c>
      <c r="P23" s="124">
        <f t="shared" si="10"/>
        <v>0.20350507549347893</v>
      </c>
      <c r="Q23" s="124">
        <f t="shared" si="11"/>
        <v>0.75898114242328651</v>
      </c>
      <c r="R23" s="124">
        <f t="shared" si="12"/>
        <v>0.95472945268884035</v>
      </c>
      <c r="S23" s="124">
        <f t="shared" si="13"/>
        <v>0.57617558096782495</v>
      </c>
      <c r="V23" s="31" t="str">
        <f t="shared" si="2"/>
        <v>Manufacture of structural metal products</v>
      </c>
      <c r="W23" s="124">
        <f t="shared" si="14"/>
        <v>33.200785530607398</v>
      </c>
      <c r="X23" s="124">
        <f t="shared" si="15"/>
        <v>66.799214469392609</v>
      </c>
      <c r="Y23" s="124">
        <f t="shared" si="16"/>
        <v>33.190361332818377</v>
      </c>
      <c r="Z23" s="124">
        <f t="shared" si="17"/>
        <v>2.7258208997291926</v>
      </c>
      <c r="AA23" s="124">
        <f t="shared" si="18"/>
        <v>23.689647094230548</v>
      </c>
      <c r="AB23" s="124">
        <f t="shared" si="19"/>
        <v>7.193385142614499</v>
      </c>
      <c r="AC23" s="124">
        <f t="shared" si="20"/>
        <v>100</v>
      </c>
      <c r="AE23" s="49" t="str">
        <f t="shared" si="21"/>
        <v>Manufacture of structural metal products</v>
      </c>
      <c r="AF23" s="49">
        <f t="shared" si="22"/>
        <v>49.686753948321048</v>
      </c>
      <c r="AG23" s="49">
        <f t="shared" si="23"/>
        <v>4.0806181949612057</v>
      </c>
      <c r="AH23" s="49">
        <f t="shared" si="24"/>
        <v>35.463960590562252</v>
      </c>
      <c r="AI23" s="49">
        <f t="shared" si="25"/>
        <v>10.768667266155514</v>
      </c>
      <c r="AJ23" s="49">
        <f t="shared" si="26"/>
        <v>100</v>
      </c>
    </row>
    <row r="24" spans="1:36" x14ac:dyDescent="0.25">
      <c r="A24" t="str">
        <f t="shared" si="27"/>
        <v>manuf</v>
      </c>
      <c r="B24" t="s">
        <v>125</v>
      </c>
      <c r="C24" t="str">
        <f>VLOOKUP(B24,Notes!$A$15:$B$50,2,0)</f>
        <v>Manufacture of Machinery and Non-Electrical Equipment</v>
      </c>
      <c r="D24" s="25">
        <f>SUM(SAM!W$44:W$91)</f>
        <v>250.53739079488469</v>
      </c>
      <c r="E24" s="36">
        <f t="shared" si="0"/>
        <v>71.197183725373293</v>
      </c>
      <c r="F24" s="36">
        <v>35.439453453181194</v>
      </c>
      <c r="G24" s="36">
        <v>2.9105318236515334</v>
      </c>
      <c r="H24" s="36">
        <v>25.208717239349181</v>
      </c>
      <c r="I24" s="36">
        <v>7.638481209191383</v>
      </c>
      <c r="J24" s="75">
        <f t="shared" si="5"/>
        <v>321.73457452025798</v>
      </c>
      <c r="L24" s="31" t="str">
        <f t="shared" si="6"/>
        <v>Manufacture of Machinery and Non-Electrical Equipment</v>
      </c>
      <c r="M24" s="124">
        <f t="shared" si="7"/>
        <v>3.2204839013228765</v>
      </c>
      <c r="N24" s="124">
        <f t="shared" si="8"/>
        <v>0.62644965663485774</v>
      </c>
      <c r="O24" s="124">
        <f t="shared" si="9"/>
        <v>0.63130949521831159</v>
      </c>
      <c r="P24" s="124">
        <f t="shared" si="10"/>
        <v>0.19699138715435308</v>
      </c>
      <c r="Q24" s="124">
        <f t="shared" si="11"/>
        <v>0.73218377283708691</v>
      </c>
      <c r="R24" s="124">
        <f t="shared" si="12"/>
        <v>0.91907505635136566</v>
      </c>
      <c r="S24" s="124">
        <f t="shared" si="13"/>
        <v>1.6805426563932011</v>
      </c>
      <c r="V24" s="31" t="str">
        <f t="shared" si="2"/>
        <v>Manufacture of Machinery and Non-Electrical Equipment</v>
      </c>
      <c r="W24" s="124">
        <f t="shared" si="14"/>
        <v>77.870832243772298</v>
      </c>
      <c r="X24" s="124">
        <f t="shared" si="15"/>
        <v>22.129167756227694</v>
      </c>
      <c r="Y24" s="124">
        <f t="shared" si="16"/>
        <v>11.015121239619758</v>
      </c>
      <c r="Z24" s="124">
        <f t="shared" si="17"/>
        <v>0.90463756591639544</v>
      </c>
      <c r="AA24" s="124">
        <f t="shared" si="18"/>
        <v>7.8352527939958518</v>
      </c>
      <c r="AB24" s="124">
        <f t="shared" si="19"/>
        <v>2.3741561566956886</v>
      </c>
      <c r="AC24" s="124">
        <f t="shared" si="20"/>
        <v>100</v>
      </c>
      <c r="AE24" s="49" t="str">
        <f t="shared" si="21"/>
        <v>Manufacture of Machinery and Non-Electrical Equipment</v>
      </c>
      <c r="AF24" s="49">
        <f t="shared" si="22"/>
        <v>49.776482156767194</v>
      </c>
      <c r="AG24" s="49">
        <f t="shared" si="23"/>
        <v>4.0879872929781023</v>
      </c>
      <c r="AH24" s="49">
        <f t="shared" si="24"/>
        <v>35.406902240102625</v>
      </c>
      <c r="AI24" s="49">
        <f t="shared" si="25"/>
        <v>10.728628310152072</v>
      </c>
      <c r="AJ24" s="49">
        <f t="shared" si="26"/>
        <v>100</v>
      </c>
    </row>
    <row r="25" spans="1:36" x14ac:dyDescent="0.25">
      <c r="A25" t="str">
        <f t="shared" si="27"/>
        <v>manuf</v>
      </c>
      <c r="B25" t="s">
        <v>126</v>
      </c>
      <c r="C25" t="str">
        <f>VLOOKUP(B25,Notes!$A$15:$B$50,2,0)</f>
        <v>Manufacture of Electric Motors, Telecom Equipment &amp; Medical Applicances</v>
      </c>
      <c r="D25" s="25">
        <f>SUM(SAM!X$44:X$91)</f>
        <v>17.5592158346094</v>
      </c>
      <c r="E25" s="36">
        <f t="shared" si="0"/>
        <v>14.822350032838278</v>
      </c>
      <c r="F25" s="36">
        <v>5.2264410209424073</v>
      </c>
      <c r="G25" s="36">
        <v>3.0306176792713577</v>
      </c>
      <c r="H25" s="36">
        <v>5.0988608358577112</v>
      </c>
      <c r="I25" s="36">
        <v>1.466430496766802</v>
      </c>
      <c r="J25" s="75">
        <f t="shared" si="5"/>
        <v>32.381565867447677</v>
      </c>
      <c r="L25" s="31" t="str">
        <f t="shared" si="6"/>
        <v>Manufacture of Electric Motors, Telecom Equipment &amp; Medical Applicances</v>
      </c>
      <c r="M25" s="124">
        <f t="shared" si="7"/>
        <v>0.22571150651724556</v>
      </c>
      <c r="N25" s="124">
        <f t="shared" si="8"/>
        <v>0.13041886775198461</v>
      </c>
      <c r="O25" s="124">
        <f t="shared" si="9"/>
        <v>9.3102503600355352E-2</v>
      </c>
      <c r="P25" s="124">
        <f t="shared" si="10"/>
        <v>0.20511906989739487</v>
      </c>
      <c r="Q25" s="124">
        <f t="shared" si="11"/>
        <v>0.14809572135396548</v>
      </c>
      <c r="R25" s="124">
        <f t="shared" si="12"/>
        <v>0.17644341257651464</v>
      </c>
      <c r="S25" s="124">
        <f t="shared" si="13"/>
        <v>0.16914129543645137</v>
      </c>
      <c r="V25" s="31" t="str">
        <f t="shared" si="2"/>
        <v>Manufacture of Electric Motors, Telecom Equipment &amp; Medical Applicances</v>
      </c>
      <c r="W25" s="124">
        <f t="shared" si="14"/>
        <v>54.225962717452191</v>
      </c>
      <c r="X25" s="124">
        <f t="shared" si="15"/>
        <v>45.774037282547816</v>
      </c>
      <c r="Y25" s="124">
        <f t="shared" si="16"/>
        <v>16.140173833274719</v>
      </c>
      <c r="Z25" s="124">
        <f t="shared" si="17"/>
        <v>9.3590831637884335</v>
      </c>
      <c r="AA25" s="124">
        <f t="shared" si="18"/>
        <v>15.746183667366932</v>
      </c>
      <c r="AB25" s="124">
        <f t="shared" si="19"/>
        <v>4.5285966181177342</v>
      </c>
      <c r="AC25" s="124">
        <f t="shared" si="20"/>
        <v>100</v>
      </c>
      <c r="AE25" s="49" t="str">
        <f t="shared" si="21"/>
        <v>Manufacture of Electric Motors, Telecom Equipment &amp; Medical Applicances</v>
      </c>
      <c r="AF25" s="49">
        <f t="shared" si="22"/>
        <v>35.260542419815025</v>
      </c>
      <c r="AG25" s="49">
        <f t="shared" si="23"/>
        <v>20.44626980578083</v>
      </c>
      <c r="AH25" s="49">
        <f t="shared" si="24"/>
        <v>34.399813960413866</v>
      </c>
      <c r="AI25" s="49">
        <f t="shared" si="25"/>
        <v>9.89337381399028</v>
      </c>
      <c r="AJ25" s="49">
        <f t="shared" si="26"/>
        <v>100</v>
      </c>
    </row>
    <row r="26" spans="1:36" x14ac:dyDescent="0.25">
      <c r="A26" t="str">
        <f t="shared" si="27"/>
        <v>manuf</v>
      </c>
      <c r="B26" t="s">
        <v>127</v>
      </c>
      <c r="C26" t="str">
        <f>VLOOKUP(B26,Notes!$A$15:$B$50,2,0)</f>
        <v>Manufacture of Transport Equipment</v>
      </c>
      <c r="D26" s="25">
        <f>SUM(SAM!Y$44:Y$91)</f>
        <v>46.925257537316249</v>
      </c>
      <c r="E26" s="36">
        <f t="shared" si="0"/>
        <v>33.036618316870545</v>
      </c>
      <c r="F26" s="36">
        <v>11.620819614754822</v>
      </c>
      <c r="G26" s="36">
        <v>6.738478676211856</v>
      </c>
      <c r="H26" s="36">
        <v>11.390652091530169</v>
      </c>
      <c r="I26" s="36">
        <v>3.2866679343736984</v>
      </c>
      <c r="J26" s="75">
        <f t="shared" si="5"/>
        <v>79.961875854186786</v>
      </c>
      <c r="L26" s="31" t="str">
        <f t="shared" si="6"/>
        <v>Manufacture of Transport Equipment</v>
      </c>
      <c r="M26" s="124">
        <f t="shared" si="7"/>
        <v>0.60319154751667703</v>
      </c>
      <c r="N26" s="124">
        <f t="shared" si="8"/>
        <v>0.29068253992755655</v>
      </c>
      <c r="O26" s="124">
        <f t="shared" si="9"/>
        <v>0.20701035287425917</v>
      </c>
      <c r="P26" s="124">
        <f t="shared" si="10"/>
        <v>0.45607550171763017</v>
      </c>
      <c r="Q26" s="124">
        <f t="shared" si="11"/>
        <v>0.33083994493908375</v>
      </c>
      <c r="R26" s="124">
        <f t="shared" si="12"/>
        <v>0.3954574782952836</v>
      </c>
      <c r="S26" s="124">
        <f t="shared" si="13"/>
        <v>0.41767144068539408</v>
      </c>
      <c r="V26" s="31" t="str">
        <f t="shared" si="2"/>
        <v>Manufacture of Transport Equipment</v>
      </c>
      <c r="W26" s="124">
        <f t="shared" si="14"/>
        <v>58.684538145260703</v>
      </c>
      <c r="X26" s="124">
        <f t="shared" si="15"/>
        <v>41.315461854739311</v>
      </c>
      <c r="Y26" s="124">
        <f t="shared" si="16"/>
        <v>14.532950222360697</v>
      </c>
      <c r="Z26" s="124">
        <f t="shared" si="17"/>
        <v>8.4271143019452204</v>
      </c>
      <c r="AA26" s="124">
        <f t="shared" si="18"/>
        <v>14.245103644518561</v>
      </c>
      <c r="AB26" s="124">
        <f t="shared" si="19"/>
        <v>4.1102936859148347</v>
      </c>
      <c r="AC26" s="124">
        <f t="shared" si="20"/>
        <v>100</v>
      </c>
      <c r="AE26" s="49" t="str">
        <f t="shared" si="21"/>
        <v>Manufacture of Transport Equipment</v>
      </c>
      <c r="AF26" s="49">
        <f t="shared" si="22"/>
        <v>35.175572461121149</v>
      </c>
      <c r="AG26" s="49">
        <f t="shared" si="23"/>
        <v>20.396998904608743</v>
      </c>
      <c r="AH26" s="49">
        <f t="shared" si="24"/>
        <v>34.478868213074328</v>
      </c>
      <c r="AI26" s="49">
        <f t="shared" si="25"/>
        <v>9.948560421195781</v>
      </c>
      <c r="AJ26" s="49">
        <f t="shared" si="26"/>
        <v>100</v>
      </c>
    </row>
    <row r="27" spans="1:36" x14ac:dyDescent="0.25">
      <c r="A27" t="str">
        <f t="shared" si="27"/>
        <v>manuf</v>
      </c>
      <c r="B27" t="s">
        <v>128</v>
      </c>
      <c r="C27" t="str">
        <f>VLOOKUP(B27,Notes!$A$15:$B$50,2,0)</f>
        <v>Manufacture of furniture &amp; other products nec</v>
      </c>
      <c r="D27" s="25">
        <f>SUM(SAM!Z$44:Z$91)</f>
        <v>100.64244174805572</v>
      </c>
      <c r="E27" s="36">
        <f t="shared" si="0"/>
        <v>76.184697817755278</v>
      </c>
      <c r="F27" s="36">
        <v>39.498509685021908</v>
      </c>
      <c r="G27" s="36">
        <v>3.2438894571819401</v>
      </c>
      <c r="H27" s="36">
        <v>26.089051822591685</v>
      </c>
      <c r="I27" s="36">
        <v>7.3532468529597441</v>
      </c>
      <c r="J27" s="75">
        <f t="shared" si="5"/>
        <v>176.827139565811</v>
      </c>
      <c r="L27" s="31" t="str">
        <f t="shared" si="6"/>
        <v>Manufacture of furniture &amp; other products nec</v>
      </c>
      <c r="M27" s="124">
        <f t="shared" si="7"/>
        <v>1.2936885884023361</v>
      </c>
      <c r="N27" s="124">
        <f t="shared" si="8"/>
        <v>0.67033378697751222</v>
      </c>
      <c r="O27" s="124">
        <f t="shared" si="9"/>
        <v>0.70361650029589928</v>
      </c>
      <c r="P27" s="124">
        <f t="shared" si="10"/>
        <v>0.21955378695840672</v>
      </c>
      <c r="Q27" s="124">
        <f t="shared" si="11"/>
        <v>0.75775297139635889</v>
      </c>
      <c r="R27" s="124">
        <f t="shared" si="12"/>
        <v>0.88475517326891562</v>
      </c>
      <c r="S27" s="124">
        <f t="shared" si="13"/>
        <v>0.92363573697805468</v>
      </c>
      <c r="V27" s="31" t="str">
        <f t="shared" si="2"/>
        <v>Manufacture of furniture &amp; other products nec</v>
      </c>
      <c r="W27" s="124">
        <f t="shared" si="14"/>
        <v>56.915721192559879</v>
      </c>
      <c r="X27" s="124">
        <f t="shared" si="15"/>
        <v>43.084278807440121</v>
      </c>
      <c r="Y27" s="124">
        <f t="shared" si="16"/>
        <v>22.337357139864537</v>
      </c>
      <c r="Z27" s="124">
        <f t="shared" si="17"/>
        <v>1.8344975014283025</v>
      </c>
      <c r="AA27" s="124">
        <f t="shared" si="18"/>
        <v>14.753986230084291</v>
      </c>
      <c r="AB27" s="124">
        <f t="shared" si="19"/>
        <v>4.1584379360629962</v>
      </c>
      <c r="AC27" s="124">
        <f t="shared" si="20"/>
        <v>100</v>
      </c>
      <c r="AE27" s="49" t="str">
        <f t="shared" si="21"/>
        <v>Manufacture of furniture &amp; other products nec</v>
      </c>
      <c r="AF27" s="49">
        <f t="shared" si="22"/>
        <v>51.845726000656988</v>
      </c>
      <c r="AG27" s="49">
        <f t="shared" si="23"/>
        <v>4.2579278386609722</v>
      </c>
      <c r="AH27" s="49">
        <f t="shared" si="24"/>
        <v>34.244477657443021</v>
      </c>
      <c r="AI27" s="49">
        <f t="shared" si="25"/>
        <v>9.651868503239017</v>
      </c>
      <c r="AJ27" s="49">
        <f t="shared" si="26"/>
        <v>100</v>
      </c>
    </row>
    <row r="28" spans="1:36" x14ac:dyDescent="0.25">
      <c r="A28" t="s">
        <v>243</v>
      </c>
      <c r="B28" t="s">
        <v>129</v>
      </c>
      <c r="C28" t="str">
        <f>VLOOKUP(B28,Notes!$A$15:$B$50,2,0)</f>
        <v>Electricity &amp; Water</v>
      </c>
      <c r="D28" s="25">
        <f>SUM(SAM!AA$44:AA$91)</f>
        <v>124.52399033332634</v>
      </c>
      <c r="E28" s="36">
        <f t="shared" si="0"/>
        <v>617.12875924121624</v>
      </c>
      <c r="F28" s="36">
        <v>325.10010000361609</v>
      </c>
      <c r="G28" s="36">
        <v>37.112121306590979</v>
      </c>
      <c r="H28" s="36">
        <v>204.21892084311514</v>
      </c>
      <c r="I28" s="36">
        <v>50.697617087894059</v>
      </c>
      <c r="J28" s="75">
        <f t="shared" si="5"/>
        <v>741.65274957454255</v>
      </c>
      <c r="L28" s="31" t="str">
        <f t="shared" si="6"/>
        <v>Electricity &amp; Water</v>
      </c>
      <c r="M28" s="124">
        <f t="shared" si="7"/>
        <v>1.6006692850301325</v>
      </c>
      <c r="N28" s="124">
        <f t="shared" si="8"/>
        <v>5.4299914560859088</v>
      </c>
      <c r="O28" s="124">
        <f t="shared" si="9"/>
        <v>5.7912512759217627</v>
      </c>
      <c r="P28" s="124">
        <f t="shared" si="10"/>
        <v>2.5118324414175066</v>
      </c>
      <c r="Q28" s="124">
        <f t="shared" si="11"/>
        <v>5.9315108550716085</v>
      </c>
      <c r="R28" s="124">
        <f t="shared" si="12"/>
        <v>6.1000235525707041</v>
      </c>
      <c r="S28" s="124">
        <f t="shared" si="13"/>
        <v>3.8739357861983374</v>
      </c>
      <c r="V28" s="31" t="str">
        <f t="shared" si="2"/>
        <v>Electricity &amp; Water</v>
      </c>
      <c r="W28" s="124">
        <f t="shared" si="14"/>
        <v>16.790066564812296</v>
      </c>
      <c r="X28" s="124">
        <f t="shared" si="15"/>
        <v>83.209933435187708</v>
      </c>
      <c r="Y28" s="124">
        <f t="shared" si="16"/>
        <v>43.834543887299468</v>
      </c>
      <c r="Z28" s="124">
        <f t="shared" si="17"/>
        <v>5.0039754221744293</v>
      </c>
      <c r="AA28" s="124">
        <f t="shared" si="18"/>
        <v>27.535652090586549</v>
      </c>
      <c r="AB28" s="124">
        <f t="shared" si="19"/>
        <v>6.8357620351272645</v>
      </c>
      <c r="AC28" s="124">
        <f t="shared" si="20"/>
        <v>100</v>
      </c>
      <c r="AE28" s="49" t="str">
        <f t="shared" si="21"/>
        <v>Electricity &amp; Water</v>
      </c>
      <c r="AF28" s="49">
        <f t="shared" si="22"/>
        <v>52.679460345251009</v>
      </c>
      <c r="AG28" s="49">
        <f t="shared" si="23"/>
        <v>6.013675550013545</v>
      </c>
      <c r="AH28" s="49">
        <f t="shared" si="24"/>
        <v>33.09178478316425</v>
      </c>
      <c r="AI28" s="49">
        <f t="shared" si="25"/>
        <v>8.2150793215711975</v>
      </c>
      <c r="AJ28" s="49">
        <f t="shared" si="26"/>
        <v>100</v>
      </c>
    </row>
    <row r="29" spans="1:36" x14ac:dyDescent="0.25">
      <c r="A29" t="str">
        <f t="shared" si="27"/>
        <v>othind</v>
      </c>
      <c r="B29" t="s">
        <v>130</v>
      </c>
      <c r="C29" t="str">
        <f>VLOOKUP(B29,Notes!$A$15:$B$50,2,0)</f>
        <v>Construction</v>
      </c>
      <c r="D29" s="25">
        <f>SUM(SAM!AB$44:AB$91)</f>
        <v>119.31451512443367</v>
      </c>
      <c r="E29" s="36">
        <f t="shared" si="0"/>
        <v>571.61264767027558</v>
      </c>
      <c r="F29" s="36">
        <v>338.82748302077431</v>
      </c>
      <c r="G29" s="36">
        <v>70.303047063193347</v>
      </c>
      <c r="H29" s="36">
        <v>129.8781576012841</v>
      </c>
      <c r="I29" s="36">
        <v>32.60395998502387</v>
      </c>
      <c r="J29" s="75">
        <f t="shared" si="5"/>
        <v>690.92716279470926</v>
      </c>
      <c r="L29" s="31" t="str">
        <f t="shared" si="6"/>
        <v>Construction</v>
      </c>
      <c r="M29" s="124">
        <f t="shared" si="7"/>
        <v>1.5337051045884402</v>
      </c>
      <c r="N29" s="124">
        <f t="shared" si="8"/>
        <v>5.0295043725665085</v>
      </c>
      <c r="O29" s="124">
        <f t="shared" si="9"/>
        <v>6.0357874185199956</v>
      </c>
      <c r="P29" s="124">
        <f t="shared" si="10"/>
        <v>4.7582694851902509</v>
      </c>
      <c r="Q29" s="124">
        <f t="shared" si="11"/>
        <v>3.7722934704984246</v>
      </c>
      <c r="R29" s="124">
        <f t="shared" si="12"/>
        <v>3.9229639426822205</v>
      </c>
      <c r="S29" s="124">
        <f t="shared" si="13"/>
        <v>3.6089766580685843</v>
      </c>
      <c r="V29" s="31" t="str">
        <f t="shared" si="2"/>
        <v>Construction</v>
      </c>
      <c r="W29" s="124">
        <f t="shared" si="14"/>
        <v>17.268754443206745</v>
      </c>
      <c r="X29" s="124">
        <f t="shared" si="15"/>
        <v>82.731245556793255</v>
      </c>
      <c r="Y29" s="124">
        <f t="shared" si="16"/>
        <v>49.039537199588715</v>
      </c>
      <c r="Z29" s="124">
        <f t="shared" si="17"/>
        <v>10.175174873546263</v>
      </c>
      <c r="AA29" s="124">
        <f t="shared" si="18"/>
        <v>18.79766270527621</v>
      </c>
      <c r="AB29" s="124">
        <f t="shared" si="19"/>
        <v>4.7188707783820734</v>
      </c>
      <c r="AC29" s="124">
        <f t="shared" si="20"/>
        <v>100</v>
      </c>
      <c r="AE29" s="49" t="str">
        <f t="shared" si="21"/>
        <v>Construction</v>
      </c>
      <c r="AF29" s="49">
        <f t="shared" si="22"/>
        <v>59.275714839714468</v>
      </c>
      <c r="AG29" s="49">
        <f t="shared" si="23"/>
        <v>12.299071294123356</v>
      </c>
      <c r="AH29" s="49">
        <f t="shared" si="24"/>
        <v>22.721358271309974</v>
      </c>
      <c r="AI29" s="49">
        <f t="shared" si="25"/>
        <v>5.7038555948522109</v>
      </c>
      <c r="AJ29" s="49">
        <f t="shared" si="26"/>
        <v>100</v>
      </c>
    </row>
    <row r="30" spans="1:36" x14ac:dyDescent="0.25">
      <c r="A30" t="s">
        <v>209</v>
      </c>
      <c r="B30" t="s">
        <v>131</v>
      </c>
      <c r="C30" t="str">
        <f>VLOOKUP(B30,Notes!$A$15:$B$50,2,0)</f>
        <v>Finance and Insurance</v>
      </c>
      <c r="D30" s="25">
        <f>SUM(SAM!AC$44:AC$91)</f>
        <v>911.80439947842706</v>
      </c>
      <c r="E30" s="36">
        <f t="shared" si="0"/>
        <v>328.07105628204573</v>
      </c>
      <c r="F30" s="36">
        <v>36.21781558455919</v>
      </c>
      <c r="G30" s="36">
        <v>14.958102506291315</v>
      </c>
      <c r="H30" s="36">
        <v>184.90892085992951</v>
      </c>
      <c r="I30" s="36">
        <v>91.986217331265721</v>
      </c>
      <c r="J30" s="75">
        <f t="shared" si="5"/>
        <v>1239.8754557604727</v>
      </c>
      <c r="L30" s="31" t="str">
        <f t="shared" si="6"/>
        <v>Finance and Insurance</v>
      </c>
      <c r="M30" s="124">
        <f t="shared" si="7"/>
        <v>11.720611364072695</v>
      </c>
      <c r="N30" s="124">
        <f t="shared" si="8"/>
        <v>2.8866310408072962</v>
      </c>
      <c r="O30" s="124">
        <f t="shared" si="9"/>
        <v>0.64517504212654653</v>
      </c>
      <c r="P30" s="124">
        <f t="shared" si="10"/>
        <v>1.0123982627389811</v>
      </c>
      <c r="Q30" s="124">
        <f t="shared" si="11"/>
        <v>5.3706545248215427</v>
      </c>
      <c r="R30" s="124">
        <f t="shared" si="12"/>
        <v>11.067938188491235</v>
      </c>
      <c r="S30" s="124">
        <f t="shared" si="13"/>
        <v>6.4763434117312695</v>
      </c>
      <c r="V30" s="31" t="str">
        <f t="shared" si="2"/>
        <v>Finance and Insurance</v>
      </c>
      <c r="W30" s="124">
        <f t="shared" si="14"/>
        <v>73.539999137992083</v>
      </c>
      <c r="X30" s="124">
        <f t="shared" si="15"/>
        <v>26.46000086200792</v>
      </c>
      <c r="Y30" s="124">
        <f t="shared" si="16"/>
        <v>2.9210849699694341</v>
      </c>
      <c r="Z30" s="124">
        <f t="shared" si="17"/>
        <v>1.2064197606941756</v>
      </c>
      <c r="AA30" s="124">
        <f t="shared" si="18"/>
        <v>14.913507643113746</v>
      </c>
      <c r="AB30" s="124">
        <f t="shared" si="19"/>
        <v>7.4189884882305641</v>
      </c>
      <c r="AC30" s="124">
        <f t="shared" si="20"/>
        <v>100</v>
      </c>
      <c r="AE30" s="49" t="str">
        <f t="shared" si="21"/>
        <v>Finance and Insurance</v>
      </c>
      <c r="AF30" s="49">
        <f t="shared" si="22"/>
        <v>11.039625377199505</v>
      </c>
      <c r="AG30" s="49">
        <f t="shared" si="23"/>
        <v>4.5594093778976026</v>
      </c>
      <c r="AH30" s="49">
        <f t="shared" si="24"/>
        <v>56.362460911809784</v>
      </c>
      <c r="AI30" s="49">
        <f t="shared" si="25"/>
        <v>28.038504333093105</v>
      </c>
      <c r="AJ30" s="49">
        <f t="shared" si="26"/>
        <v>100</v>
      </c>
    </row>
    <row r="31" spans="1:36" x14ac:dyDescent="0.25">
      <c r="A31" t="str">
        <f t="shared" si="27"/>
        <v>serv</v>
      </c>
      <c r="B31" t="s">
        <v>132</v>
      </c>
      <c r="C31" t="str">
        <f>VLOOKUP(B31,Notes!$A$15:$B$50,2,0)</f>
        <v>Real Estate</v>
      </c>
      <c r="D31" s="25">
        <f>SUM(SAM!AD$44:AD$91)</f>
        <v>271.89344885722215</v>
      </c>
      <c r="E31" s="36">
        <f t="shared" si="0"/>
        <v>679.4642833974608</v>
      </c>
      <c r="F31" s="36">
        <v>267.34856222195981</v>
      </c>
      <c r="G31" s="36">
        <v>110.41602410529116</v>
      </c>
      <c r="H31" s="36">
        <v>234.02491087936517</v>
      </c>
      <c r="I31" s="36">
        <v>67.674786190844628</v>
      </c>
      <c r="J31" s="75">
        <f t="shared" si="5"/>
        <v>951.35773225468301</v>
      </c>
      <c r="L31" s="31" t="str">
        <f t="shared" si="6"/>
        <v>Real Estate</v>
      </c>
      <c r="M31" s="124">
        <f t="shared" si="7"/>
        <v>3.4950011738436162</v>
      </c>
      <c r="N31" s="124">
        <f t="shared" si="8"/>
        <v>5.9784691578790001</v>
      </c>
      <c r="O31" s="124">
        <f t="shared" si="9"/>
        <v>4.7624799317704056</v>
      </c>
      <c r="P31" s="124">
        <f t="shared" si="10"/>
        <v>7.473206640730397</v>
      </c>
      <c r="Q31" s="124">
        <f t="shared" si="11"/>
        <v>6.7972217927079415</v>
      </c>
      <c r="R31" s="124">
        <f t="shared" si="12"/>
        <v>8.1427454265481529</v>
      </c>
      <c r="S31" s="124">
        <f t="shared" si="13"/>
        <v>4.9693050643608361</v>
      </c>
      <c r="V31" s="31" t="str">
        <f t="shared" si="2"/>
        <v>Real Estate</v>
      </c>
      <c r="W31" s="124">
        <f t="shared" si="14"/>
        <v>28.579517424307326</v>
      </c>
      <c r="X31" s="124">
        <f t="shared" si="15"/>
        <v>71.420482575692674</v>
      </c>
      <c r="Y31" s="124">
        <f t="shared" si="16"/>
        <v>28.1017910674204</v>
      </c>
      <c r="Z31" s="124">
        <f t="shared" si="17"/>
        <v>11.606151961745159</v>
      </c>
      <c r="AA31" s="124">
        <f t="shared" si="18"/>
        <v>24.599044391507146</v>
      </c>
      <c r="AB31" s="124">
        <f t="shared" si="19"/>
        <v>7.1134951550199581</v>
      </c>
      <c r="AC31" s="124">
        <f t="shared" si="20"/>
        <v>100</v>
      </c>
      <c r="AE31" s="49" t="str">
        <f t="shared" si="21"/>
        <v>Real Estate</v>
      </c>
      <c r="AF31" s="49">
        <f t="shared" si="22"/>
        <v>39.346963299551547</v>
      </c>
      <c r="AG31" s="49">
        <f t="shared" si="23"/>
        <v>16.250453011773981</v>
      </c>
      <c r="AH31" s="49">
        <f t="shared" si="24"/>
        <v>34.442562559608376</v>
      </c>
      <c r="AI31" s="49">
        <f t="shared" si="25"/>
        <v>9.960021129066094</v>
      </c>
      <c r="AJ31" s="49">
        <f t="shared" si="26"/>
        <v>100</v>
      </c>
    </row>
    <row r="32" spans="1:36" x14ac:dyDescent="0.25">
      <c r="A32" t="str">
        <f t="shared" si="27"/>
        <v>serv</v>
      </c>
      <c r="B32" t="s">
        <v>133</v>
      </c>
      <c r="C32" t="str">
        <f>VLOOKUP(B32,Notes!$A$15:$B$50,2,0)</f>
        <v>Distribution, hotels, and Restaurants</v>
      </c>
      <c r="D32" s="25">
        <f>SUM(SAM!AE$44:AE$91)</f>
        <v>393.32109956645047</v>
      </c>
      <c r="E32" s="36">
        <f t="shared" si="0"/>
        <v>1034.239993335849</v>
      </c>
      <c r="F32" s="36">
        <v>311.46832648369599</v>
      </c>
      <c r="G32" s="36">
        <v>112.71293449599263</v>
      </c>
      <c r="H32" s="36">
        <v>471.21074332453531</v>
      </c>
      <c r="I32" s="36">
        <v>138.84798903162513</v>
      </c>
      <c r="J32" s="75">
        <f t="shared" si="5"/>
        <v>1427.5610929022996</v>
      </c>
      <c r="L32" s="31" t="str">
        <f t="shared" si="6"/>
        <v>Distribution, hotels, and Restaurants</v>
      </c>
      <c r="M32" s="124">
        <f t="shared" si="7"/>
        <v>5.0558691666163407</v>
      </c>
      <c r="N32" s="124">
        <f t="shared" si="8"/>
        <v>9.1000690589448325</v>
      </c>
      <c r="O32" s="124">
        <f t="shared" si="9"/>
        <v>5.5484182968195235</v>
      </c>
      <c r="P32" s="124">
        <f t="shared" si="10"/>
        <v>7.6286667392445784</v>
      </c>
      <c r="Q32" s="124">
        <f t="shared" si="11"/>
        <v>13.686252123538583</v>
      </c>
      <c r="R32" s="124">
        <f t="shared" si="12"/>
        <v>16.706426297149164</v>
      </c>
      <c r="S32" s="124">
        <f t="shared" si="13"/>
        <v>7.4566972318934113</v>
      </c>
      <c r="V32" s="31" t="str">
        <f t="shared" si="2"/>
        <v>Distribution, hotels, and Restaurants</v>
      </c>
      <c r="W32" s="124">
        <f t="shared" si="14"/>
        <v>27.551962681107394</v>
      </c>
      <c r="X32" s="124">
        <f t="shared" si="15"/>
        <v>72.448037318892602</v>
      </c>
      <c r="Y32" s="124">
        <f t="shared" si="16"/>
        <v>21.818213457363569</v>
      </c>
      <c r="Z32" s="124">
        <f t="shared" si="17"/>
        <v>7.8954893809022124</v>
      </c>
      <c r="AA32" s="124">
        <f t="shared" si="18"/>
        <v>33.008096512811335</v>
      </c>
      <c r="AB32" s="124">
        <f t="shared" si="19"/>
        <v>9.726237967815484</v>
      </c>
      <c r="AC32" s="124">
        <f t="shared" si="20"/>
        <v>100</v>
      </c>
      <c r="AE32" s="49" t="str">
        <f t="shared" si="21"/>
        <v>Distribution, hotels, and Restaurants</v>
      </c>
      <c r="AF32" s="49">
        <f t="shared" si="22"/>
        <v>30.115672231846556</v>
      </c>
      <c r="AG32" s="49">
        <f t="shared" si="23"/>
        <v>10.898141168612819</v>
      </c>
      <c r="AH32" s="49">
        <f t="shared" si="24"/>
        <v>45.56106381118439</v>
      </c>
      <c r="AI32" s="49">
        <f t="shared" si="25"/>
        <v>13.425122788356243</v>
      </c>
      <c r="AJ32" s="49">
        <f t="shared" si="26"/>
        <v>100</v>
      </c>
    </row>
    <row r="33" spans="1:36" x14ac:dyDescent="0.25">
      <c r="A33" t="str">
        <f t="shared" si="27"/>
        <v>serv</v>
      </c>
      <c r="B33" t="s">
        <v>134</v>
      </c>
      <c r="C33" t="str">
        <f>VLOOKUP(B33,Notes!$A$15:$B$50,2,0)</f>
        <v>Transport and communication</v>
      </c>
      <c r="D33" s="25">
        <f>SUM(SAM!AF$44:AF$91)</f>
        <v>2274.6319394382876</v>
      </c>
      <c r="E33" s="36">
        <f t="shared" si="0"/>
        <v>731.58473175832944</v>
      </c>
      <c r="F33" s="36">
        <v>178.16586063954318</v>
      </c>
      <c r="G33" s="36">
        <v>64.473961787373483</v>
      </c>
      <c r="H33" s="36">
        <v>366.07431724067271</v>
      </c>
      <c r="I33" s="36">
        <v>122.87059209074008</v>
      </c>
      <c r="J33" s="75">
        <f t="shared" si="5"/>
        <v>3006.216671196617</v>
      </c>
      <c r="L33" s="31" t="str">
        <f t="shared" si="6"/>
        <v>Transport and communication</v>
      </c>
      <c r="M33" s="124">
        <f t="shared" si="7"/>
        <v>29.23881149697598</v>
      </c>
      <c r="N33" s="124">
        <f t="shared" si="8"/>
        <v>6.4370664684870169</v>
      </c>
      <c r="O33" s="124">
        <f t="shared" si="9"/>
        <v>3.1738017544226427</v>
      </c>
      <c r="P33" s="124">
        <f t="shared" si="10"/>
        <v>4.3637437888918527</v>
      </c>
      <c r="Q33" s="124">
        <f t="shared" si="11"/>
        <v>10.632578888927087</v>
      </c>
      <c r="R33" s="124">
        <f t="shared" si="12"/>
        <v>14.783998710874249</v>
      </c>
      <c r="S33" s="124">
        <f t="shared" si="13"/>
        <v>15.702618712457294</v>
      </c>
      <c r="V33" s="31" t="str">
        <f t="shared" si="2"/>
        <v>Transport and communication</v>
      </c>
      <c r="W33" s="124">
        <f t="shared" si="14"/>
        <v>75.66427134917312</v>
      </c>
      <c r="X33" s="124">
        <f t="shared" si="15"/>
        <v>24.335728650826887</v>
      </c>
      <c r="Y33" s="124">
        <f t="shared" si="16"/>
        <v>5.9265808198922905</v>
      </c>
      <c r="Z33" s="124">
        <f t="shared" si="17"/>
        <v>2.1446877866494494</v>
      </c>
      <c r="AA33" s="124">
        <f t="shared" si="18"/>
        <v>12.177243268861183</v>
      </c>
      <c r="AB33" s="124">
        <f t="shared" si="19"/>
        <v>4.0872167754239666</v>
      </c>
      <c r="AC33" s="124">
        <f t="shared" si="20"/>
        <v>100</v>
      </c>
      <c r="AE33" s="49" t="str">
        <f t="shared" si="21"/>
        <v>Transport and communication</v>
      </c>
      <c r="AF33" s="49">
        <f t="shared" si="22"/>
        <v>24.353414294381174</v>
      </c>
      <c r="AG33" s="49">
        <f t="shared" si="23"/>
        <v>8.8129179011723426</v>
      </c>
      <c r="AH33" s="49">
        <f t="shared" si="24"/>
        <v>50.038539809439477</v>
      </c>
      <c r="AI33" s="49">
        <f t="shared" si="25"/>
        <v>16.795127995007004</v>
      </c>
      <c r="AJ33" s="49">
        <f t="shared" si="26"/>
        <v>100</v>
      </c>
    </row>
    <row r="34" spans="1:36" x14ac:dyDescent="0.25">
      <c r="A34" t="s">
        <v>196</v>
      </c>
      <c r="B34" t="s">
        <v>135</v>
      </c>
      <c r="C34" t="str">
        <f>VLOOKUP(B34,Notes!$A$15:$B$50,2,0)</f>
        <v>Public administration</v>
      </c>
      <c r="D34" s="25">
        <f>SUM(SAM!AG$44:AG$91)</f>
        <v>309.94864995054223</v>
      </c>
      <c r="E34" s="36">
        <f t="shared" si="0"/>
        <v>747.22161868701937</v>
      </c>
      <c r="F34" s="36">
        <v>629.66169089286939</v>
      </c>
      <c r="G34" s="36">
        <v>50.412599468934019</v>
      </c>
      <c r="H34" s="36">
        <v>67.147328325216037</v>
      </c>
      <c r="I34" s="36">
        <v>0</v>
      </c>
      <c r="J34" s="75">
        <f t="shared" si="5"/>
        <v>1057.1702686375615</v>
      </c>
      <c r="L34" s="31" t="str">
        <f t="shared" si="6"/>
        <v>Public administration</v>
      </c>
      <c r="M34" s="124">
        <f t="shared" si="7"/>
        <v>3.9841743152011033</v>
      </c>
      <c r="N34" s="124">
        <f t="shared" si="8"/>
        <v>6.5746522820649895</v>
      </c>
      <c r="O34" s="124">
        <f t="shared" si="9"/>
        <v>11.216634724941098</v>
      </c>
      <c r="P34" s="124">
        <f t="shared" si="10"/>
        <v>3.4120389334836201</v>
      </c>
      <c r="Q34" s="124">
        <f t="shared" si="11"/>
        <v>1.9502850431574186</v>
      </c>
      <c r="R34" s="124">
        <f t="shared" si="12"/>
        <v>0</v>
      </c>
      <c r="S34" s="124">
        <f t="shared" si="13"/>
        <v>5.5220043856499386</v>
      </c>
      <c r="V34" s="31" t="str">
        <f t="shared" si="2"/>
        <v>Public administration</v>
      </c>
      <c r="W34" s="124">
        <f t="shared" si="14"/>
        <v>29.318706659239631</v>
      </c>
      <c r="X34" s="124">
        <f t="shared" si="15"/>
        <v>70.681293340760377</v>
      </c>
      <c r="Y34" s="124">
        <f t="shared" si="16"/>
        <v>59.561047976155443</v>
      </c>
      <c r="Z34" s="124">
        <f t="shared" si="17"/>
        <v>4.7686357594887481</v>
      </c>
      <c r="AA34" s="124">
        <f t="shared" si="18"/>
        <v>6.3516096051161943</v>
      </c>
      <c r="AB34" s="124">
        <f t="shared" si="19"/>
        <v>0</v>
      </c>
      <c r="AC34" s="124">
        <f t="shared" si="20"/>
        <v>100</v>
      </c>
      <c r="AE34" s="49" t="str">
        <f t="shared" si="21"/>
        <v>Public administration</v>
      </c>
      <c r="AF34" s="49">
        <f t="shared" si="22"/>
        <v>84.267060152686639</v>
      </c>
      <c r="AG34" s="49">
        <f t="shared" si="23"/>
        <v>6.7466730362427851</v>
      </c>
      <c r="AH34" s="49">
        <f t="shared" si="24"/>
        <v>8.9862668110705872</v>
      </c>
      <c r="AI34" s="49">
        <f t="shared" si="25"/>
        <v>0</v>
      </c>
      <c r="AJ34" s="49">
        <f t="shared" si="26"/>
        <v>100</v>
      </c>
    </row>
    <row r="35" spans="1:36" x14ac:dyDescent="0.25">
      <c r="A35" t="s">
        <v>209</v>
      </c>
      <c r="B35" t="s">
        <v>136</v>
      </c>
      <c r="C35" t="str">
        <f>VLOOKUP(B35,Notes!$A$15:$B$50,2,0)</f>
        <v>Education</v>
      </c>
      <c r="D35" s="25">
        <f>SUM(SAM!AH$44:AH$91)</f>
        <v>243.22217515105865</v>
      </c>
      <c r="E35" s="36">
        <f t="shared" si="0"/>
        <v>1687.5349998804545</v>
      </c>
      <c r="F35" s="36">
        <v>1377.6300347654192</v>
      </c>
      <c r="G35" s="36">
        <v>110.29718365194134</v>
      </c>
      <c r="H35" s="36">
        <v>166.78903649191622</v>
      </c>
      <c r="I35" s="36">
        <v>32.818744971177793</v>
      </c>
      <c r="J35" s="75">
        <f t="shared" si="5"/>
        <v>1930.7571750315133</v>
      </c>
      <c r="L35" s="31" t="str">
        <f t="shared" si="6"/>
        <v>Education</v>
      </c>
      <c r="M35" s="124">
        <f t="shared" si="7"/>
        <v>3.1264518922047868</v>
      </c>
      <c r="N35" s="124">
        <f t="shared" si="8"/>
        <v>14.848280029054935</v>
      </c>
      <c r="O35" s="124">
        <f t="shared" si="9"/>
        <v>24.54075435994832</v>
      </c>
      <c r="P35" s="124">
        <f t="shared" si="10"/>
        <v>7.4651632496342417</v>
      </c>
      <c r="Q35" s="124">
        <f t="shared" si="11"/>
        <v>4.8443649411835992</v>
      </c>
      <c r="R35" s="124">
        <f t="shared" si="12"/>
        <v>3.9488072376837593</v>
      </c>
      <c r="S35" s="124">
        <f t="shared" si="13"/>
        <v>10.085082700906266</v>
      </c>
      <c r="V35" s="31" t="str">
        <f t="shared" si="2"/>
        <v>Education</v>
      </c>
      <c r="W35" s="124">
        <f t="shared" si="14"/>
        <v>12.597243107336315</v>
      </c>
      <c r="X35" s="124">
        <f t="shared" si="15"/>
        <v>87.402756892663675</v>
      </c>
      <c r="Y35" s="124">
        <f t="shared" si="16"/>
        <v>71.351801903464846</v>
      </c>
      <c r="Z35" s="124">
        <f t="shared" si="17"/>
        <v>5.7126388071115723</v>
      </c>
      <c r="AA35" s="124">
        <f t="shared" si="18"/>
        <v>8.6385299326516254</v>
      </c>
      <c r="AB35" s="124">
        <f t="shared" si="19"/>
        <v>1.6997862494356462</v>
      </c>
      <c r="AC35" s="124">
        <f t="shared" si="20"/>
        <v>100</v>
      </c>
      <c r="AE35" s="49" t="str">
        <f t="shared" si="21"/>
        <v>Education</v>
      </c>
      <c r="AF35" s="49">
        <f t="shared" si="22"/>
        <v>81.635642215599134</v>
      </c>
      <c r="AG35" s="49">
        <f t="shared" si="23"/>
        <v>6.535993840705812</v>
      </c>
      <c r="AH35" s="49">
        <f t="shared" si="24"/>
        <v>9.8835897628038296</v>
      </c>
      <c r="AI35" s="49">
        <f t="shared" si="25"/>
        <v>1.944774180891222</v>
      </c>
      <c r="AJ35" s="49">
        <f t="shared" si="26"/>
        <v>100</v>
      </c>
    </row>
    <row r="36" spans="1:36" x14ac:dyDescent="0.25">
      <c r="A36" t="str">
        <f t="shared" si="27"/>
        <v>serv</v>
      </c>
      <c r="B36" t="s">
        <v>137</v>
      </c>
      <c r="C36" t="str">
        <f>VLOOKUP(B36,Notes!$A$15:$B$50,2,0)</f>
        <v>Health</v>
      </c>
      <c r="D36" s="25">
        <f>SUM(SAM!AI$44:AI$91)</f>
        <v>86.376581253599937</v>
      </c>
      <c r="E36" s="36">
        <f t="shared" si="0"/>
        <v>174.32848379805159</v>
      </c>
      <c r="F36" s="36">
        <v>137.25106064117713</v>
      </c>
      <c r="G36" s="36">
        <v>10.988730689616096</v>
      </c>
      <c r="H36" s="36">
        <v>20.44765261441086</v>
      </c>
      <c r="I36" s="36">
        <v>5.6410398528475101</v>
      </c>
      <c r="J36" s="75">
        <f t="shared" si="5"/>
        <v>260.70506505165156</v>
      </c>
      <c r="L36" s="31" t="str">
        <f t="shared" si="6"/>
        <v>Health</v>
      </c>
      <c r="M36" s="124">
        <f t="shared" si="7"/>
        <v>1.1103108741412084</v>
      </c>
      <c r="N36" s="124">
        <f t="shared" si="8"/>
        <v>1.5338811607803127</v>
      </c>
      <c r="O36" s="124">
        <f t="shared" si="9"/>
        <v>2.4449558153042434</v>
      </c>
      <c r="P36" s="124">
        <f t="shared" si="10"/>
        <v>0.7437421862294864</v>
      </c>
      <c r="Q36" s="124">
        <f t="shared" si="11"/>
        <v>0.59389929660966712</v>
      </c>
      <c r="R36" s="124">
        <f t="shared" si="12"/>
        <v>0.67873951360874851</v>
      </c>
      <c r="S36" s="124">
        <f t="shared" si="13"/>
        <v>1.3617622016855335</v>
      </c>
      <c r="V36" s="31" t="str">
        <f t="shared" si="2"/>
        <v>Health</v>
      </c>
      <c r="W36" s="124">
        <f t="shared" si="14"/>
        <v>33.13191526849959</v>
      </c>
      <c r="X36" s="124">
        <f t="shared" si="15"/>
        <v>66.868084731500403</v>
      </c>
      <c r="Y36" s="124">
        <f t="shared" si="16"/>
        <v>52.646104368545586</v>
      </c>
      <c r="Z36" s="124">
        <f t="shared" si="17"/>
        <v>4.2150046787311091</v>
      </c>
      <c r="AA36" s="124">
        <f t="shared" si="18"/>
        <v>7.8432126396776063</v>
      </c>
      <c r="AB36" s="124">
        <f t="shared" si="19"/>
        <v>2.1637630445461014</v>
      </c>
      <c r="AC36" s="124">
        <f t="shared" si="20"/>
        <v>100</v>
      </c>
      <c r="AE36" s="49" t="str">
        <f t="shared" si="21"/>
        <v>Health</v>
      </c>
      <c r="AF36" s="49">
        <f t="shared" si="22"/>
        <v>78.73128799776272</v>
      </c>
      <c r="AG36" s="49">
        <f t="shared" si="23"/>
        <v>6.3034625496690717</v>
      </c>
      <c r="AH36" s="49">
        <f t="shared" si="24"/>
        <v>11.72938132020821</v>
      </c>
      <c r="AI36" s="49">
        <f t="shared" si="25"/>
        <v>3.2358681323599958</v>
      </c>
      <c r="AJ36" s="49">
        <f t="shared" si="26"/>
        <v>100</v>
      </c>
    </row>
    <row r="37" spans="1:36" x14ac:dyDescent="0.25">
      <c r="A37" t="str">
        <f t="shared" si="27"/>
        <v>serv</v>
      </c>
      <c r="B37" t="s">
        <v>138</v>
      </c>
      <c r="C37" t="str">
        <f>VLOOKUP(B37,Notes!$A$15:$B$50,2,0)</f>
        <v>Domestic Services</v>
      </c>
      <c r="D37" s="25">
        <f>SUM(SAM!AJ$44:AJ$91)</f>
        <v>0</v>
      </c>
      <c r="E37" s="36">
        <f t="shared" si="0"/>
        <v>54.703874630809167</v>
      </c>
      <c r="F37" s="36">
        <v>0</v>
      </c>
      <c r="G37" s="36">
        <v>54.703874630809167</v>
      </c>
      <c r="H37" s="36">
        <v>0</v>
      </c>
      <c r="I37" s="36">
        <v>0</v>
      </c>
      <c r="J37" s="75">
        <f t="shared" si="5"/>
        <v>54.703874630809167</v>
      </c>
      <c r="L37" s="31" t="str">
        <f t="shared" si="6"/>
        <v>Domestic Services</v>
      </c>
      <c r="M37" s="124">
        <f t="shared" si="7"/>
        <v>0</v>
      </c>
      <c r="N37" s="124">
        <f t="shared" si="8"/>
        <v>0.48132835718969341</v>
      </c>
      <c r="O37" s="124">
        <f t="shared" si="9"/>
        <v>0</v>
      </c>
      <c r="P37" s="124">
        <f t="shared" si="10"/>
        <v>3.7024821576151621</v>
      </c>
      <c r="Q37" s="124">
        <f t="shared" si="11"/>
        <v>0</v>
      </c>
      <c r="R37" s="124">
        <f t="shared" si="12"/>
        <v>0</v>
      </c>
      <c r="S37" s="124">
        <f t="shared" si="13"/>
        <v>0.28573924616010515</v>
      </c>
      <c r="V37" s="31" t="str">
        <f t="shared" si="2"/>
        <v>Domestic Services</v>
      </c>
      <c r="W37" s="124">
        <f t="shared" si="14"/>
        <v>0</v>
      </c>
      <c r="X37" s="124">
        <f t="shared" si="15"/>
        <v>100</v>
      </c>
      <c r="Y37" s="124">
        <f t="shared" si="16"/>
        <v>0</v>
      </c>
      <c r="Z37" s="124">
        <f t="shared" si="17"/>
        <v>100</v>
      </c>
      <c r="AA37" s="124">
        <f t="shared" si="18"/>
        <v>0</v>
      </c>
      <c r="AB37" s="124">
        <f t="shared" si="19"/>
        <v>0</v>
      </c>
      <c r="AC37" s="124">
        <f t="shared" si="20"/>
        <v>100</v>
      </c>
      <c r="AE37" s="49" t="str">
        <f t="shared" si="21"/>
        <v>Domestic Services</v>
      </c>
      <c r="AF37" s="49">
        <f t="shared" si="22"/>
        <v>0</v>
      </c>
      <c r="AG37" s="49">
        <f t="shared" si="23"/>
        <v>100</v>
      </c>
      <c r="AH37" s="49">
        <f t="shared" si="24"/>
        <v>0</v>
      </c>
      <c r="AI37" s="49">
        <f t="shared" si="25"/>
        <v>0</v>
      </c>
      <c r="AJ37" s="49">
        <f t="shared" si="26"/>
        <v>100</v>
      </c>
    </row>
    <row r="38" spans="1:36" x14ac:dyDescent="0.25">
      <c r="A38" t="str">
        <f t="shared" si="27"/>
        <v>serv</v>
      </c>
      <c r="B38" t="s">
        <v>139</v>
      </c>
      <c r="C38" t="str">
        <f>VLOOKUP(B38,Notes!$A$15:$B$50,2,0)</f>
        <v>Other Services</v>
      </c>
      <c r="D38" s="25">
        <f>SUM(SAM!AK$44:AK$91)</f>
        <v>0.44979170507178062</v>
      </c>
      <c r="E38" s="36">
        <f t="shared" si="0"/>
        <v>633.05229563392277</v>
      </c>
      <c r="F38" s="36">
        <v>368.92102770143845</v>
      </c>
      <c r="G38" s="36">
        <v>152.36585807337056</v>
      </c>
      <c r="H38" s="36">
        <v>88.592078514128517</v>
      </c>
      <c r="I38" s="36">
        <v>23.173331344985275</v>
      </c>
      <c r="J38" s="75">
        <f t="shared" si="5"/>
        <v>633.50208733899456</v>
      </c>
      <c r="L38" s="31" t="str">
        <f t="shared" si="6"/>
        <v>Other Services</v>
      </c>
      <c r="M38" s="124">
        <f t="shared" si="7"/>
        <v>5.7817595231450473E-3</v>
      </c>
      <c r="N38" s="124">
        <f t="shared" si="8"/>
        <v>5.5700994404705311</v>
      </c>
      <c r="O38" s="124">
        <f t="shared" si="9"/>
        <v>6.5718662417100422</v>
      </c>
      <c r="P38" s="124">
        <f t="shared" si="10"/>
        <v>10.312466434117265</v>
      </c>
      <c r="Q38" s="124">
        <f t="shared" si="11"/>
        <v>2.5731449035694252</v>
      </c>
      <c r="R38" s="124">
        <f t="shared" si="12"/>
        <v>2.7882546580219758</v>
      </c>
      <c r="S38" s="124">
        <f t="shared" si="13"/>
        <v>3.3090235399002093</v>
      </c>
      <c r="V38" s="31" t="str">
        <f t="shared" si="2"/>
        <v>Other Services</v>
      </c>
      <c r="W38" s="124">
        <f t="shared" si="14"/>
        <v>7.100082447417283E-2</v>
      </c>
      <c r="X38" s="124">
        <f t="shared" si="15"/>
        <v>99.928999175525817</v>
      </c>
      <c r="Y38" s="124">
        <f t="shared" si="16"/>
        <v>58.235171607891544</v>
      </c>
      <c r="Z38" s="124">
        <f t="shared" si="17"/>
        <v>24.051358490921242</v>
      </c>
      <c r="AA38" s="124">
        <f t="shared" si="18"/>
        <v>13.984496702490237</v>
      </c>
      <c r="AB38" s="124">
        <f t="shared" si="19"/>
        <v>3.6579723742228092</v>
      </c>
      <c r="AC38" s="124">
        <f t="shared" si="20"/>
        <v>100</v>
      </c>
      <c r="AE38" s="49" t="str">
        <f>V38</f>
        <v>Other Services</v>
      </c>
      <c r="AF38" s="49">
        <f>F38/$E38*100</f>
        <v>58.276548437757448</v>
      </c>
      <c r="AG38" s="49">
        <f t="shared" si="23"/>
        <v>24.068447286933097</v>
      </c>
      <c r="AH38" s="49">
        <f t="shared" si="24"/>
        <v>13.994432865205017</v>
      </c>
      <c r="AI38" s="49">
        <f t="shared" si="25"/>
        <v>3.6605714101044495</v>
      </c>
      <c r="AJ38" s="49">
        <f>E38/$E38*100</f>
        <v>100</v>
      </c>
    </row>
    <row r="39" spans="1:36" s="38" customFormat="1" ht="15.75" thickBot="1" x14ac:dyDescent="0.3">
      <c r="B39" s="79" t="s">
        <v>215</v>
      </c>
      <c r="C39" s="79" t="s">
        <v>266</v>
      </c>
      <c r="D39" s="123">
        <f>SUM(D3:D38)</f>
        <v>7779.4952085297355</v>
      </c>
      <c r="E39" s="123">
        <f>SUM(E3:E38)</f>
        <v>11365.188402820437</v>
      </c>
      <c r="F39" s="123">
        <f t="shared" ref="F39:J39" si="28">SUM(F3:F38)</f>
        <v>5613.6417591701138</v>
      </c>
      <c r="G39" s="123">
        <f t="shared" si="28"/>
        <v>1477.4919176395156</v>
      </c>
      <c r="H39" s="123">
        <f t="shared" si="28"/>
        <v>3442.9494581216559</v>
      </c>
      <c r="I39" s="123">
        <f t="shared" si="28"/>
        <v>831.10526788915104</v>
      </c>
      <c r="J39" s="123">
        <f t="shared" si="28"/>
        <v>19144.68361135017</v>
      </c>
      <c r="L39" s="38" t="str">
        <f t="shared" si="6"/>
        <v>National</v>
      </c>
      <c r="M39" s="104">
        <f>D39/D$39*100</f>
        <v>100</v>
      </c>
      <c r="N39" s="104">
        <f t="shared" si="8"/>
        <v>100</v>
      </c>
      <c r="O39" s="104">
        <f t="shared" si="9"/>
        <v>100</v>
      </c>
      <c r="P39" s="104">
        <f t="shared" si="10"/>
        <v>100</v>
      </c>
      <c r="Q39" s="104">
        <f t="shared" si="11"/>
        <v>100</v>
      </c>
      <c r="R39" s="104">
        <f t="shared" si="12"/>
        <v>100</v>
      </c>
      <c r="S39" s="104">
        <f t="shared" si="13"/>
        <v>100</v>
      </c>
      <c r="V39" s="104" t="str">
        <f t="shared" si="2"/>
        <v>National</v>
      </c>
      <c r="W39" s="104">
        <f t="shared" si="14"/>
        <v>40.635276959696334</v>
      </c>
      <c r="X39" s="104">
        <f t="shared" si="15"/>
        <v>59.36472304030368</v>
      </c>
      <c r="Y39" s="104">
        <f t="shared" si="16"/>
        <v>29.32219655926826</v>
      </c>
      <c r="Z39" s="104">
        <f t="shared" si="17"/>
        <v>7.7175050140999222</v>
      </c>
      <c r="AA39" s="104">
        <f t="shared" si="18"/>
        <v>17.983840986959216</v>
      </c>
      <c r="AB39" s="104">
        <f t="shared" si="19"/>
        <v>4.3411804799762779</v>
      </c>
      <c r="AC39" s="104">
        <f t="shared" si="20"/>
        <v>100</v>
      </c>
      <c r="AD39" s="104"/>
      <c r="AE39" s="104" t="str">
        <f t="shared" ref="AE39" si="29">V39</f>
        <v>National</v>
      </c>
      <c r="AF39" s="104">
        <f t="shared" ref="AF39" si="30">F39/$E39*100</f>
        <v>49.39330137085107</v>
      </c>
      <c r="AG39" s="104">
        <f t="shared" ref="AG39" si="31">G39/$E39*100</f>
        <v>13.000153321460598</v>
      </c>
      <c r="AH39" s="104">
        <f t="shared" ref="AH39" si="32">H39/$E39*100</f>
        <v>30.29381771856275</v>
      </c>
      <c r="AI39" s="104">
        <f t="shared" ref="AI39" si="33">I39/$E39*100</f>
        <v>7.312727589125581</v>
      </c>
      <c r="AJ39" s="104">
        <f t="shared" ref="AJ39" si="34">E39/$E39*100</f>
        <v>100</v>
      </c>
    </row>
    <row r="40" spans="1:36" ht="15.75" thickTop="1" x14ac:dyDescent="0.25"/>
    <row r="42" spans="1:36" s="30" customFormat="1" x14ac:dyDescent="0.25">
      <c r="A42" s="30" t="s">
        <v>205</v>
      </c>
      <c r="B42" s="29" t="s">
        <v>217</v>
      </c>
      <c r="C42" s="29"/>
      <c r="D42" s="37">
        <f t="shared" ref="D42:D47" si="35">SUMIF($A$3:$A$38,$A42,D$3:D$38)</f>
        <v>1231.5239437670468</v>
      </c>
      <c r="E42" s="37">
        <f t="shared" ref="E42:J47" si="36">SUMIF($A$3:$A$38,$A42,E$3:E$38)</f>
        <v>1296.3170745621364</v>
      </c>
      <c r="F42" s="37">
        <f t="shared" si="36"/>
        <v>254.31283079496069</v>
      </c>
      <c r="G42" s="37">
        <f t="shared" si="36"/>
        <v>498.4961841722</v>
      </c>
      <c r="H42" s="37">
        <f t="shared" si="36"/>
        <v>543.50805959497563</v>
      </c>
      <c r="I42" s="37">
        <f t="shared" si="36"/>
        <v>0</v>
      </c>
      <c r="J42" s="37">
        <f t="shared" si="36"/>
        <v>2527.841018329183</v>
      </c>
      <c r="L42" s="29" t="s">
        <v>217</v>
      </c>
      <c r="M42" s="125">
        <f>D42/D$48*100</f>
        <v>15.830383729997763</v>
      </c>
      <c r="N42" s="125">
        <f t="shared" ref="N42:S42" si="37">E42/E$48*100</f>
        <v>11.406032426531851</v>
      </c>
      <c r="O42" s="125">
        <f t="shared" si="37"/>
        <v>4.5302646963449389</v>
      </c>
      <c r="P42" s="125">
        <f t="shared" si="37"/>
        <v>33.739351005629345</v>
      </c>
      <c r="Q42" s="125">
        <f t="shared" si="37"/>
        <v>15.7861178680065</v>
      </c>
      <c r="R42" s="125">
        <f t="shared" si="37"/>
        <v>0</v>
      </c>
      <c r="S42" s="125">
        <f t="shared" si="37"/>
        <v>13.203879832365157</v>
      </c>
      <c r="T42" s="125"/>
      <c r="U42" s="125"/>
      <c r="V42" s="29" t="s">
        <v>217</v>
      </c>
      <c r="W42" s="125">
        <f>D42/$J42*100</f>
        <v>48.718409695758567</v>
      </c>
      <c r="X42" s="125">
        <f t="shared" ref="X42:AC42" si="38">E42/$J42*100</f>
        <v>51.28159030424144</v>
      </c>
      <c r="Y42" s="125">
        <f t="shared" si="38"/>
        <v>10.060475676712171</v>
      </c>
      <c r="Z42" s="125">
        <f t="shared" si="38"/>
        <v>19.7202347994847</v>
      </c>
      <c r="AA42" s="125">
        <f t="shared" si="38"/>
        <v>21.500879828044564</v>
      </c>
      <c r="AB42" s="125">
        <f t="shared" si="38"/>
        <v>0</v>
      </c>
      <c r="AC42" s="125">
        <f t="shared" si="38"/>
        <v>100</v>
      </c>
      <c r="AF42" s="49">
        <f t="shared" ref="AF42:AF48" si="39">F42/$E42*100</f>
        <v>19.618103918044991</v>
      </c>
      <c r="AG42" s="49">
        <f t="shared" ref="AG42:AG48" si="40">G42/$E42*100</f>
        <v>38.454803531811812</v>
      </c>
      <c r="AH42" s="49">
        <f t="shared" ref="AH42:AH48" si="41">H42/$E42*100</f>
        <v>41.927092550143193</v>
      </c>
      <c r="AI42" s="49">
        <f t="shared" ref="AI42:AI48" si="42">I42/$E42*100</f>
        <v>0</v>
      </c>
      <c r="AJ42" s="49">
        <f t="shared" ref="AJ42:AJ48" si="43">E42/$E42*100</f>
        <v>100</v>
      </c>
    </row>
    <row r="43" spans="1:36" s="30" customFormat="1" x14ac:dyDescent="0.25">
      <c r="A43" s="30" t="s">
        <v>206</v>
      </c>
      <c r="B43" s="29" t="s">
        <v>218</v>
      </c>
      <c r="C43" s="29"/>
      <c r="D43" s="37">
        <f t="shared" si="35"/>
        <v>339.24370447191222</v>
      </c>
      <c r="E43" s="37">
        <f t="shared" si="36"/>
        <v>1332.6681473427641</v>
      </c>
      <c r="F43" s="37">
        <f t="shared" si="36"/>
        <v>682.57147778519129</v>
      </c>
      <c r="G43" s="37">
        <f t="shared" si="36"/>
        <v>74.324910078743827</v>
      </c>
      <c r="H43" s="37">
        <f t="shared" si="36"/>
        <v>455.96281005608154</v>
      </c>
      <c r="I43" s="37">
        <f t="shared" si="36"/>
        <v>119.80894942274763</v>
      </c>
      <c r="J43" s="37">
        <f t="shared" si="36"/>
        <v>1671.9118518146765</v>
      </c>
      <c r="L43" s="29" t="s">
        <v>218</v>
      </c>
      <c r="M43" s="125">
        <f t="shared" ref="M43:M48" si="44">D43/D$48*100</f>
        <v>4.3607418653584675</v>
      </c>
      <c r="N43" s="125">
        <f t="shared" ref="N43:N48" si="45">E43/E$48*100</f>
        <v>11.725878182644497</v>
      </c>
      <c r="O43" s="125">
        <f t="shared" ref="O43:O48" si="46">F43/F$48*100</f>
        <v>12.159156338577942</v>
      </c>
      <c r="P43" s="125">
        <f t="shared" ref="P43:P48" si="47">G43/G$48*100</f>
        <v>5.0304782849497762</v>
      </c>
      <c r="Q43" s="125">
        <f t="shared" ref="Q43:Q48" si="48">H43/H$48*100</f>
        <v>13.243377970027993</v>
      </c>
      <c r="R43" s="125">
        <f t="shared" ref="R43:R48" si="49">I43/I$48*100</f>
        <v>14.415616655521809</v>
      </c>
      <c r="S43" s="125">
        <f t="shared" ref="S43:S48" si="50">J43/J$48*100</f>
        <v>8.7330346416561397</v>
      </c>
      <c r="T43" s="125"/>
      <c r="U43" s="125"/>
      <c r="V43" s="29" t="s">
        <v>218</v>
      </c>
      <c r="W43" s="125">
        <f t="shared" ref="W43:W48" si="51">D43/$J43*100</f>
        <v>20.290764976855716</v>
      </c>
      <c r="X43" s="125">
        <f t="shared" ref="X43:X48" si="52">E43/$J43*100</f>
        <v>79.709235023144274</v>
      </c>
      <c r="Y43" s="125">
        <f t="shared" ref="Y43:Y48" si="53">F43/$J43*100</f>
        <v>40.825805322471695</v>
      </c>
      <c r="Z43" s="125">
        <f t="shared" ref="Z43:Z48" si="54">G43/$J43*100</f>
        <v>4.4455041094464587</v>
      </c>
      <c r="AA43" s="125">
        <f t="shared" ref="AA43:AA48" si="55">H43/$J43*100</f>
        <v>27.271940776135061</v>
      </c>
      <c r="AB43" s="125">
        <f t="shared" ref="AB43:AB48" si="56">I43/$J43*100</f>
        <v>7.1659848150910701</v>
      </c>
      <c r="AC43" s="125">
        <f t="shared" ref="AC43:AC48" si="57">J43/$J43*100</f>
        <v>100</v>
      </c>
      <c r="AF43" s="49">
        <f t="shared" si="39"/>
        <v>51.218413162060294</v>
      </c>
      <c r="AG43" s="49">
        <f t="shared" si="40"/>
        <v>5.577150637759436</v>
      </c>
      <c r="AH43" s="49">
        <f t="shared" si="41"/>
        <v>34.214279898955766</v>
      </c>
      <c r="AI43" s="49">
        <f t="shared" si="42"/>
        <v>8.9901563012245234</v>
      </c>
      <c r="AJ43" s="49">
        <f t="shared" si="43"/>
        <v>100</v>
      </c>
    </row>
    <row r="44" spans="1:36" s="30" customFormat="1" x14ac:dyDescent="0.25">
      <c r="A44" s="30" t="s">
        <v>207</v>
      </c>
      <c r="B44" s="29" t="s">
        <v>219</v>
      </c>
      <c r="C44" s="29"/>
      <c r="D44" s="37">
        <f t="shared" si="35"/>
        <v>1473.2409694323569</v>
      </c>
      <c r="E44" s="37">
        <f t="shared" si="36"/>
        <v>1477.2604366001012</v>
      </c>
      <c r="F44" s="37">
        <f t="shared" si="36"/>
        <v>706.16548863491005</v>
      </c>
      <c r="G44" s="37">
        <f t="shared" si="36"/>
        <v>115.92638560916711</v>
      </c>
      <c r="H44" s="37">
        <f t="shared" si="36"/>
        <v>510.18652177602485</v>
      </c>
      <c r="I44" s="37">
        <f t="shared" si="36"/>
        <v>144.98204057999942</v>
      </c>
      <c r="J44" s="37">
        <f t="shared" si="36"/>
        <v>2950.5014060324584</v>
      </c>
      <c r="L44" s="29" t="s">
        <v>219</v>
      </c>
      <c r="M44" s="125">
        <f t="shared" si="44"/>
        <v>18.937487972446323</v>
      </c>
      <c r="N44" s="125">
        <f t="shared" si="45"/>
        <v>12.998116566492621</v>
      </c>
      <c r="O44" s="125">
        <f t="shared" si="46"/>
        <v>12.57945410359255</v>
      </c>
      <c r="P44" s="125">
        <f t="shared" si="47"/>
        <v>7.8461603901275181</v>
      </c>
      <c r="Q44" s="125">
        <f t="shared" si="48"/>
        <v>14.818298321880203</v>
      </c>
      <c r="R44" s="125">
        <f t="shared" si="49"/>
        <v>17.444485816847983</v>
      </c>
      <c r="S44" s="125">
        <f t="shared" si="50"/>
        <v>15.411596586966919</v>
      </c>
      <c r="T44" s="125"/>
      <c r="U44" s="125"/>
      <c r="V44" s="29" t="s">
        <v>219</v>
      </c>
      <c r="W44" s="125">
        <f t="shared" si="51"/>
        <v>49.931885015212558</v>
      </c>
      <c r="X44" s="125">
        <f t="shared" si="52"/>
        <v>50.068114984787435</v>
      </c>
      <c r="Y44" s="125">
        <f t="shared" si="53"/>
        <v>23.933745199752043</v>
      </c>
      <c r="Z44" s="125">
        <f t="shared" si="54"/>
        <v>3.9290401750749688</v>
      </c>
      <c r="AA44" s="125">
        <f t="shared" si="55"/>
        <v>17.291519357791906</v>
      </c>
      <c r="AB44" s="125">
        <f t="shared" si="56"/>
        <v>4.913810252168525</v>
      </c>
      <c r="AC44" s="125">
        <f t="shared" si="57"/>
        <v>100</v>
      </c>
      <c r="AF44" s="49">
        <f t="shared" si="39"/>
        <v>47.802369246423616</v>
      </c>
      <c r="AG44" s="49">
        <f t="shared" si="40"/>
        <v>7.8473898533403101</v>
      </c>
      <c r="AH44" s="49">
        <f t="shared" si="41"/>
        <v>34.535990346442468</v>
      </c>
      <c r="AI44" s="49">
        <f t="shared" si="42"/>
        <v>9.8142505537936167</v>
      </c>
      <c r="AJ44" s="49">
        <f t="shared" si="43"/>
        <v>100</v>
      </c>
    </row>
    <row r="45" spans="1:36" s="30" customFormat="1" x14ac:dyDescent="0.25">
      <c r="A45" s="30" t="s">
        <v>243</v>
      </c>
      <c r="B45" s="29" t="s">
        <v>220</v>
      </c>
      <c r="C45" s="29"/>
      <c r="D45" s="37">
        <f t="shared" si="35"/>
        <v>243.83850545775999</v>
      </c>
      <c r="E45" s="37">
        <f t="shared" si="36"/>
        <v>1188.7414069114918</v>
      </c>
      <c r="F45" s="37">
        <f t="shared" si="36"/>
        <v>663.9275830243904</v>
      </c>
      <c r="G45" s="37">
        <f t="shared" si="36"/>
        <v>107.41516836978433</v>
      </c>
      <c r="H45" s="37">
        <f t="shared" si="36"/>
        <v>334.09707844439924</v>
      </c>
      <c r="I45" s="37">
        <f t="shared" si="36"/>
        <v>83.301577072917922</v>
      </c>
      <c r="J45" s="37">
        <f t="shared" si="36"/>
        <v>1432.5799123692518</v>
      </c>
      <c r="L45" s="29" t="s">
        <v>220</v>
      </c>
      <c r="M45" s="125">
        <f t="shared" si="44"/>
        <v>3.1343743896185723</v>
      </c>
      <c r="N45" s="125">
        <f t="shared" si="45"/>
        <v>10.459495828652416</v>
      </c>
      <c r="O45" s="125">
        <f t="shared" si="46"/>
        <v>11.827038694441756</v>
      </c>
      <c r="P45" s="125">
        <f t="shared" si="47"/>
        <v>7.2701019266077607</v>
      </c>
      <c r="Q45" s="125">
        <f t="shared" si="48"/>
        <v>9.703804325570033</v>
      </c>
      <c r="R45" s="125">
        <f t="shared" si="49"/>
        <v>10.022987495252922</v>
      </c>
      <c r="S45" s="125">
        <f t="shared" si="50"/>
        <v>7.4829124442669208</v>
      </c>
      <c r="T45" s="125"/>
      <c r="U45" s="125"/>
      <c r="V45" s="29" t="s">
        <v>220</v>
      </c>
      <c r="W45" s="125">
        <f t="shared" si="51"/>
        <v>17.020935680613526</v>
      </c>
      <c r="X45" s="125">
        <f t="shared" si="52"/>
        <v>82.979064319386481</v>
      </c>
      <c r="Y45" s="125">
        <f t="shared" si="53"/>
        <v>46.34488989353224</v>
      </c>
      <c r="Z45" s="125">
        <f t="shared" si="54"/>
        <v>7.4980227938654593</v>
      </c>
      <c r="AA45" s="125">
        <f t="shared" si="55"/>
        <v>23.321357193390881</v>
      </c>
      <c r="AB45" s="125">
        <f t="shared" si="56"/>
        <v>5.8147944385979002</v>
      </c>
      <c r="AC45" s="125">
        <f t="shared" si="57"/>
        <v>100</v>
      </c>
      <c r="AF45" s="49">
        <f t="shared" si="39"/>
        <v>55.851304511160457</v>
      </c>
      <c r="AG45" s="49">
        <f t="shared" si="40"/>
        <v>9.0360416273260977</v>
      </c>
      <c r="AH45" s="49">
        <f t="shared" si="41"/>
        <v>28.105109866781529</v>
      </c>
      <c r="AI45" s="49">
        <f t="shared" si="42"/>
        <v>7.0075439947319147</v>
      </c>
      <c r="AJ45" s="49">
        <f t="shared" si="43"/>
        <v>100</v>
      </c>
    </row>
    <row r="46" spans="1:36" s="30" customFormat="1" x14ac:dyDescent="0.25">
      <c r="A46" s="30" t="s">
        <v>209</v>
      </c>
      <c r="B46" s="30" t="s">
        <v>221</v>
      </c>
      <c r="D46" s="37">
        <f t="shared" si="35"/>
        <v>4181.6994354501185</v>
      </c>
      <c r="E46" s="37">
        <f t="shared" si="36"/>
        <v>5322.9797187169233</v>
      </c>
      <c r="F46" s="37">
        <f t="shared" si="36"/>
        <v>2677.0026880377927</v>
      </c>
      <c r="G46" s="37">
        <f t="shared" si="36"/>
        <v>630.91666994068567</v>
      </c>
      <c r="H46" s="37">
        <f t="shared" si="36"/>
        <v>1532.0476599249585</v>
      </c>
      <c r="I46" s="37">
        <f t="shared" si="36"/>
        <v>483.01270081348616</v>
      </c>
      <c r="J46" s="37">
        <f t="shared" si="36"/>
        <v>9504.6791541670427</v>
      </c>
      <c r="L46" s="30" t="s">
        <v>221</v>
      </c>
      <c r="M46" s="125">
        <f t="shared" si="44"/>
        <v>53.752837727377781</v>
      </c>
      <c r="N46" s="125">
        <f t="shared" si="45"/>
        <v>46.835824713613619</v>
      </c>
      <c r="O46" s="125">
        <f t="shared" si="46"/>
        <v>47.687451442101711</v>
      </c>
      <c r="P46" s="125">
        <f t="shared" si="47"/>
        <v>42.70186945920198</v>
      </c>
      <c r="Q46" s="125">
        <f t="shared" si="48"/>
        <v>44.498116471357854</v>
      </c>
      <c r="R46" s="125">
        <f t="shared" si="49"/>
        <v>58.116910032377277</v>
      </c>
      <c r="S46" s="125">
        <f t="shared" si="50"/>
        <v>49.646572109094926</v>
      </c>
      <c r="T46" s="125"/>
      <c r="U46" s="125"/>
      <c r="V46" s="30" t="s">
        <v>221</v>
      </c>
      <c r="W46" s="125">
        <f t="shared" si="51"/>
        <v>43.996218784689617</v>
      </c>
      <c r="X46" s="125">
        <f t="shared" si="52"/>
        <v>56.003781215310376</v>
      </c>
      <c r="Y46" s="125">
        <f t="shared" si="53"/>
        <v>28.165103152000043</v>
      </c>
      <c r="Z46" s="125">
        <f t="shared" si="54"/>
        <v>6.6379586276100548</v>
      </c>
      <c r="AA46" s="125">
        <f t="shared" si="55"/>
        <v>16.118878239601365</v>
      </c>
      <c r="AB46" s="125">
        <f t="shared" si="56"/>
        <v>5.0818411960989094</v>
      </c>
      <c r="AC46" s="125">
        <f t="shared" si="57"/>
        <v>100</v>
      </c>
      <c r="AF46" s="49">
        <f t="shared" si="39"/>
        <v>50.291431294107404</v>
      </c>
      <c r="AG46" s="49">
        <f t="shared" si="40"/>
        <v>11.852697235013416</v>
      </c>
      <c r="AH46" s="49">
        <f t="shared" si="41"/>
        <v>28.781767748201204</v>
      </c>
      <c r="AI46" s="49">
        <f t="shared" si="42"/>
        <v>9.0741037226779788</v>
      </c>
      <c r="AJ46" s="49">
        <f t="shared" si="43"/>
        <v>100</v>
      </c>
    </row>
    <row r="47" spans="1:36" x14ac:dyDescent="0.25">
      <c r="A47" s="30" t="s">
        <v>196</v>
      </c>
      <c r="B47" s="30" t="s">
        <v>12</v>
      </c>
      <c r="C47" s="30"/>
      <c r="D47" s="37">
        <f t="shared" si="35"/>
        <v>309.94864995054223</v>
      </c>
      <c r="E47" s="37">
        <f t="shared" si="36"/>
        <v>747.22161868701937</v>
      </c>
      <c r="F47" s="37">
        <f t="shared" si="36"/>
        <v>629.66169089286939</v>
      </c>
      <c r="G47" s="37">
        <f t="shared" si="36"/>
        <v>50.412599468934019</v>
      </c>
      <c r="H47" s="37">
        <f t="shared" si="36"/>
        <v>67.147328325216037</v>
      </c>
      <c r="I47" s="37">
        <f t="shared" si="36"/>
        <v>0</v>
      </c>
      <c r="J47" s="37">
        <f t="shared" si="36"/>
        <v>1057.1702686375615</v>
      </c>
      <c r="L47" s="30" t="s">
        <v>12</v>
      </c>
      <c r="M47" s="125">
        <f t="shared" si="44"/>
        <v>3.9841743152011029</v>
      </c>
      <c r="N47" s="125">
        <f t="shared" si="45"/>
        <v>6.5746522820649895</v>
      </c>
      <c r="O47" s="125">
        <f t="shared" si="46"/>
        <v>11.216634724941098</v>
      </c>
      <c r="P47" s="125">
        <f t="shared" si="47"/>
        <v>3.4120389334836223</v>
      </c>
      <c r="Q47" s="125">
        <f t="shared" si="48"/>
        <v>1.9502850431574186</v>
      </c>
      <c r="R47" s="125">
        <f t="shared" si="49"/>
        <v>0</v>
      </c>
      <c r="S47" s="125">
        <f t="shared" si="50"/>
        <v>5.5220043856499386</v>
      </c>
      <c r="T47" s="125"/>
      <c r="U47" s="125"/>
      <c r="V47" s="30" t="s">
        <v>12</v>
      </c>
      <c r="W47" s="125">
        <f t="shared" si="51"/>
        <v>29.318706659239631</v>
      </c>
      <c r="X47" s="125">
        <f t="shared" si="52"/>
        <v>70.681293340760377</v>
      </c>
      <c r="Y47" s="125">
        <f t="shared" si="53"/>
        <v>59.561047976155443</v>
      </c>
      <c r="Z47" s="125">
        <f t="shared" si="54"/>
        <v>4.7686357594887481</v>
      </c>
      <c r="AA47" s="125">
        <f t="shared" si="55"/>
        <v>6.3516096051161943</v>
      </c>
      <c r="AB47" s="125">
        <f t="shared" si="56"/>
        <v>0</v>
      </c>
      <c r="AC47" s="125">
        <f t="shared" si="57"/>
        <v>100</v>
      </c>
      <c r="AF47" s="49">
        <f t="shared" si="39"/>
        <v>84.267060152686639</v>
      </c>
      <c r="AG47" s="49">
        <f t="shared" si="40"/>
        <v>6.7466730362427851</v>
      </c>
      <c r="AH47" s="49">
        <f t="shared" si="41"/>
        <v>8.9862668110705872</v>
      </c>
      <c r="AI47" s="49">
        <f t="shared" si="42"/>
        <v>0</v>
      </c>
      <c r="AJ47" s="49">
        <f t="shared" si="43"/>
        <v>100</v>
      </c>
    </row>
    <row r="48" spans="1:36" x14ac:dyDescent="0.25">
      <c r="A48" s="30"/>
      <c r="B48" s="30"/>
      <c r="C48" s="30"/>
      <c r="D48" s="37">
        <f>SUM(D42:D47)</f>
        <v>7779.4952085297364</v>
      </c>
      <c r="E48" s="37">
        <f t="shared" ref="E48:J48" si="58">SUM(E42:E47)</f>
        <v>11365.188402820437</v>
      </c>
      <c r="F48" s="37">
        <f t="shared" si="58"/>
        <v>5613.6417591701147</v>
      </c>
      <c r="G48" s="37">
        <f t="shared" si="58"/>
        <v>1477.4919176395149</v>
      </c>
      <c r="H48" s="37">
        <f t="shared" si="58"/>
        <v>3442.9494581216559</v>
      </c>
      <c r="I48" s="37">
        <f t="shared" si="58"/>
        <v>831.10526788915115</v>
      </c>
      <c r="J48" s="37">
        <f t="shared" si="58"/>
        <v>19144.683611350174</v>
      </c>
      <c r="L48" s="30"/>
      <c r="M48" s="125">
        <f t="shared" si="44"/>
        <v>100</v>
      </c>
      <c r="N48" s="125">
        <f t="shared" si="45"/>
        <v>100</v>
      </c>
      <c r="O48" s="125">
        <f t="shared" si="46"/>
        <v>100</v>
      </c>
      <c r="P48" s="125">
        <f t="shared" si="47"/>
        <v>100</v>
      </c>
      <c r="Q48" s="125">
        <f t="shared" si="48"/>
        <v>100</v>
      </c>
      <c r="R48" s="125">
        <f t="shared" si="49"/>
        <v>100</v>
      </c>
      <c r="S48" s="125">
        <f t="shared" si="50"/>
        <v>100</v>
      </c>
      <c r="T48" s="125"/>
      <c r="U48" s="125"/>
      <c r="V48" s="30"/>
      <c r="W48" s="125">
        <f t="shared" si="51"/>
        <v>40.635276959696334</v>
      </c>
      <c r="X48" s="125">
        <f t="shared" si="52"/>
        <v>59.364723040303666</v>
      </c>
      <c r="Y48" s="125">
        <f t="shared" si="53"/>
        <v>29.32219655926826</v>
      </c>
      <c r="Z48" s="125">
        <f t="shared" si="54"/>
        <v>7.7175050140999177</v>
      </c>
      <c r="AA48" s="125">
        <f t="shared" si="55"/>
        <v>17.983840986959212</v>
      </c>
      <c r="AB48" s="125">
        <f t="shared" si="56"/>
        <v>4.341180479976277</v>
      </c>
      <c r="AC48" s="125">
        <f t="shared" si="57"/>
        <v>100</v>
      </c>
      <c r="AF48" s="49">
        <f t="shared" si="39"/>
        <v>49.393301370851077</v>
      </c>
      <c r="AG48" s="49">
        <f t="shared" si="40"/>
        <v>13.000153321460592</v>
      </c>
      <c r="AH48" s="49">
        <f t="shared" si="41"/>
        <v>30.29381771856275</v>
      </c>
      <c r="AI48" s="49">
        <f t="shared" si="42"/>
        <v>7.3127275891255827</v>
      </c>
      <c r="AJ48" s="49">
        <f t="shared" si="43"/>
        <v>100</v>
      </c>
    </row>
    <row r="49" spans="1:22" x14ac:dyDescent="0.25">
      <c r="A49" s="28"/>
      <c r="B49" s="28"/>
      <c r="C49" s="28"/>
      <c r="D49" s="28"/>
      <c r="E49" s="39"/>
      <c r="F49" s="39"/>
      <c r="G49" s="39"/>
      <c r="H49" s="39"/>
      <c r="I49" s="39"/>
      <c r="J49" s="28"/>
      <c r="K49" s="28"/>
      <c r="L49" s="28"/>
      <c r="M49" s="40"/>
      <c r="N49" s="40"/>
      <c r="O49" s="40"/>
      <c r="P49" s="40"/>
      <c r="Q49" s="40"/>
    </row>
    <row r="50" spans="1:22" x14ac:dyDescent="0.25">
      <c r="A50" s="28"/>
      <c r="B50" s="28"/>
      <c r="C50" s="28"/>
      <c r="D50" s="28"/>
      <c r="E50" s="39"/>
      <c r="F50" s="39"/>
      <c r="G50" s="39"/>
      <c r="H50" s="39"/>
      <c r="I50" s="39"/>
      <c r="J50" s="28"/>
      <c r="K50" s="28"/>
      <c r="L50" s="28"/>
      <c r="M50" s="42" t="s">
        <v>339</v>
      </c>
      <c r="N50" s="40"/>
      <c r="O50" s="40"/>
      <c r="P50" s="40"/>
      <c r="Q50" s="40"/>
    </row>
    <row r="51" spans="1:22" x14ac:dyDescent="0.25">
      <c r="A51" s="28"/>
      <c r="B51" s="28"/>
      <c r="C51" s="28"/>
      <c r="D51" s="28"/>
      <c r="E51" s="39"/>
      <c r="F51" s="39"/>
      <c r="G51" s="39"/>
      <c r="H51" s="39"/>
      <c r="I51" s="39"/>
      <c r="J51" s="28"/>
      <c r="K51" s="28"/>
      <c r="L51" s="28"/>
      <c r="M51" s="42"/>
      <c r="N51" s="40"/>
      <c r="O51" s="40"/>
      <c r="P51" s="40"/>
      <c r="Q51" s="40"/>
    </row>
    <row r="52" spans="1:22" x14ac:dyDescent="0.25">
      <c r="L52" s="28"/>
      <c r="M52" s="28" t="str">
        <f>M2</f>
        <v>Intermediates</v>
      </c>
      <c r="N52" s="28" t="str">
        <f t="shared" ref="N52:S52" si="59">N2</f>
        <v>Value added</v>
      </c>
      <c r="O52" s="28" t="str">
        <f t="shared" si="59"/>
        <v>Skilled Labour</v>
      </c>
      <c r="P52" s="28" t="str">
        <f t="shared" si="59"/>
        <v>Unskilled Labour</v>
      </c>
      <c r="Q52" s="28" t="str">
        <f t="shared" si="59"/>
        <v>Gross Operating Surplus</v>
      </c>
      <c r="R52" s="28" t="str">
        <f t="shared" si="59"/>
        <v>Mixed Income</v>
      </c>
      <c r="S52" s="28" t="str">
        <f t="shared" si="59"/>
        <v>Gross Output</v>
      </c>
      <c r="T52" s="28"/>
      <c r="U52" s="28"/>
      <c r="V52" s="28"/>
    </row>
    <row r="53" spans="1:22" x14ac:dyDescent="0.25">
      <c r="L53" s="28" t="s">
        <v>222</v>
      </c>
      <c r="M53" s="51">
        <f>M42</f>
        <v>15.830383729997763</v>
      </c>
      <c r="N53" s="51">
        <f t="shared" ref="N53:S53" si="60">N42</f>
        <v>11.406032426531851</v>
      </c>
      <c r="O53" s="51">
        <f t="shared" si="60"/>
        <v>4.5302646963449389</v>
      </c>
      <c r="P53" s="51">
        <f t="shared" si="60"/>
        <v>33.739351005629345</v>
      </c>
      <c r="Q53" s="51">
        <f t="shared" si="60"/>
        <v>15.7861178680065</v>
      </c>
      <c r="R53" s="51">
        <f t="shared" si="60"/>
        <v>0</v>
      </c>
      <c r="S53" s="51">
        <f t="shared" si="60"/>
        <v>13.203879832365157</v>
      </c>
      <c r="T53" s="51"/>
      <c r="U53" s="51"/>
      <c r="V53" s="51"/>
    </row>
    <row r="54" spans="1:22" x14ac:dyDescent="0.25">
      <c r="L54" t="s">
        <v>336</v>
      </c>
      <c r="M54" s="49">
        <f>M3</f>
        <v>12.729484945723781</v>
      </c>
      <c r="N54" s="49">
        <f t="shared" ref="N54:S55" si="61">N3</f>
        <v>3.1625987672746159</v>
      </c>
      <c r="O54" s="49">
        <f t="shared" si="61"/>
        <v>3.8487194435557321</v>
      </c>
      <c r="P54" s="49">
        <f t="shared" si="61"/>
        <v>2.1701549244193399</v>
      </c>
      <c r="Q54" s="49">
        <f t="shared" si="61"/>
        <v>3.2332197784126597</v>
      </c>
      <c r="R54" s="49">
        <f t="shared" si="61"/>
        <v>0</v>
      </c>
      <c r="S54" s="49">
        <f t="shared" si="61"/>
        <v>7.0501294623063426</v>
      </c>
      <c r="T54" s="49"/>
      <c r="U54" s="49"/>
      <c r="V54" s="49"/>
    </row>
    <row r="55" spans="1:22" x14ac:dyDescent="0.25">
      <c r="L55" t="s">
        <v>223</v>
      </c>
      <c r="M55" s="49">
        <f>M4</f>
        <v>2.4087252241296273</v>
      </c>
      <c r="N55" s="49">
        <f t="shared" si="61"/>
        <v>7.4795972794828804</v>
      </c>
      <c r="O55" s="49">
        <f t="shared" si="61"/>
        <v>0</v>
      </c>
      <c r="P55" s="49">
        <f t="shared" si="61"/>
        <v>30.658844716358701</v>
      </c>
      <c r="Q55" s="49">
        <f t="shared" si="61"/>
        <v>11.533377840412687</v>
      </c>
      <c r="R55" s="49">
        <f t="shared" si="61"/>
        <v>0</v>
      </c>
      <c r="S55" s="49">
        <f t="shared" si="61"/>
        <v>5.4190343755182413</v>
      </c>
      <c r="T55" s="49"/>
      <c r="U55" s="49"/>
      <c r="V55" s="49"/>
    </row>
    <row r="56" spans="1:22" x14ac:dyDescent="0.25">
      <c r="L56" s="33" t="s">
        <v>224</v>
      </c>
      <c r="M56" s="51">
        <f>M43</f>
        <v>4.3607418653584675</v>
      </c>
      <c r="N56" s="51">
        <f t="shared" ref="N56:S56" si="62">N43</f>
        <v>11.725878182644497</v>
      </c>
      <c r="O56" s="51">
        <f t="shared" si="62"/>
        <v>12.159156338577942</v>
      </c>
      <c r="P56" s="51">
        <f t="shared" si="62"/>
        <v>5.0304782849497762</v>
      </c>
      <c r="Q56" s="51">
        <f t="shared" si="62"/>
        <v>13.243377970027993</v>
      </c>
      <c r="R56" s="51">
        <f t="shared" si="62"/>
        <v>14.415616655521809</v>
      </c>
      <c r="S56" s="51">
        <f t="shared" si="62"/>
        <v>8.7330346416561397</v>
      </c>
      <c r="T56" s="51"/>
      <c r="U56" s="51"/>
      <c r="V56" s="51"/>
    </row>
    <row r="57" spans="1:22" x14ac:dyDescent="0.25">
      <c r="L57" s="33" t="s">
        <v>225</v>
      </c>
      <c r="M57" s="51">
        <f t="shared" ref="M57:S57" si="63">M44</f>
        <v>18.937487972446323</v>
      </c>
      <c r="N57" s="51">
        <f t="shared" si="63"/>
        <v>12.998116566492621</v>
      </c>
      <c r="O57" s="51">
        <f t="shared" si="63"/>
        <v>12.57945410359255</v>
      </c>
      <c r="P57" s="51">
        <f t="shared" si="63"/>
        <v>7.8461603901275181</v>
      </c>
      <c r="Q57" s="51">
        <f t="shared" si="63"/>
        <v>14.818298321880203</v>
      </c>
      <c r="R57" s="51">
        <f t="shared" si="63"/>
        <v>17.444485816847983</v>
      </c>
      <c r="S57" s="51">
        <f t="shared" si="63"/>
        <v>15.411596586966919</v>
      </c>
      <c r="T57" s="51"/>
      <c r="U57" s="51"/>
      <c r="V57" s="51"/>
    </row>
    <row r="58" spans="1:22" x14ac:dyDescent="0.25">
      <c r="L58" s="33" t="s">
        <v>226</v>
      </c>
      <c r="M58" s="51">
        <f t="shared" ref="M58:S58" si="64">M45</f>
        <v>3.1343743896185723</v>
      </c>
      <c r="N58" s="51">
        <f t="shared" si="64"/>
        <v>10.459495828652416</v>
      </c>
      <c r="O58" s="51">
        <f t="shared" si="64"/>
        <v>11.827038694441756</v>
      </c>
      <c r="P58" s="51">
        <f t="shared" si="64"/>
        <v>7.2701019266077607</v>
      </c>
      <c r="Q58" s="51">
        <f t="shared" si="64"/>
        <v>9.703804325570033</v>
      </c>
      <c r="R58" s="51">
        <f t="shared" si="64"/>
        <v>10.022987495252922</v>
      </c>
      <c r="S58" s="51">
        <f t="shared" si="64"/>
        <v>7.4829124442669208</v>
      </c>
      <c r="T58" s="51"/>
      <c r="U58" s="51"/>
      <c r="V58" s="51"/>
    </row>
    <row r="59" spans="1:22" x14ac:dyDescent="0.25">
      <c r="L59" s="28" t="s">
        <v>221</v>
      </c>
      <c r="M59" s="51">
        <f t="shared" ref="M59:S59" si="65">M46</f>
        <v>53.752837727377781</v>
      </c>
      <c r="N59" s="51">
        <f t="shared" si="65"/>
        <v>46.835824713613619</v>
      </c>
      <c r="O59" s="51">
        <f t="shared" si="65"/>
        <v>47.687451442101711</v>
      </c>
      <c r="P59" s="51">
        <f t="shared" si="65"/>
        <v>42.70186945920198</v>
      </c>
      <c r="Q59" s="51">
        <f t="shared" si="65"/>
        <v>44.498116471357854</v>
      </c>
      <c r="R59" s="51">
        <f t="shared" si="65"/>
        <v>58.116910032377277</v>
      </c>
      <c r="S59" s="51">
        <f t="shared" si="65"/>
        <v>49.646572109094926</v>
      </c>
      <c r="T59" s="51"/>
      <c r="U59" s="51"/>
      <c r="V59" s="51"/>
    </row>
    <row r="60" spans="1:22" x14ac:dyDescent="0.25">
      <c r="L60" s="28" t="s">
        <v>12</v>
      </c>
      <c r="M60" s="51">
        <f t="shared" ref="M60:S60" si="66">M47</f>
        <v>3.9841743152011029</v>
      </c>
      <c r="N60" s="51">
        <f t="shared" si="66"/>
        <v>6.5746522820649895</v>
      </c>
      <c r="O60" s="51">
        <f t="shared" si="66"/>
        <v>11.216634724941098</v>
      </c>
      <c r="P60" s="51">
        <f t="shared" si="66"/>
        <v>3.4120389334836223</v>
      </c>
      <c r="Q60" s="51">
        <f t="shared" si="66"/>
        <v>1.9502850431574186</v>
      </c>
      <c r="R60" s="51">
        <f t="shared" si="66"/>
        <v>0</v>
      </c>
      <c r="S60" s="51">
        <f t="shared" si="66"/>
        <v>5.5220043856499386</v>
      </c>
      <c r="T60" s="51"/>
      <c r="U60" s="51"/>
      <c r="V60" s="51"/>
    </row>
    <row r="61" spans="1:22" x14ac:dyDescent="0.25">
      <c r="M61" s="51">
        <f t="shared" ref="M61:S61" si="67">M48</f>
        <v>100</v>
      </c>
      <c r="N61" s="51">
        <f t="shared" si="67"/>
        <v>100</v>
      </c>
      <c r="O61" s="51">
        <f t="shared" si="67"/>
        <v>100</v>
      </c>
      <c r="P61" s="51">
        <f t="shared" si="67"/>
        <v>100</v>
      </c>
      <c r="Q61" s="51">
        <f t="shared" si="67"/>
        <v>100</v>
      </c>
      <c r="R61" s="51">
        <f t="shared" si="67"/>
        <v>100</v>
      </c>
      <c r="S61" s="51">
        <f t="shared" si="67"/>
        <v>100</v>
      </c>
      <c r="T61" s="51"/>
      <c r="U61" s="51"/>
      <c r="V61" s="51"/>
    </row>
    <row r="62" spans="1:22" x14ac:dyDescent="0.25">
      <c r="M62" s="51"/>
      <c r="N62" s="51"/>
      <c r="O62" s="51"/>
      <c r="P62" s="51"/>
      <c r="Q62" s="51"/>
      <c r="R62" s="51"/>
      <c r="S62" s="51"/>
      <c r="T62" s="51"/>
      <c r="U62" s="51"/>
      <c r="V62" s="51"/>
    </row>
    <row r="63" spans="1:22" x14ac:dyDescent="0.25">
      <c r="L63" s="28" t="s">
        <v>222</v>
      </c>
      <c r="M63" s="49">
        <f>W42</f>
        <v>48.718409695758567</v>
      </c>
      <c r="N63" s="49">
        <f t="shared" ref="N63:S63" si="68">X42</f>
        <v>51.28159030424144</v>
      </c>
      <c r="O63" s="49">
        <f t="shared" si="68"/>
        <v>10.060475676712171</v>
      </c>
      <c r="P63" s="49">
        <f t="shared" si="68"/>
        <v>19.7202347994847</v>
      </c>
      <c r="Q63" s="49">
        <f t="shared" si="68"/>
        <v>21.500879828044564</v>
      </c>
      <c r="R63" s="49">
        <f t="shared" si="68"/>
        <v>0</v>
      </c>
      <c r="S63" s="49">
        <f t="shared" si="68"/>
        <v>100</v>
      </c>
      <c r="T63" s="51"/>
      <c r="U63" s="51"/>
      <c r="V63" s="51"/>
    </row>
    <row r="64" spans="1:22" x14ac:dyDescent="0.25">
      <c r="L64" t="s">
        <v>336</v>
      </c>
      <c r="M64" s="49">
        <f>W3</f>
        <v>73.369737263598438</v>
      </c>
      <c r="N64" s="49">
        <f t="shared" ref="N64:S64" si="69">X3</f>
        <v>26.630262736401566</v>
      </c>
      <c r="O64" s="49">
        <f t="shared" si="69"/>
        <v>16.007210736879241</v>
      </c>
      <c r="P64" s="49">
        <f t="shared" si="69"/>
        <v>2.3755849591308045</v>
      </c>
      <c r="Q64" s="49">
        <f t="shared" si="69"/>
        <v>8.2474670403915251</v>
      </c>
      <c r="R64" s="49">
        <f t="shared" si="69"/>
        <v>0</v>
      </c>
      <c r="S64" s="49">
        <f t="shared" si="69"/>
        <v>100</v>
      </c>
      <c r="T64" s="51"/>
      <c r="U64" s="51"/>
      <c r="V64" s="51"/>
    </row>
    <row r="65" spans="12:19" x14ac:dyDescent="0.25">
      <c r="L65" t="s">
        <v>223</v>
      </c>
      <c r="M65" s="49">
        <f>W4</f>
        <v>18.062113989257266</v>
      </c>
      <c r="N65" s="49">
        <f t="shared" ref="N65" si="70">X4</f>
        <v>81.93788601074273</v>
      </c>
      <c r="O65" s="49">
        <f t="shared" ref="O65" si="71">Y4</f>
        <v>0</v>
      </c>
      <c r="P65" s="49">
        <f t="shared" ref="P65" si="72">Z4</f>
        <v>43.662721331672934</v>
      </c>
      <c r="Q65" s="49">
        <f t="shared" ref="Q65" si="73">AA4</f>
        <v>38.275164679069803</v>
      </c>
      <c r="R65" s="49">
        <f t="shared" ref="R65" si="74">AB4</f>
        <v>0</v>
      </c>
      <c r="S65" s="49">
        <f t="shared" ref="S65" si="75">AC4</f>
        <v>100</v>
      </c>
    </row>
    <row r="66" spans="12:19" x14ac:dyDescent="0.25">
      <c r="L66" s="33" t="s">
        <v>224</v>
      </c>
      <c r="M66" s="49">
        <f>W43</f>
        <v>20.290764976855716</v>
      </c>
      <c r="N66" s="49">
        <f t="shared" ref="N66:S66" si="76">X43</f>
        <v>79.709235023144274</v>
      </c>
      <c r="O66" s="49">
        <f t="shared" si="76"/>
        <v>40.825805322471695</v>
      </c>
      <c r="P66" s="49">
        <f t="shared" si="76"/>
        <v>4.4455041094464587</v>
      </c>
      <c r="Q66" s="49">
        <f t="shared" si="76"/>
        <v>27.271940776135061</v>
      </c>
      <c r="R66" s="49">
        <f t="shared" si="76"/>
        <v>7.1659848150910701</v>
      </c>
      <c r="S66" s="49">
        <f t="shared" si="76"/>
        <v>100</v>
      </c>
    </row>
    <row r="67" spans="12:19" x14ac:dyDescent="0.25">
      <c r="L67" s="33" t="s">
        <v>225</v>
      </c>
      <c r="M67" s="49">
        <f t="shared" ref="M67:M71" si="77">W44</f>
        <v>49.931885015212558</v>
      </c>
      <c r="N67" s="49">
        <f t="shared" ref="N67:N71" si="78">X44</f>
        <v>50.068114984787435</v>
      </c>
      <c r="O67" s="49">
        <f t="shared" ref="O67:O71" si="79">Y44</f>
        <v>23.933745199752043</v>
      </c>
      <c r="P67" s="49">
        <f t="shared" ref="P67:P71" si="80">Z44</f>
        <v>3.9290401750749688</v>
      </c>
      <c r="Q67" s="49">
        <f t="shared" ref="Q67:Q71" si="81">AA44</f>
        <v>17.291519357791906</v>
      </c>
      <c r="R67" s="49">
        <f t="shared" ref="R67:R71" si="82">AB44</f>
        <v>4.913810252168525</v>
      </c>
      <c r="S67" s="49">
        <f t="shared" ref="S67:S71" si="83">AC44</f>
        <v>100</v>
      </c>
    </row>
    <row r="68" spans="12:19" x14ac:dyDescent="0.25">
      <c r="L68" s="33" t="s">
        <v>226</v>
      </c>
      <c r="M68" s="49">
        <f t="shared" si="77"/>
        <v>17.020935680613526</v>
      </c>
      <c r="N68" s="49">
        <f t="shared" si="78"/>
        <v>82.979064319386481</v>
      </c>
      <c r="O68" s="49">
        <f t="shared" si="79"/>
        <v>46.34488989353224</v>
      </c>
      <c r="P68" s="49">
        <f t="shared" si="80"/>
        <v>7.4980227938654593</v>
      </c>
      <c r="Q68" s="49">
        <f t="shared" si="81"/>
        <v>23.321357193390881</v>
      </c>
      <c r="R68" s="49">
        <f t="shared" si="82"/>
        <v>5.8147944385979002</v>
      </c>
      <c r="S68" s="49">
        <f t="shared" si="83"/>
        <v>100</v>
      </c>
    </row>
    <row r="69" spans="12:19" x14ac:dyDescent="0.25">
      <c r="L69" s="28" t="s">
        <v>221</v>
      </c>
      <c r="M69" s="49">
        <f t="shared" si="77"/>
        <v>43.996218784689617</v>
      </c>
      <c r="N69" s="49">
        <f t="shared" si="78"/>
        <v>56.003781215310376</v>
      </c>
      <c r="O69" s="49">
        <f t="shared" si="79"/>
        <v>28.165103152000043</v>
      </c>
      <c r="P69" s="49">
        <f t="shared" si="80"/>
        <v>6.6379586276100548</v>
      </c>
      <c r="Q69" s="49">
        <f t="shared" si="81"/>
        <v>16.118878239601365</v>
      </c>
      <c r="R69" s="49">
        <f t="shared" si="82"/>
        <v>5.0818411960989094</v>
      </c>
      <c r="S69" s="49">
        <f t="shared" si="83"/>
        <v>100</v>
      </c>
    </row>
    <row r="70" spans="12:19" x14ac:dyDescent="0.25">
      <c r="L70" s="28" t="s">
        <v>12</v>
      </c>
      <c r="M70" s="49">
        <f t="shared" si="77"/>
        <v>29.318706659239631</v>
      </c>
      <c r="N70" s="49">
        <f t="shared" si="78"/>
        <v>70.681293340760377</v>
      </c>
      <c r="O70" s="49">
        <f t="shared" si="79"/>
        <v>59.561047976155443</v>
      </c>
      <c r="P70" s="49">
        <f t="shared" si="80"/>
        <v>4.7686357594887481</v>
      </c>
      <c r="Q70" s="49">
        <f t="shared" si="81"/>
        <v>6.3516096051161943</v>
      </c>
      <c r="R70" s="49">
        <f t="shared" si="82"/>
        <v>0</v>
      </c>
      <c r="S70" s="49">
        <f t="shared" si="83"/>
        <v>100</v>
      </c>
    </row>
    <row r="71" spans="12:19" x14ac:dyDescent="0.25">
      <c r="M71" s="49">
        <f t="shared" si="77"/>
        <v>40.635276959696334</v>
      </c>
      <c r="N71" s="49">
        <f t="shared" si="78"/>
        <v>59.364723040303666</v>
      </c>
      <c r="O71" s="49">
        <f t="shared" si="79"/>
        <v>29.32219655926826</v>
      </c>
      <c r="P71" s="49">
        <f t="shared" si="80"/>
        <v>7.7175050140999177</v>
      </c>
      <c r="Q71" s="49">
        <f t="shared" si="81"/>
        <v>17.983840986959212</v>
      </c>
      <c r="R71" s="49">
        <f t="shared" si="82"/>
        <v>4.341180479976277</v>
      </c>
      <c r="S71" s="49">
        <f t="shared" si="83"/>
        <v>100</v>
      </c>
    </row>
    <row r="73" spans="12:19" x14ac:dyDescent="0.25">
      <c r="L73" s="28" t="s">
        <v>222</v>
      </c>
      <c r="N73" s="49">
        <f>AJ42</f>
        <v>100</v>
      </c>
      <c r="O73" s="49">
        <f>AF42</f>
        <v>19.618103918044991</v>
      </c>
      <c r="P73" s="49">
        <f>AG42</f>
        <v>38.454803531811812</v>
      </c>
      <c r="Q73" s="49">
        <f>AH42</f>
        <v>41.927092550143193</v>
      </c>
      <c r="R73" s="49">
        <f>AI42</f>
        <v>0</v>
      </c>
    </row>
    <row r="74" spans="12:19" x14ac:dyDescent="0.25">
      <c r="L74" t="s">
        <v>336</v>
      </c>
      <c r="N74" s="49">
        <f>AJ3</f>
        <v>100</v>
      </c>
      <c r="O74" s="49">
        <f>AF3</f>
        <v>60.109098041299404</v>
      </c>
      <c r="P74" s="49">
        <f t="shared" ref="P74:R74" si="84">AG3</f>
        <v>8.9206215599351122</v>
      </c>
      <c r="Q74" s="49">
        <f t="shared" si="84"/>
        <v>30.970280398765492</v>
      </c>
      <c r="R74" s="49">
        <f t="shared" si="84"/>
        <v>0</v>
      </c>
    </row>
    <row r="75" spans="12:19" x14ac:dyDescent="0.25">
      <c r="L75" t="s">
        <v>223</v>
      </c>
      <c r="N75" s="49">
        <f>AJ4</f>
        <v>100</v>
      </c>
      <c r="O75" s="49">
        <f>AF4</f>
        <v>0</v>
      </c>
      <c r="P75" s="49">
        <f t="shared" ref="P75" si="85">AG4</f>
        <v>53.287585825619644</v>
      </c>
      <c r="Q75" s="49">
        <f t="shared" ref="Q75" si="86">AH4</f>
        <v>46.712414174380349</v>
      </c>
      <c r="R75" s="49">
        <f t="shared" ref="R75" si="87">AI4</f>
        <v>0</v>
      </c>
    </row>
    <row r="76" spans="12:19" x14ac:dyDescent="0.25">
      <c r="L76" s="33" t="s">
        <v>224</v>
      </c>
      <c r="N76" s="49">
        <f t="shared" ref="N76:N81" si="88">AJ43</f>
        <v>100</v>
      </c>
      <c r="O76" s="49">
        <f>AF43</f>
        <v>51.218413162060294</v>
      </c>
      <c r="P76" s="49">
        <f t="shared" ref="P76:R76" si="89">AG43</f>
        <v>5.577150637759436</v>
      </c>
      <c r="Q76" s="49">
        <f t="shared" si="89"/>
        <v>34.214279898955766</v>
      </c>
      <c r="R76" s="49">
        <f t="shared" si="89"/>
        <v>8.9901563012245234</v>
      </c>
    </row>
    <row r="77" spans="12:19" x14ac:dyDescent="0.25">
      <c r="L77" s="33" t="s">
        <v>225</v>
      </c>
      <c r="N77" s="49">
        <f t="shared" si="88"/>
        <v>100</v>
      </c>
      <c r="O77" s="49">
        <f t="shared" ref="O77:O81" si="90">AF44</f>
        <v>47.802369246423616</v>
      </c>
      <c r="P77" s="49">
        <f t="shared" ref="P77:P81" si="91">AG44</f>
        <v>7.8473898533403101</v>
      </c>
      <c r="Q77" s="49">
        <f t="shared" ref="Q77:Q81" si="92">AH44</f>
        <v>34.535990346442468</v>
      </c>
      <c r="R77" s="49">
        <f t="shared" ref="R77:R81" si="93">AI44</f>
        <v>9.8142505537936167</v>
      </c>
    </row>
    <row r="78" spans="12:19" x14ac:dyDescent="0.25">
      <c r="L78" s="33" t="s">
        <v>226</v>
      </c>
      <c r="N78" s="49">
        <f t="shared" si="88"/>
        <v>100</v>
      </c>
      <c r="O78" s="49">
        <f t="shared" si="90"/>
        <v>55.851304511160457</v>
      </c>
      <c r="P78" s="49">
        <f t="shared" si="91"/>
        <v>9.0360416273260977</v>
      </c>
      <c r="Q78" s="49">
        <f t="shared" si="92"/>
        <v>28.105109866781529</v>
      </c>
      <c r="R78" s="49">
        <f t="shared" si="93"/>
        <v>7.0075439947319147</v>
      </c>
    </row>
    <row r="79" spans="12:19" x14ac:dyDescent="0.25">
      <c r="L79" s="28" t="s">
        <v>221</v>
      </c>
      <c r="N79" s="49">
        <f t="shared" si="88"/>
        <v>100</v>
      </c>
      <c r="O79" s="49">
        <f t="shared" si="90"/>
        <v>50.291431294107404</v>
      </c>
      <c r="P79" s="49">
        <f t="shared" si="91"/>
        <v>11.852697235013416</v>
      </c>
      <c r="Q79" s="49">
        <f t="shared" si="92"/>
        <v>28.781767748201204</v>
      </c>
      <c r="R79" s="49">
        <f t="shared" si="93"/>
        <v>9.0741037226779788</v>
      </c>
    </row>
    <row r="80" spans="12:19" x14ac:dyDescent="0.25">
      <c r="L80" s="28" t="s">
        <v>12</v>
      </c>
      <c r="N80" s="49">
        <f t="shared" si="88"/>
        <v>100</v>
      </c>
      <c r="O80" s="49">
        <f t="shared" si="90"/>
        <v>84.267060152686639</v>
      </c>
      <c r="P80" s="49">
        <f t="shared" si="91"/>
        <v>6.7466730362427851</v>
      </c>
      <c r="Q80" s="49">
        <f t="shared" si="92"/>
        <v>8.9862668110705872</v>
      </c>
      <c r="R80" s="49">
        <f t="shared" si="93"/>
        <v>0</v>
      </c>
    </row>
    <row r="81" spans="14:18" x14ac:dyDescent="0.25">
      <c r="N81" s="49">
        <f t="shared" si="88"/>
        <v>100</v>
      </c>
      <c r="O81" s="49">
        <f t="shared" si="90"/>
        <v>49.393301370851077</v>
      </c>
      <c r="P81" s="49">
        <f t="shared" si="91"/>
        <v>13.000153321460592</v>
      </c>
      <c r="Q81" s="49">
        <f t="shared" si="92"/>
        <v>30.29381771856275</v>
      </c>
      <c r="R81" s="49">
        <f t="shared" si="93"/>
        <v>7.3127275891255827</v>
      </c>
    </row>
  </sheetData>
  <mergeCells count="3">
    <mergeCell ref="L1:S1"/>
    <mergeCell ref="V1:AC1"/>
    <mergeCell ref="AE1:A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7"/>
  <sheetViews>
    <sheetView workbookViewId="0">
      <pane xSplit="4" ySplit="3" topLeftCell="E6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x14ac:dyDescent="0.25"/>
  <cols>
    <col min="3" max="3" width="11.85546875" bestFit="1" customWidth="1"/>
    <col min="4" max="5" width="11.28515625" bestFit="1" customWidth="1"/>
    <col min="6" max="6" width="11.5703125" bestFit="1" customWidth="1"/>
    <col min="8" max="8" width="54.7109375" bestFit="1" customWidth="1"/>
  </cols>
  <sheetData>
    <row r="1" spans="1:17" x14ac:dyDescent="0.25">
      <c r="C1" s="129" t="s">
        <v>327</v>
      </c>
      <c r="D1" s="129"/>
      <c r="E1" s="129"/>
      <c r="F1" s="129"/>
      <c r="H1" s="129" t="s">
        <v>358</v>
      </c>
      <c r="I1" s="129"/>
      <c r="J1" s="129"/>
      <c r="K1" s="129"/>
    </row>
    <row r="2" spans="1:17" x14ac:dyDescent="0.25">
      <c r="D2" t="s">
        <v>232</v>
      </c>
      <c r="E2" t="s">
        <v>233</v>
      </c>
      <c r="F2" t="s">
        <v>215</v>
      </c>
      <c r="I2" t="s">
        <v>232</v>
      </c>
      <c r="J2" t="s">
        <v>233</v>
      </c>
      <c r="K2" t="s">
        <v>215</v>
      </c>
      <c r="O2" t="s">
        <v>232</v>
      </c>
      <c r="P2" t="s">
        <v>233</v>
      </c>
      <c r="Q2" t="s">
        <v>215</v>
      </c>
    </row>
    <row r="3" spans="1:17" x14ac:dyDescent="0.25">
      <c r="A3" s="16" t="s">
        <v>205</v>
      </c>
      <c r="B3" t="s">
        <v>140</v>
      </c>
      <c r="C3" t="str">
        <f>VLOOKUP($B3,Notes!$D$15:$E$62,2,0)</f>
        <v>Tobacco</v>
      </c>
      <c r="D3" s="109">
        <f>VLOOKUP($B3,SAM!$A$8:$CX$108,92,0)</f>
        <v>0</v>
      </c>
      <c r="E3" s="109">
        <f>VLOOKUP($B3,SAM!$A$8:$CX$108,93,0)</f>
        <v>0</v>
      </c>
      <c r="F3" s="109">
        <f>SUM(D3:E3)</f>
        <v>0</v>
      </c>
      <c r="H3" t="str">
        <f t="shared" ref="H3:H34" si="0">C3</f>
        <v>Tobacco</v>
      </c>
      <c r="I3" s="51">
        <f t="shared" ref="I3:I34" si="1">D3/D$51*100</f>
        <v>0</v>
      </c>
      <c r="J3" s="51">
        <f t="shared" ref="J3:J34" si="2">E3/E$51*100</f>
        <v>0</v>
      </c>
      <c r="K3" s="51">
        <f t="shared" ref="K3:K34" si="3">F3/F$51*100</f>
        <v>0</v>
      </c>
      <c r="N3" t="s">
        <v>140</v>
      </c>
      <c r="O3" s="51">
        <f t="shared" ref="O3:O34" si="4">IFERROR(D3/$F3*100,0)</f>
        <v>0</v>
      </c>
      <c r="P3" s="51">
        <f t="shared" ref="P3:P34" si="5">IFERROR(E3/$F3*100,0)</f>
        <v>0</v>
      </c>
      <c r="Q3" s="51">
        <f t="shared" ref="Q3:Q34" si="6">IFERROR(F3/$F3*100,0)</f>
        <v>0</v>
      </c>
    </row>
    <row r="4" spans="1:17" x14ac:dyDescent="0.25">
      <c r="A4" s="16" t="s">
        <v>205</v>
      </c>
      <c r="B4" t="s">
        <v>141</v>
      </c>
      <c r="C4" t="str">
        <f>VLOOKUP($B4,Notes!$D$15:$E$62,2,0)</f>
        <v>Maize</v>
      </c>
      <c r="D4" s="109">
        <f>VLOOKUP($B4,SAM!$A$8:$CX$108,92,0)</f>
        <v>294.35265791846865</v>
      </c>
      <c r="E4" s="109">
        <f>VLOOKUP($B4,SAM!$A$8:$CX$108,93,0)</f>
        <v>0</v>
      </c>
      <c r="F4" s="109">
        <f t="shared" ref="F4:F56" si="7">SUM(D4:E4)</f>
        <v>294.35265791846865</v>
      </c>
      <c r="H4" t="str">
        <f t="shared" si="0"/>
        <v>Maize</v>
      </c>
      <c r="I4" s="51">
        <f t="shared" si="1"/>
        <v>6.4028255774925356</v>
      </c>
      <c r="J4" s="51">
        <f t="shared" si="2"/>
        <v>0</v>
      </c>
      <c r="K4" s="51">
        <f t="shared" si="3"/>
        <v>2.2812008123771581</v>
      </c>
      <c r="N4" t="s">
        <v>141</v>
      </c>
      <c r="O4" s="51">
        <f t="shared" si="4"/>
        <v>100</v>
      </c>
      <c r="P4" s="51">
        <f t="shared" si="5"/>
        <v>0</v>
      </c>
      <c r="Q4" s="51">
        <f t="shared" si="6"/>
        <v>100</v>
      </c>
    </row>
    <row r="5" spans="1:17" x14ac:dyDescent="0.25">
      <c r="A5" s="16" t="s">
        <v>205</v>
      </c>
      <c r="B5" t="s">
        <v>142</v>
      </c>
      <c r="C5" t="str">
        <f>VLOOKUP($B5,Notes!$D$15:$E$62,2,0)</f>
        <v>Other Grains</v>
      </c>
      <c r="D5" s="109">
        <f>VLOOKUP($B5,SAM!$A$8:$CX$108,92,0)</f>
        <v>7.726721100433533</v>
      </c>
      <c r="E5" s="109">
        <f>VLOOKUP($B5,SAM!$A$8:$CX$108,93,0)</f>
        <v>0</v>
      </c>
      <c r="F5" s="109">
        <f t="shared" si="7"/>
        <v>7.726721100433533</v>
      </c>
      <c r="H5" t="str">
        <f t="shared" si="0"/>
        <v>Other Grains</v>
      </c>
      <c r="I5" s="51">
        <f t="shared" si="1"/>
        <v>0.16807338463276367</v>
      </c>
      <c r="J5" s="51">
        <f t="shared" si="2"/>
        <v>0</v>
      </c>
      <c r="K5" s="51">
        <f t="shared" si="3"/>
        <v>5.9881241011939167E-2</v>
      </c>
      <c r="N5" t="s">
        <v>142</v>
      </c>
      <c r="O5" s="51">
        <f t="shared" si="4"/>
        <v>100</v>
      </c>
      <c r="P5" s="51">
        <f t="shared" si="5"/>
        <v>0</v>
      </c>
      <c r="Q5" s="51">
        <f t="shared" si="6"/>
        <v>100</v>
      </c>
    </row>
    <row r="6" spans="1:17" x14ac:dyDescent="0.25">
      <c r="A6" s="16" t="s">
        <v>205</v>
      </c>
      <c r="B6" t="s">
        <v>143</v>
      </c>
      <c r="C6" t="str">
        <f>VLOOKUP($B6,Notes!$D$15:$E$62,2,0)</f>
        <v xml:space="preserve">Sugar </v>
      </c>
      <c r="D6" s="109">
        <f>VLOOKUP($B6,SAM!$A$8:$CX$108,92,0)</f>
        <v>0</v>
      </c>
      <c r="E6" s="109">
        <f>VLOOKUP($B6,SAM!$A$8:$CX$108,93,0)</f>
        <v>0</v>
      </c>
      <c r="F6" s="109">
        <f t="shared" si="7"/>
        <v>0</v>
      </c>
      <c r="H6" t="str">
        <f t="shared" si="0"/>
        <v xml:space="preserve">Sugar </v>
      </c>
      <c r="I6" s="51">
        <f t="shared" si="1"/>
        <v>0</v>
      </c>
      <c r="J6" s="51">
        <f t="shared" si="2"/>
        <v>0</v>
      </c>
      <c r="K6" s="51">
        <f t="shared" si="3"/>
        <v>0</v>
      </c>
      <c r="N6" t="s">
        <v>143</v>
      </c>
      <c r="O6" s="51">
        <f t="shared" si="4"/>
        <v>0</v>
      </c>
      <c r="P6" s="51">
        <f t="shared" si="5"/>
        <v>0</v>
      </c>
      <c r="Q6" s="51">
        <f t="shared" si="6"/>
        <v>0</v>
      </c>
    </row>
    <row r="7" spans="1:17" x14ac:dyDescent="0.25">
      <c r="A7" s="16" t="s">
        <v>205</v>
      </c>
      <c r="B7" t="s">
        <v>144</v>
      </c>
      <c r="C7" t="str">
        <f>VLOOKUP($B7,Notes!$D$15:$E$62,2,0)</f>
        <v>Cotton</v>
      </c>
      <c r="D7" s="109">
        <f>VLOOKUP($B7,SAM!$A$8:$CX$108,92,0)</f>
        <v>0</v>
      </c>
      <c r="E7" s="109">
        <f>VLOOKUP($B7,SAM!$A$8:$CX$108,93,0)</f>
        <v>0</v>
      </c>
      <c r="F7" s="109">
        <f t="shared" si="7"/>
        <v>0</v>
      </c>
      <c r="H7" t="str">
        <f t="shared" si="0"/>
        <v>Cotton</v>
      </c>
      <c r="I7" s="51">
        <f t="shared" si="1"/>
        <v>0</v>
      </c>
      <c r="J7" s="51">
        <f t="shared" si="2"/>
        <v>0</v>
      </c>
      <c r="K7" s="51">
        <f t="shared" si="3"/>
        <v>0</v>
      </c>
      <c r="N7" t="s">
        <v>144</v>
      </c>
      <c r="O7" s="51">
        <f t="shared" si="4"/>
        <v>0</v>
      </c>
      <c r="P7" s="51">
        <f t="shared" si="5"/>
        <v>0</v>
      </c>
      <c r="Q7" s="51">
        <f t="shared" si="6"/>
        <v>0</v>
      </c>
    </row>
    <row r="8" spans="1:17" x14ac:dyDescent="0.25">
      <c r="A8" s="16" t="s">
        <v>205</v>
      </c>
      <c r="B8" t="s">
        <v>145</v>
      </c>
      <c r="C8" t="str">
        <f>VLOOKUP($B8,Notes!$D$15:$E$62,2,0)</f>
        <v>Other industrial crops</v>
      </c>
      <c r="D8" s="109">
        <f>VLOOKUP($B8,SAM!$A$8:$CX$108,92,0)</f>
        <v>0</v>
      </c>
      <c r="E8" s="109">
        <f>VLOOKUP($B8,SAM!$A$8:$CX$108,93,0)</f>
        <v>0</v>
      </c>
      <c r="F8" s="109">
        <f t="shared" si="7"/>
        <v>0</v>
      </c>
      <c r="H8" t="str">
        <f t="shared" si="0"/>
        <v>Other industrial crops</v>
      </c>
      <c r="I8" s="51">
        <f t="shared" si="1"/>
        <v>0</v>
      </c>
      <c r="J8" s="51">
        <f t="shared" si="2"/>
        <v>0</v>
      </c>
      <c r="K8" s="51">
        <f t="shared" si="3"/>
        <v>0</v>
      </c>
      <c r="N8" t="s">
        <v>145</v>
      </c>
      <c r="O8" s="51">
        <f t="shared" si="4"/>
        <v>0</v>
      </c>
      <c r="P8" s="51">
        <f t="shared" si="5"/>
        <v>0</v>
      </c>
      <c r="Q8" s="51">
        <f t="shared" si="6"/>
        <v>0</v>
      </c>
    </row>
    <row r="9" spans="1:17" x14ac:dyDescent="0.25">
      <c r="A9" s="16" t="s">
        <v>205</v>
      </c>
      <c r="B9" t="s">
        <v>146</v>
      </c>
      <c r="C9" t="str">
        <f>VLOOKUP($B9,Notes!$D$15:$E$62,2,0)</f>
        <v>Horticulture and vegetables</v>
      </c>
      <c r="D9" s="109">
        <f>VLOOKUP($B9,SAM!$A$8:$CX$108,92,0)</f>
        <v>73.722496219282107</v>
      </c>
      <c r="E9" s="109">
        <f>VLOOKUP($B9,SAM!$A$8:$CX$108,93,0)</f>
        <v>103.7746922799262</v>
      </c>
      <c r="F9" s="109">
        <f t="shared" si="7"/>
        <v>177.49718849920831</v>
      </c>
      <c r="H9" t="str">
        <f t="shared" si="0"/>
        <v>Horticulture and vegetables</v>
      </c>
      <c r="I9" s="51">
        <f t="shared" si="1"/>
        <v>1.6036284087509827</v>
      </c>
      <c r="J9" s="51">
        <f t="shared" si="2"/>
        <v>1.2493675748953632</v>
      </c>
      <c r="K9" s="51">
        <f t="shared" si="3"/>
        <v>1.3755837418366672</v>
      </c>
      <c r="N9" t="s">
        <v>146</v>
      </c>
      <c r="O9" s="51">
        <f t="shared" si="4"/>
        <v>41.534458569528795</v>
      </c>
      <c r="P9" s="51">
        <f t="shared" si="5"/>
        <v>58.465541430471205</v>
      </c>
      <c r="Q9" s="51">
        <f t="shared" si="6"/>
        <v>100</v>
      </c>
    </row>
    <row r="10" spans="1:17" x14ac:dyDescent="0.25">
      <c r="A10" s="16" t="s">
        <v>205</v>
      </c>
      <c r="B10" t="s">
        <v>147</v>
      </c>
      <c r="C10" t="str">
        <f>VLOOKUP($B10,Notes!$D$15:$E$62,2,0)</f>
        <v>Cattle</v>
      </c>
      <c r="D10" s="109">
        <f>VLOOKUP($B10,SAM!$A$8:$CX$108,92,0)</f>
        <v>0</v>
      </c>
      <c r="E10" s="109">
        <f>VLOOKUP($B10,SAM!$A$8:$CX$108,93,0)</f>
        <v>0</v>
      </c>
      <c r="F10" s="109">
        <f t="shared" si="7"/>
        <v>0</v>
      </c>
      <c r="H10" t="str">
        <f t="shared" si="0"/>
        <v>Cattle</v>
      </c>
      <c r="I10" s="51">
        <f t="shared" si="1"/>
        <v>0</v>
      </c>
      <c r="J10" s="51">
        <f t="shared" si="2"/>
        <v>0</v>
      </c>
      <c r="K10" s="51">
        <f t="shared" si="3"/>
        <v>0</v>
      </c>
      <c r="N10" t="s">
        <v>147</v>
      </c>
      <c r="O10" s="51">
        <f t="shared" si="4"/>
        <v>0</v>
      </c>
      <c r="P10" s="51">
        <f t="shared" si="5"/>
        <v>0</v>
      </c>
      <c r="Q10" s="51">
        <f t="shared" si="6"/>
        <v>0</v>
      </c>
    </row>
    <row r="11" spans="1:17" x14ac:dyDescent="0.25">
      <c r="A11" s="16" t="s">
        <v>205</v>
      </c>
      <c r="B11" t="s">
        <v>148</v>
      </c>
      <c r="C11" t="str">
        <f>VLOOKUP($B11,Notes!$D$15:$E$62,2,0)</f>
        <v>Poultry</v>
      </c>
      <c r="D11" s="109">
        <f>VLOOKUP($B11,SAM!$A$8:$CX$108,92,0)</f>
        <v>0</v>
      </c>
      <c r="E11" s="109">
        <f>VLOOKUP($B11,SAM!$A$8:$CX$108,93,0)</f>
        <v>0</v>
      </c>
      <c r="F11" s="109">
        <f t="shared" si="7"/>
        <v>0</v>
      </c>
      <c r="H11" t="str">
        <f t="shared" si="0"/>
        <v>Poultry</v>
      </c>
      <c r="I11" s="51">
        <f t="shared" si="1"/>
        <v>0</v>
      </c>
      <c r="J11" s="51">
        <f t="shared" si="2"/>
        <v>0</v>
      </c>
      <c r="K11" s="51">
        <f t="shared" si="3"/>
        <v>0</v>
      </c>
      <c r="N11" t="s">
        <v>148</v>
      </c>
      <c r="O11" s="51">
        <f t="shared" si="4"/>
        <v>0</v>
      </c>
      <c r="P11" s="51">
        <f t="shared" si="5"/>
        <v>0</v>
      </c>
      <c r="Q11" s="51">
        <f t="shared" si="6"/>
        <v>0</v>
      </c>
    </row>
    <row r="12" spans="1:17" x14ac:dyDescent="0.25">
      <c r="A12" s="16" t="s">
        <v>205</v>
      </c>
      <c r="B12" t="s">
        <v>149</v>
      </c>
      <c r="C12" t="str">
        <f>VLOOKUP($B12,Notes!$D$15:$E$62,2,0)</f>
        <v>Other livestock</v>
      </c>
      <c r="D12" s="109">
        <f>VLOOKUP($B12,SAM!$A$8:$CX$108,92,0)</f>
        <v>0</v>
      </c>
      <c r="E12" s="109">
        <f>VLOOKUP($B12,SAM!$A$8:$CX$108,93,0)</f>
        <v>0</v>
      </c>
      <c r="F12" s="109">
        <f t="shared" si="7"/>
        <v>0</v>
      </c>
      <c r="H12" t="str">
        <f t="shared" si="0"/>
        <v>Other livestock</v>
      </c>
      <c r="I12" s="51">
        <f t="shared" si="1"/>
        <v>0</v>
      </c>
      <c r="J12" s="51">
        <f t="shared" si="2"/>
        <v>0</v>
      </c>
      <c r="K12" s="51">
        <f t="shared" si="3"/>
        <v>0</v>
      </c>
      <c r="N12" t="s">
        <v>149</v>
      </c>
      <c r="O12" s="51">
        <f t="shared" si="4"/>
        <v>0</v>
      </c>
      <c r="P12" s="51">
        <f t="shared" si="5"/>
        <v>0</v>
      </c>
      <c r="Q12" s="51">
        <f t="shared" si="6"/>
        <v>0</v>
      </c>
    </row>
    <row r="13" spans="1:17" x14ac:dyDescent="0.25">
      <c r="A13" s="16" t="s">
        <v>205</v>
      </c>
      <c r="B13" t="s">
        <v>150</v>
      </c>
      <c r="C13" t="str">
        <f>VLOOKUP($B13,Notes!$D$15:$E$62,2,0)</f>
        <v>Dairy</v>
      </c>
      <c r="D13" s="109">
        <f>VLOOKUP($B13,SAM!$A$8:$CX$108,92,0)</f>
        <v>0</v>
      </c>
      <c r="E13" s="109">
        <f>VLOOKUP($B13,SAM!$A$8:$CX$108,93,0)</f>
        <v>0</v>
      </c>
      <c r="F13" s="109">
        <f t="shared" si="7"/>
        <v>0</v>
      </c>
      <c r="H13" t="str">
        <f t="shared" si="0"/>
        <v>Dairy</v>
      </c>
      <c r="I13" s="51">
        <f t="shared" si="1"/>
        <v>0</v>
      </c>
      <c r="J13" s="51">
        <f t="shared" si="2"/>
        <v>0</v>
      </c>
      <c r="K13" s="51">
        <f t="shared" si="3"/>
        <v>0</v>
      </c>
      <c r="N13" t="s">
        <v>150</v>
      </c>
      <c r="O13" s="51">
        <f t="shared" si="4"/>
        <v>0</v>
      </c>
      <c r="P13" s="51">
        <f t="shared" si="5"/>
        <v>0</v>
      </c>
      <c r="Q13" s="51">
        <f t="shared" si="6"/>
        <v>0</v>
      </c>
    </row>
    <row r="14" spans="1:17" x14ac:dyDescent="0.25">
      <c r="A14" s="16" t="s">
        <v>205</v>
      </c>
      <c r="B14" t="s">
        <v>151</v>
      </c>
      <c r="C14" t="str">
        <f>VLOOKUP($B14,Notes!$D$15:$E$62,2,0)</f>
        <v>Forestry products</v>
      </c>
      <c r="D14" s="109">
        <f>VLOOKUP($B14,SAM!$A$8:$CX$108,92,0)</f>
        <v>94.410878593144801</v>
      </c>
      <c r="E14" s="109">
        <f>VLOOKUP($B14,SAM!$A$8:$CX$108,93,0)</f>
        <v>33.213421962784039</v>
      </c>
      <c r="F14" s="109">
        <f t="shared" si="7"/>
        <v>127.62430055592884</v>
      </c>
      <c r="H14" t="str">
        <f t="shared" si="0"/>
        <v>Forestry products</v>
      </c>
      <c r="I14" s="51">
        <f t="shared" si="1"/>
        <v>2.0536467804451304</v>
      </c>
      <c r="J14" s="51">
        <f t="shared" si="2"/>
        <v>0.39986408574151644</v>
      </c>
      <c r="K14" s="51">
        <f t="shared" si="3"/>
        <v>0.98907433065507433</v>
      </c>
      <c r="N14" t="s">
        <v>151</v>
      </c>
      <c r="O14" s="51">
        <f t="shared" si="4"/>
        <v>73.975628608261076</v>
      </c>
      <c r="P14" s="51">
        <f t="shared" si="5"/>
        <v>26.024371391738921</v>
      </c>
      <c r="Q14" s="51">
        <f t="shared" si="6"/>
        <v>100</v>
      </c>
    </row>
    <row r="15" spans="1:17" x14ac:dyDescent="0.25">
      <c r="A15" s="16" t="s">
        <v>205</v>
      </c>
      <c r="B15" t="s">
        <v>152</v>
      </c>
      <c r="C15" t="str">
        <f>VLOOKUP($B15,Notes!$D$15:$E$62,2,0)</f>
        <v>Fishing products</v>
      </c>
      <c r="D15" s="109">
        <f>VLOOKUP($B15,SAM!$A$8:$CX$108,92,0)</f>
        <v>0</v>
      </c>
      <c r="E15" s="109">
        <f>VLOOKUP($B15,SAM!$A$8:$CX$108,93,0)</f>
        <v>0</v>
      </c>
      <c r="F15" s="109">
        <f t="shared" si="7"/>
        <v>0</v>
      </c>
      <c r="H15" t="str">
        <f t="shared" si="0"/>
        <v>Fishing products</v>
      </c>
      <c r="I15" s="51">
        <f t="shared" si="1"/>
        <v>0</v>
      </c>
      <c r="J15" s="51">
        <f t="shared" si="2"/>
        <v>0</v>
      </c>
      <c r="K15" s="51">
        <f t="shared" si="3"/>
        <v>0</v>
      </c>
      <c r="N15" t="s">
        <v>152</v>
      </c>
      <c r="O15" s="51">
        <f t="shared" si="4"/>
        <v>0</v>
      </c>
      <c r="P15" s="51">
        <f t="shared" si="5"/>
        <v>0</v>
      </c>
      <c r="Q15" s="51">
        <f t="shared" si="6"/>
        <v>0</v>
      </c>
    </row>
    <row r="16" spans="1:17" x14ac:dyDescent="0.25">
      <c r="A16" s="16" t="s">
        <v>206</v>
      </c>
      <c r="B16" t="s">
        <v>153</v>
      </c>
      <c r="C16" t="str">
        <f>VLOOKUP($B16,Notes!$D$15:$E$62,2,0)</f>
        <v>Coal</v>
      </c>
      <c r="D16" s="109">
        <f>VLOOKUP($B16,SAM!$A$8:$CX$108,92,0)</f>
        <v>0.49461872612971897</v>
      </c>
      <c r="E16" s="109">
        <f>VLOOKUP($B16,SAM!$A$8:$CX$108,93,0)</f>
        <v>0.18284942704639501</v>
      </c>
      <c r="F16" s="109">
        <f t="shared" si="7"/>
        <v>0.67746815317611397</v>
      </c>
      <c r="H16" t="str">
        <f t="shared" si="0"/>
        <v>Coal</v>
      </c>
      <c r="I16" s="51">
        <f t="shared" si="1"/>
        <v>1.075905837971859E-2</v>
      </c>
      <c r="J16" s="51">
        <f t="shared" si="2"/>
        <v>2.2013666359399164E-3</v>
      </c>
      <c r="K16" s="51">
        <f t="shared" si="3"/>
        <v>5.2503038780545627E-3</v>
      </c>
      <c r="N16" t="s">
        <v>153</v>
      </c>
      <c r="O16" s="51">
        <f t="shared" si="4"/>
        <v>73.009885971885438</v>
      </c>
      <c r="P16" s="51">
        <f t="shared" si="5"/>
        <v>26.990114028114565</v>
      </c>
      <c r="Q16" s="51">
        <f t="shared" si="6"/>
        <v>100</v>
      </c>
    </row>
    <row r="17" spans="1:17" x14ac:dyDescent="0.25">
      <c r="A17" s="16" t="s">
        <v>206</v>
      </c>
      <c r="B17" t="s">
        <v>154</v>
      </c>
      <c r="C17" t="str">
        <f>VLOOKUP($B17,Notes!$D$15:$E$62,2,0)</f>
        <v>Diamonds</v>
      </c>
      <c r="D17" s="109">
        <f>VLOOKUP($B17,SAM!$A$8:$CX$108,92,0)</f>
        <v>0</v>
      </c>
      <c r="E17" s="109">
        <f>VLOOKUP($B17,SAM!$A$8:$CX$108,93,0)</f>
        <v>0</v>
      </c>
      <c r="F17" s="109">
        <f t="shared" si="7"/>
        <v>0</v>
      </c>
      <c r="H17" t="str">
        <f t="shared" si="0"/>
        <v>Diamonds</v>
      </c>
      <c r="I17" s="51">
        <f t="shared" si="1"/>
        <v>0</v>
      </c>
      <c r="J17" s="51">
        <f t="shared" si="2"/>
        <v>0</v>
      </c>
      <c r="K17" s="51">
        <f t="shared" si="3"/>
        <v>0</v>
      </c>
      <c r="N17" t="s">
        <v>154</v>
      </c>
      <c r="O17" s="51">
        <f t="shared" si="4"/>
        <v>0</v>
      </c>
      <c r="P17" s="51">
        <f t="shared" si="5"/>
        <v>0</v>
      </c>
      <c r="Q17" s="51">
        <f t="shared" si="6"/>
        <v>0</v>
      </c>
    </row>
    <row r="18" spans="1:17" x14ac:dyDescent="0.25">
      <c r="A18" s="16" t="s">
        <v>206</v>
      </c>
      <c r="B18" t="s">
        <v>155</v>
      </c>
      <c r="C18" t="str">
        <f>VLOOKUP($B18,Notes!$D$15:$E$62,2,0)</f>
        <v>Gold</v>
      </c>
      <c r="D18" s="109">
        <f>VLOOKUP($B18,SAM!$A$8:$CX$108,92,0)</f>
        <v>0</v>
      </c>
      <c r="E18" s="109">
        <f>VLOOKUP($B18,SAM!$A$8:$CX$108,93,0)</f>
        <v>0</v>
      </c>
      <c r="F18" s="109">
        <f t="shared" si="7"/>
        <v>0</v>
      </c>
      <c r="H18" t="str">
        <f t="shared" si="0"/>
        <v>Gold</v>
      </c>
      <c r="I18" s="51">
        <f t="shared" si="1"/>
        <v>0</v>
      </c>
      <c r="J18" s="51">
        <f t="shared" si="2"/>
        <v>0</v>
      </c>
      <c r="K18" s="51">
        <f t="shared" si="3"/>
        <v>0</v>
      </c>
      <c r="N18" t="s">
        <v>155</v>
      </c>
      <c r="O18" s="51">
        <f t="shared" si="4"/>
        <v>0</v>
      </c>
      <c r="P18" s="51">
        <f t="shared" si="5"/>
        <v>0</v>
      </c>
      <c r="Q18" s="51">
        <f t="shared" si="6"/>
        <v>0</v>
      </c>
    </row>
    <row r="19" spans="1:17" x14ac:dyDescent="0.25">
      <c r="A19" s="16" t="s">
        <v>206</v>
      </c>
      <c r="B19" t="s">
        <v>156</v>
      </c>
      <c r="C19" t="str">
        <f>VLOOKUP($B19,Notes!$D$15:$E$62,2,0)</f>
        <v>PGM</v>
      </c>
      <c r="D19" s="109">
        <f>VLOOKUP($B19,SAM!$A$8:$CX$108,92,0)</f>
        <v>0</v>
      </c>
      <c r="E19" s="109">
        <f>VLOOKUP($B19,SAM!$A$8:$CX$108,93,0)</f>
        <v>0</v>
      </c>
      <c r="F19" s="109">
        <f t="shared" si="7"/>
        <v>0</v>
      </c>
      <c r="H19" t="str">
        <f t="shared" si="0"/>
        <v>PGM</v>
      </c>
      <c r="I19" s="51">
        <f t="shared" si="1"/>
        <v>0</v>
      </c>
      <c r="J19" s="51">
        <f t="shared" si="2"/>
        <v>0</v>
      </c>
      <c r="K19" s="51">
        <f t="shared" si="3"/>
        <v>0</v>
      </c>
      <c r="N19" t="s">
        <v>156</v>
      </c>
      <c r="O19" s="51">
        <f t="shared" si="4"/>
        <v>0</v>
      </c>
      <c r="P19" s="51">
        <f t="shared" si="5"/>
        <v>0</v>
      </c>
      <c r="Q19" s="51">
        <f t="shared" si="6"/>
        <v>0</v>
      </c>
    </row>
    <row r="20" spans="1:17" x14ac:dyDescent="0.25">
      <c r="A20" s="16" t="s">
        <v>206</v>
      </c>
      <c r="B20" t="s">
        <v>157</v>
      </c>
      <c r="C20" t="str">
        <f>VLOOKUP($B20,Notes!$D$15:$E$62,2,0)</f>
        <v>Other minerals</v>
      </c>
      <c r="D20" s="109">
        <f>VLOOKUP($B20,SAM!$A$8:$CX$108,92,0)</f>
        <v>0</v>
      </c>
      <c r="E20" s="109">
        <f>VLOOKUP($B20,SAM!$A$8:$CX$108,93,0)</f>
        <v>0</v>
      </c>
      <c r="F20" s="109">
        <f t="shared" si="7"/>
        <v>0</v>
      </c>
      <c r="H20" t="str">
        <f t="shared" si="0"/>
        <v>Other minerals</v>
      </c>
      <c r="I20" s="51">
        <f t="shared" si="1"/>
        <v>0</v>
      </c>
      <c r="J20" s="51">
        <f t="shared" si="2"/>
        <v>0</v>
      </c>
      <c r="K20" s="51">
        <f t="shared" si="3"/>
        <v>0</v>
      </c>
      <c r="N20" t="s">
        <v>157</v>
      </c>
      <c r="O20" s="51">
        <f t="shared" si="4"/>
        <v>0</v>
      </c>
      <c r="P20" s="51">
        <f t="shared" si="5"/>
        <v>0</v>
      </c>
      <c r="Q20" s="51">
        <f t="shared" si="6"/>
        <v>0</v>
      </c>
    </row>
    <row r="21" spans="1:17" x14ac:dyDescent="0.25">
      <c r="A21" s="16" t="s">
        <v>207</v>
      </c>
      <c r="B21" t="s">
        <v>158</v>
      </c>
      <c r="C21" t="str">
        <f>VLOOKUP($B21,Notes!$D$15:$E$62,2,0)</f>
        <v>Food products</v>
      </c>
      <c r="D21" s="109">
        <f>VLOOKUP($B21,SAM!$A$8:$CX$108,92,0)</f>
        <v>1190.5823225825461</v>
      </c>
      <c r="E21" s="109">
        <f>VLOOKUP($B21,SAM!$A$8:$CX$108,93,0)</f>
        <v>1735.4078210717935</v>
      </c>
      <c r="F21" s="109">
        <f t="shared" si="7"/>
        <v>2925.9901436543396</v>
      </c>
      <c r="H21" t="str">
        <f t="shared" si="0"/>
        <v>Food products</v>
      </c>
      <c r="I21" s="51">
        <f t="shared" si="1"/>
        <v>25.89781590915166</v>
      </c>
      <c r="J21" s="51">
        <f t="shared" si="2"/>
        <v>20.892977018119421</v>
      </c>
      <c r="K21" s="51">
        <f t="shared" si="3"/>
        <v>22.676102671920329</v>
      </c>
      <c r="N21" t="s">
        <v>158</v>
      </c>
      <c r="O21" s="51">
        <f t="shared" si="4"/>
        <v>40.68989518521068</v>
      </c>
      <c r="P21" s="51">
        <f t="shared" si="5"/>
        <v>59.31010481478932</v>
      </c>
      <c r="Q21" s="51">
        <f t="shared" si="6"/>
        <v>100</v>
      </c>
    </row>
    <row r="22" spans="1:17" x14ac:dyDescent="0.25">
      <c r="A22" s="16" t="s">
        <v>207</v>
      </c>
      <c r="B22" t="s">
        <v>159</v>
      </c>
      <c r="C22" t="str">
        <f>VLOOKUP($B22,Notes!$D$15:$E$62,2,0)</f>
        <v>Tobacco products</v>
      </c>
      <c r="D22" s="109">
        <f>VLOOKUP($B22,SAM!$A$8:$CX$108,92,0)</f>
        <v>34.644690641412666</v>
      </c>
      <c r="E22" s="109">
        <f>VLOOKUP($B22,SAM!$A$8:$CX$108,93,0)</f>
        <v>57.973738008660369</v>
      </c>
      <c r="F22" s="109">
        <f t="shared" si="7"/>
        <v>92.618428650073042</v>
      </c>
      <c r="H22" t="str">
        <f t="shared" si="0"/>
        <v>Tobacco products</v>
      </c>
      <c r="I22" s="51">
        <f t="shared" si="1"/>
        <v>0.75359914509280646</v>
      </c>
      <c r="J22" s="51">
        <f t="shared" si="2"/>
        <v>0.69795926995497193</v>
      </c>
      <c r="K22" s="51">
        <f t="shared" si="3"/>
        <v>0.71778266305366356</v>
      </c>
      <c r="N22" t="s">
        <v>159</v>
      </c>
      <c r="O22" s="51">
        <f t="shared" si="4"/>
        <v>37.405828566046765</v>
      </c>
      <c r="P22" s="51">
        <f t="shared" si="5"/>
        <v>62.594171433953228</v>
      </c>
      <c r="Q22" s="51">
        <f t="shared" si="6"/>
        <v>100</v>
      </c>
    </row>
    <row r="23" spans="1:17" x14ac:dyDescent="0.25">
      <c r="A23" s="16" t="s">
        <v>207</v>
      </c>
      <c r="B23" t="s">
        <v>160</v>
      </c>
      <c r="C23" t="str">
        <f>VLOOKUP($B23,Notes!$D$15:$E$62,2,0)</f>
        <v>Textile products</v>
      </c>
      <c r="D23" s="109">
        <f>VLOOKUP($B23,SAM!$A$8:$CX$108,92,0)</f>
        <v>36.804946697198048</v>
      </c>
      <c r="E23" s="109">
        <f>VLOOKUP($B23,SAM!$A$8:$CX$108,93,0)</f>
        <v>47.410157919438788</v>
      </c>
      <c r="F23" s="109">
        <f t="shared" si="7"/>
        <v>84.215104616636836</v>
      </c>
      <c r="H23" t="str">
        <f t="shared" si="0"/>
        <v>Textile products</v>
      </c>
      <c r="I23" s="51">
        <f t="shared" si="1"/>
        <v>0.80058952332050015</v>
      </c>
      <c r="J23" s="51">
        <f t="shared" si="2"/>
        <v>0.570781880667385</v>
      </c>
      <c r="K23" s="51">
        <f t="shared" si="3"/>
        <v>0.65265782352511115</v>
      </c>
      <c r="N23" t="s">
        <v>160</v>
      </c>
      <c r="O23" s="51">
        <f t="shared" si="4"/>
        <v>43.70349816074107</v>
      </c>
      <c r="P23" s="51">
        <f t="shared" si="5"/>
        <v>56.29650183925893</v>
      </c>
      <c r="Q23" s="51">
        <f t="shared" si="6"/>
        <v>100</v>
      </c>
    </row>
    <row r="24" spans="1:17" x14ac:dyDescent="0.25">
      <c r="A24" s="16" t="s">
        <v>207</v>
      </c>
      <c r="B24" t="s">
        <v>161</v>
      </c>
      <c r="C24" t="str">
        <f>VLOOKUP($B24,Notes!$D$15:$E$62,2,0)</f>
        <v>Wearing Apparel</v>
      </c>
      <c r="D24" s="109">
        <f>VLOOKUP($B24,SAM!$A$8:$CX$108,92,0)</f>
        <v>81.115720115116375</v>
      </c>
      <c r="E24" s="109">
        <f>VLOOKUP($B24,SAM!$A$8:$CX$108,93,0)</f>
        <v>120.40870114483728</v>
      </c>
      <c r="F24" s="109">
        <f t="shared" si="7"/>
        <v>201.52442125995367</v>
      </c>
      <c r="H24" t="str">
        <f t="shared" si="0"/>
        <v>Wearing Apparel</v>
      </c>
      <c r="I24" s="51">
        <f t="shared" si="1"/>
        <v>1.7644474867750324</v>
      </c>
      <c r="J24" s="51">
        <f t="shared" si="2"/>
        <v>1.4496282633133419</v>
      </c>
      <c r="K24" s="51">
        <f t="shared" si="3"/>
        <v>1.5617921602711602</v>
      </c>
      <c r="N24" t="s">
        <v>161</v>
      </c>
      <c r="O24" s="51">
        <f t="shared" si="4"/>
        <v>40.251062182921373</v>
      </c>
      <c r="P24" s="51">
        <f t="shared" si="5"/>
        <v>59.74893781707862</v>
      </c>
      <c r="Q24" s="51">
        <f t="shared" si="6"/>
        <v>100</v>
      </c>
    </row>
    <row r="25" spans="1:17" x14ac:dyDescent="0.25">
      <c r="A25" s="16" t="s">
        <v>207</v>
      </c>
      <c r="B25" t="s">
        <v>162</v>
      </c>
      <c r="C25" t="str">
        <f>VLOOKUP($B25,Notes!$D$15:$E$62,2,0)</f>
        <v>Leather products and Footwear</v>
      </c>
      <c r="D25" s="109">
        <f>VLOOKUP($B25,SAM!$A$8:$CX$108,92,0)</f>
        <v>35.999918618669376</v>
      </c>
      <c r="E25" s="109">
        <f>VLOOKUP($B25,SAM!$A$8:$CX$108,93,0)</f>
        <v>43.673283495824471</v>
      </c>
      <c r="F25" s="109">
        <f t="shared" si="7"/>
        <v>79.673202114493847</v>
      </c>
      <c r="H25" t="str">
        <f t="shared" si="0"/>
        <v>Leather products and Footwear</v>
      </c>
      <c r="I25" s="51">
        <f t="shared" si="1"/>
        <v>0.78307837051402285</v>
      </c>
      <c r="J25" s="51">
        <f t="shared" si="2"/>
        <v>0.52579278328971324</v>
      </c>
      <c r="K25" s="51">
        <f t="shared" si="3"/>
        <v>0.6174585773185548</v>
      </c>
      <c r="N25" t="s">
        <v>162</v>
      </c>
      <c r="O25" s="51">
        <f t="shared" si="4"/>
        <v>45.184475662137856</v>
      </c>
      <c r="P25" s="51">
        <f t="shared" si="5"/>
        <v>54.815524337862144</v>
      </c>
      <c r="Q25" s="51">
        <f t="shared" si="6"/>
        <v>100</v>
      </c>
    </row>
    <row r="26" spans="1:17" x14ac:dyDescent="0.25">
      <c r="A26" s="16" t="s">
        <v>207</v>
      </c>
      <c r="B26" t="s">
        <v>163</v>
      </c>
      <c r="C26" t="str">
        <f>VLOOKUP($B26,Notes!$D$15:$E$62,2,0)</f>
        <v>Wood Products</v>
      </c>
      <c r="D26" s="109">
        <f>VLOOKUP($B26,SAM!$A$8:$CX$108,92,0)</f>
        <v>0</v>
      </c>
      <c r="E26" s="109">
        <f>VLOOKUP($B26,SAM!$A$8:$CX$108,93,0)</f>
        <v>0</v>
      </c>
      <c r="F26" s="109">
        <f t="shared" si="7"/>
        <v>0</v>
      </c>
      <c r="H26" t="str">
        <f t="shared" si="0"/>
        <v>Wood Products</v>
      </c>
      <c r="I26" s="51">
        <f t="shared" si="1"/>
        <v>0</v>
      </c>
      <c r="J26" s="51">
        <f t="shared" si="2"/>
        <v>0</v>
      </c>
      <c r="K26" s="51">
        <f t="shared" si="3"/>
        <v>0</v>
      </c>
      <c r="N26" t="s">
        <v>163</v>
      </c>
      <c r="O26" s="51">
        <f t="shared" si="4"/>
        <v>0</v>
      </c>
      <c r="P26" s="51">
        <f t="shared" si="5"/>
        <v>0</v>
      </c>
      <c r="Q26" s="51">
        <f t="shared" si="6"/>
        <v>0</v>
      </c>
    </row>
    <row r="27" spans="1:17" x14ac:dyDescent="0.25">
      <c r="A27" s="16" t="s">
        <v>207</v>
      </c>
      <c r="B27" t="s">
        <v>164</v>
      </c>
      <c r="C27" t="str">
        <f>VLOOKUP($B27,Notes!$D$15:$E$62,2,0)</f>
        <v>Paper &amp; Paper Products</v>
      </c>
      <c r="D27" s="109">
        <f>VLOOKUP($B27,SAM!$A$8:$CX$108,92,0)</f>
        <v>0.72317773325021317</v>
      </c>
      <c r="E27" s="109">
        <f>VLOOKUP($B27,SAM!$A$8:$CX$108,93,0)</f>
        <v>9.7640220984919909E-2</v>
      </c>
      <c r="F27" s="109">
        <f t="shared" si="7"/>
        <v>0.82081795423513304</v>
      </c>
      <c r="H27" t="str">
        <f t="shared" si="0"/>
        <v>Paper &amp; Paper Products</v>
      </c>
      <c r="I27" s="51">
        <f t="shared" si="1"/>
        <v>1.5730725587027265E-2</v>
      </c>
      <c r="J27" s="51">
        <f t="shared" si="2"/>
        <v>1.1755132530301296E-3</v>
      </c>
      <c r="K27" s="51">
        <f t="shared" si="3"/>
        <v>6.361249112734643E-3</v>
      </c>
      <c r="N27" t="s">
        <v>164</v>
      </c>
      <c r="O27" s="51">
        <f t="shared" si="4"/>
        <v>88.104521778412547</v>
      </c>
      <c r="P27" s="51">
        <f t="shared" si="5"/>
        <v>11.895478221587453</v>
      </c>
      <c r="Q27" s="51">
        <f t="shared" si="6"/>
        <v>100</v>
      </c>
    </row>
    <row r="28" spans="1:17" x14ac:dyDescent="0.25">
      <c r="A28" s="16" t="s">
        <v>207</v>
      </c>
      <c r="B28" t="s">
        <v>165</v>
      </c>
      <c r="C28" t="str">
        <f>VLOOKUP($B28,Notes!$D$15:$E$62,2,0)</f>
        <v>Publishing &amp; Printing</v>
      </c>
      <c r="D28" s="109">
        <f>VLOOKUP($B28,SAM!$A$8:$CX$108,92,0)</f>
        <v>30.857998695999434</v>
      </c>
      <c r="E28" s="109">
        <f>VLOOKUP($B28,SAM!$A$8:$CX$108,93,0)</f>
        <v>52.619937188112409</v>
      </c>
      <c r="F28" s="109">
        <f t="shared" si="7"/>
        <v>83.477935884111844</v>
      </c>
      <c r="H28" t="str">
        <f t="shared" si="0"/>
        <v>Publishing &amp; Printing</v>
      </c>
      <c r="I28" s="51">
        <f t="shared" si="1"/>
        <v>0.67123016560530868</v>
      </c>
      <c r="J28" s="51">
        <f t="shared" si="2"/>
        <v>0.63350362088787582</v>
      </c>
      <c r="K28" s="51">
        <f t="shared" si="3"/>
        <v>0.64694484670544594</v>
      </c>
      <c r="N28" t="s">
        <v>165</v>
      </c>
      <c r="O28" s="51">
        <f t="shared" si="4"/>
        <v>36.96545484646149</v>
      </c>
      <c r="P28" s="51">
        <f t="shared" si="5"/>
        <v>63.03454515353851</v>
      </c>
      <c r="Q28" s="51">
        <f t="shared" si="6"/>
        <v>100</v>
      </c>
    </row>
    <row r="29" spans="1:17" x14ac:dyDescent="0.25">
      <c r="A29" s="16" t="s">
        <v>207</v>
      </c>
      <c r="B29" t="s">
        <v>166</v>
      </c>
      <c r="C29" t="str">
        <f>VLOOKUP($B29,Notes!$D$15:$E$62,2,0)</f>
        <v>Chemical Products</v>
      </c>
      <c r="D29" s="109">
        <f>VLOOKUP($B29,SAM!$A$8:$CX$108,92,0)</f>
        <v>684.66075656020485</v>
      </c>
      <c r="E29" s="109">
        <f>VLOOKUP($B29,SAM!$A$8:$CX$108,93,0)</f>
        <v>1173.5440124927507</v>
      </c>
      <c r="F29" s="109">
        <f t="shared" si="7"/>
        <v>1858.2047690529555</v>
      </c>
      <c r="H29" t="str">
        <f t="shared" si="0"/>
        <v>Chemical Products</v>
      </c>
      <c r="I29" s="51">
        <f t="shared" si="1"/>
        <v>14.892895600159001</v>
      </c>
      <c r="J29" s="51">
        <f t="shared" si="2"/>
        <v>14.128568388967949</v>
      </c>
      <c r="K29" s="51">
        <f t="shared" si="3"/>
        <v>14.40088314032087</v>
      </c>
      <c r="N29" t="s">
        <v>166</v>
      </c>
      <c r="O29" s="51">
        <f t="shared" si="4"/>
        <v>36.845280345994702</v>
      </c>
      <c r="P29" s="51">
        <f t="shared" si="5"/>
        <v>63.154719654005298</v>
      </c>
      <c r="Q29" s="51">
        <f t="shared" si="6"/>
        <v>100</v>
      </c>
    </row>
    <row r="30" spans="1:17" x14ac:dyDescent="0.25">
      <c r="A30" s="16" t="s">
        <v>207</v>
      </c>
      <c r="B30" t="s">
        <v>167</v>
      </c>
      <c r="C30" t="str">
        <f>VLOOKUP($B30,Notes!$D$15:$E$62,2,0)</f>
        <v>Rubber &amp; Plastic Products</v>
      </c>
      <c r="D30" s="109">
        <f>VLOOKUP($B30,SAM!$A$8:$CX$108,92,0)</f>
        <v>21.297722875616074</v>
      </c>
      <c r="E30" s="109">
        <f>VLOOKUP($B30,SAM!$A$8:$CX$108,93,0)</f>
        <v>21.718537834959331</v>
      </c>
      <c r="F30" s="109">
        <f t="shared" si="7"/>
        <v>43.016260710575409</v>
      </c>
      <c r="H30" t="str">
        <f t="shared" si="0"/>
        <v>Rubber &amp; Plastic Products</v>
      </c>
      <c r="I30" s="51">
        <f t="shared" si="1"/>
        <v>0.46327288407945588</v>
      </c>
      <c r="J30" s="51">
        <f t="shared" si="2"/>
        <v>0.26147451126082616</v>
      </c>
      <c r="K30" s="51">
        <f t="shared" si="3"/>
        <v>0.33337130220707051</v>
      </c>
      <c r="N30" t="s">
        <v>167</v>
      </c>
      <c r="O30" s="51">
        <f t="shared" si="4"/>
        <v>49.510865249103574</v>
      </c>
      <c r="P30" s="51">
        <f t="shared" si="5"/>
        <v>50.489134750896412</v>
      </c>
      <c r="Q30" s="51">
        <f t="shared" si="6"/>
        <v>100</v>
      </c>
    </row>
    <row r="31" spans="1:17" x14ac:dyDescent="0.25">
      <c r="A31" s="16" t="s">
        <v>207</v>
      </c>
      <c r="B31" t="s">
        <v>168</v>
      </c>
      <c r="C31" t="str">
        <f>VLOOKUP($B31,Notes!$D$15:$E$62,2,0)</f>
        <v>Glass and glass products</v>
      </c>
      <c r="D31" s="109">
        <f>VLOOKUP($B31,SAM!$A$8:$CX$108,92,0)</f>
        <v>4.7095755394200607</v>
      </c>
      <c r="E31" s="109">
        <f>VLOOKUP($B31,SAM!$A$8:$CX$108,93,0)</f>
        <v>8.8040858239897375</v>
      </c>
      <c r="F31" s="109">
        <f t="shared" si="7"/>
        <v>13.513661363409799</v>
      </c>
      <c r="H31" t="str">
        <f t="shared" si="0"/>
        <v>Glass and glass products</v>
      </c>
      <c r="I31" s="51">
        <f t="shared" si="1"/>
        <v>0.10244375211751729</v>
      </c>
      <c r="J31" s="51">
        <f t="shared" si="2"/>
        <v>0.10599442998508812</v>
      </c>
      <c r="K31" s="51">
        <f t="shared" si="3"/>
        <v>0.10472939330121143</v>
      </c>
      <c r="N31" t="s">
        <v>168</v>
      </c>
      <c r="O31" s="51">
        <f t="shared" si="4"/>
        <v>34.850477696384488</v>
      </c>
      <c r="P31" s="51">
        <f t="shared" si="5"/>
        <v>65.149522303615498</v>
      </c>
      <c r="Q31" s="51">
        <f t="shared" si="6"/>
        <v>100</v>
      </c>
    </row>
    <row r="32" spans="1:17" x14ac:dyDescent="0.25">
      <c r="A32" s="16" t="s">
        <v>207</v>
      </c>
      <c r="B32" t="s">
        <v>169</v>
      </c>
      <c r="C32" t="str">
        <f>VLOOKUP($B32,Notes!$D$15:$E$62,2,0)</f>
        <v>Non-metallic mineral products n.e.c.</v>
      </c>
      <c r="D32" s="109">
        <f>VLOOKUP($B32,SAM!$A$8:$CX$108,92,0)</f>
        <v>0</v>
      </c>
      <c r="E32" s="109">
        <f>VLOOKUP($B32,SAM!$A$8:$CX$108,93,0)</f>
        <v>0</v>
      </c>
      <c r="F32" s="109">
        <f t="shared" si="7"/>
        <v>0</v>
      </c>
      <c r="H32" t="str">
        <f t="shared" si="0"/>
        <v>Non-metallic mineral products n.e.c.</v>
      </c>
      <c r="I32" s="51">
        <f t="shared" si="1"/>
        <v>0</v>
      </c>
      <c r="J32" s="51">
        <f t="shared" si="2"/>
        <v>0</v>
      </c>
      <c r="K32" s="51">
        <f t="shared" si="3"/>
        <v>0</v>
      </c>
      <c r="N32" t="s">
        <v>169</v>
      </c>
      <c r="O32" s="51">
        <f t="shared" si="4"/>
        <v>0</v>
      </c>
      <c r="P32" s="51">
        <f t="shared" si="5"/>
        <v>0</v>
      </c>
      <c r="Q32" s="51">
        <f t="shared" si="6"/>
        <v>0</v>
      </c>
    </row>
    <row r="33" spans="1:17" x14ac:dyDescent="0.25">
      <c r="A33" s="16" t="s">
        <v>207</v>
      </c>
      <c r="B33" t="s">
        <v>170</v>
      </c>
      <c r="C33" t="str">
        <f>VLOOKUP($B33,Notes!$D$15:$E$62,2,0)</f>
        <v>Iron &amp; Steel and Non-ferrous Metal Products</v>
      </c>
      <c r="D33" s="109">
        <f>VLOOKUP($B33,SAM!$A$8:$CX$108,92,0)</f>
        <v>0</v>
      </c>
      <c r="E33" s="109">
        <f>VLOOKUP($B33,SAM!$A$8:$CX$108,93,0)</f>
        <v>0</v>
      </c>
      <c r="F33" s="109">
        <f t="shared" si="7"/>
        <v>0</v>
      </c>
      <c r="H33" t="str">
        <f t="shared" si="0"/>
        <v>Iron &amp; Steel and Non-ferrous Metal Products</v>
      </c>
      <c r="I33" s="51">
        <f t="shared" si="1"/>
        <v>0</v>
      </c>
      <c r="J33" s="51">
        <f t="shared" si="2"/>
        <v>0</v>
      </c>
      <c r="K33" s="51">
        <f t="shared" si="3"/>
        <v>0</v>
      </c>
      <c r="N33" t="s">
        <v>170</v>
      </c>
      <c r="O33" s="51">
        <f t="shared" si="4"/>
        <v>0</v>
      </c>
      <c r="P33" s="51">
        <f t="shared" si="5"/>
        <v>0</v>
      </c>
      <c r="Q33" s="51">
        <f t="shared" si="6"/>
        <v>0</v>
      </c>
    </row>
    <row r="34" spans="1:17" x14ac:dyDescent="0.25">
      <c r="A34" s="16" t="s">
        <v>207</v>
      </c>
      <c r="B34" t="s">
        <v>171</v>
      </c>
      <c r="C34" t="str">
        <f>VLOOKUP($B34,Notes!$D$15:$E$62,2,0)</f>
        <v>Structural metal products</v>
      </c>
      <c r="D34" s="109">
        <f>VLOOKUP($B34,SAM!$A$8:$CX$108,92,0)</f>
        <v>70.552968464725311</v>
      </c>
      <c r="E34" s="109">
        <f>VLOOKUP($B34,SAM!$A$8:$CX$108,93,0)</f>
        <v>56.877649162282168</v>
      </c>
      <c r="F34" s="109">
        <f t="shared" si="7"/>
        <v>127.43061762700748</v>
      </c>
      <c r="H34" t="str">
        <f t="shared" si="0"/>
        <v>Structural metal products</v>
      </c>
      <c r="I34" s="51">
        <f t="shared" si="1"/>
        <v>1.5346841243033462</v>
      </c>
      <c r="J34" s="51">
        <f t="shared" si="2"/>
        <v>0.68476320226463883</v>
      </c>
      <c r="K34" s="51">
        <f t="shared" si="3"/>
        <v>0.98757330920032205</v>
      </c>
      <c r="N34" t="s">
        <v>171</v>
      </c>
      <c r="O34" s="51">
        <f t="shared" si="4"/>
        <v>55.365790246136584</v>
      </c>
      <c r="P34" s="51">
        <f t="shared" si="5"/>
        <v>44.634209753863416</v>
      </c>
      <c r="Q34" s="51">
        <f t="shared" si="6"/>
        <v>100</v>
      </c>
    </row>
    <row r="35" spans="1:17" x14ac:dyDescent="0.25">
      <c r="A35" s="16" t="s">
        <v>207</v>
      </c>
      <c r="B35" t="s">
        <v>172</v>
      </c>
      <c r="C35" t="str">
        <f>VLOOKUP($B35,Notes!$D$15:$E$62,2,0)</f>
        <v>Machinery</v>
      </c>
      <c r="D35" s="109">
        <f>VLOOKUP($B35,SAM!$A$8:$CX$108,92,0)</f>
        <v>0</v>
      </c>
      <c r="E35" s="109">
        <f>VLOOKUP($B35,SAM!$A$8:$CX$108,93,0)</f>
        <v>0.56584221701134119</v>
      </c>
      <c r="F35" s="109">
        <f t="shared" si="7"/>
        <v>0.56584221701134119</v>
      </c>
      <c r="H35" t="str">
        <f t="shared" ref="H35:H57" si="8">C35</f>
        <v>Machinery</v>
      </c>
      <c r="I35" s="51">
        <f t="shared" ref="I35:I51" si="9">D35/D$51*100</f>
        <v>0</v>
      </c>
      <c r="J35" s="51">
        <f t="shared" ref="J35:J51" si="10">E35/E$51*100</f>
        <v>6.8123056104462572E-3</v>
      </c>
      <c r="K35" s="51">
        <f t="shared" ref="K35:K51" si="11">F35/F$51*100</f>
        <v>4.3852151166275388E-3</v>
      </c>
      <c r="N35" t="s">
        <v>172</v>
      </c>
      <c r="O35" s="51">
        <f t="shared" ref="O35:O57" si="12">IFERROR(D35/$F35*100,0)</f>
        <v>0</v>
      </c>
      <c r="P35" s="51">
        <f t="shared" ref="P35:P57" si="13">IFERROR(E35/$F35*100,0)</f>
        <v>100</v>
      </c>
      <c r="Q35" s="51">
        <f t="shared" ref="Q35:Q57" si="14">IFERROR(F35/$F35*100,0)</f>
        <v>100</v>
      </c>
    </row>
    <row r="36" spans="1:17" x14ac:dyDescent="0.25">
      <c r="A36" s="16" t="s">
        <v>207</v>
      </c>
      <c r="B36" t="s">
        <v>173</v>
      </c>
      <c r="C36" t="str">
        <f>VLOOKUP($B36,Notes!$D$15:$E$62,2,0)</f>
        <v>Electric Motors, Telecom Equipment &amp; Medical Applicances</v>
      </c>
      <c r="D36" s="109">
        <f>VLOOKUP($B36,SAM!$A$8:$CX$108,92,0)</f>
        <v>177.77426553009545</v>
      </c>
      <c r="E36" s="109">
        <f>VLOOKUP($B36,SAM!$A$8:$CX$108,93,0)</f>
        <v>483.16350335692795</v>
      </c>
      <c r="F36" s="109">
        <f t="shared" si="7"/>
        <v>660.93776888702337</v>
      </c>
      <c r="H36" t="str">
        <f t="shared" si="8"/>
        <v>Electric Motors, Telecom Equipment &amp; Medical Applicances</v>
      </c>
      <c r="I36" s="51">
        <f t="shared" si="9"/>
        <v>3.866986024197292</v>
      </c>
      <c r="J36" s="51">
        <f t="shared" si="10"/>
        <v>5.8169174121825886</v>
      </c>
      <c r="K36" s="51">
        <f t="shared" si="11"/>
        <v>5.1221952129728816</v>
      </c>
      <c r="N36" t="s">
        <v>173</v>
      </c>
      <c r="O36" s="51">
        <f t="shared" si="12"/>
        <v>26.897277459185887</v>
      </c>
      <c r="P36" s="51">
        <f t="shared" si="13"/>
        <v>73.102722540814113</v>
      </c>
      <c r="Q36" s="51">
        <f t="shared" si="14"/>
        <v>100</v>
      </c>
    </row>
    <row r="37" spans="1:17" x14ac:dyDescent="0.25">
      <c r="A37" s="16" t="s">
        <v>207</v>
      </c>
      <c r="B37" t="s">
        <v>174</v>
      </c>
      <c r="C37" t="str">
        <f>VLOOKUP($B37,Notes!$D$15:$E$62,2,0)</f>
        <v>Transport Equipment</v>
      </c>
      <c r="D37" s="109">
        <f>VLOOKUP($B37,SAM!$A$8:$CX$108,92,0)</f>
        <v>89.979115574062689</v>
      </c>
      <c r="E37" s="109">
        <f>VLOOKUP($B37,SAM!$A$8:$CX$108,93,0)</f>
        <v>105.79504046024618</v>
      </c>
      <c r="F37" s="109">
        <f t="shared" si="7"/>
        <v>195.77415603430887</v>
      </c>
      <c r="H37" t="str">
        <f t="shared" si="8"/>
        <v>Transport Equipment</v>
      </c>
      <c r="I37" s="51">
        <f t="shared" si="9"/>
        <v>1.9572460690922056</v>
      </c>
      <c r="J37" s="51">
        <f t="shared" si="10"/>
        <v>1.2736910149464489</v>
      </c>
      <c r="K37" s="51">
        <f t="shared" si="11"/>
        <v>1.517228235498453</v>
      </c>
      <c r="N37" t="s">
        <v>174</v>
      </c>
      <c r="O37" s="51">
        <f t="shared" si="12"/>
        <v>45.960670906068977</v>
      </c>
      <c r="P37" s="51">
        <f t="shared" si="13"/>
        <v>54.039329093931023</v>
      </c>
      <c r="Q37" s="51">
        <f t="shared" si="14"/>
        <v>100</v>
      </c>
    </row>
    <row r="38" spans="1:17" x14ac:dyDescent="0.25">
      <c r="A38" s="16" t="s">
        <v>207</v>
      </c>
      <c r="B38" t="s">
        <v>175</v>
      </c>
      <c r="C38" t="str">
        <f>VLOOKUP($B38,Notes!$D$15:$E$62,2,0)</f>
        <v>furniture &amp; other products nec</v>
      </c>
      <c r="D38" s="109">
        <f>VLOOKUP($B38,SAM!$A$8:$CX$108,92,0)</f>
        <v>121.27248412786807</v>
      </c>
      <c r="E38" s="109">
        <f>VLOOKUP($B38,SAM!$A$8:$CX$108,93,0)</f>
        <v>272.99215312030083</v>
      </c>
      <c r="F38" s="109">
        <f t="shared" si="7"/>
        <v>394.26463724816892</v>
      </c>
      <c r="H38" t="str">
        <f t="shared" si="8"/>
        <v>furniture &amp; other products nec</v>
      </c>
      <c r="I38" s="51">
        <f t="shared" si="9"/>
        <v>2.6379464982954102</v>
      </c>
      <c r="J38" s="51">
        <f t="shared" si="10"/>
        <v>3.2866158098485516</v>
      </c>
      <c r="K38" s="51">
        <f t="shared" si="11"/>
        <v>3.0555076931944272</v>
      </c>
      <c r="N38" t="s">
        <v>175</v>
      </c>
      <c r="O38" s="51">
        <f t="shared" si="12"/>
        <v>30.759158359803241</v>
      </c>
      <c r="P38" s="51">
        <f t="shared" si="13"/>
        <v>69.240841640196749</v>
      </c>
      <c r="Q38" s="51">
        <f t="shared" si="14"/>
        <v>100</v>
      </c>
    </row>
    <row r="39" spans="1:17" x14ac:dyDescent="0.25">
      <c r="A39" s="16" t="s">
        <v>208</v>
      </c>
      <c r="B39" t="s">
        <v>176</v>
      </c>
      <c r="C39" t="str">
        <f>VLOOKUP($B39,Notes!$D$15:$E$62,2,0)</f>
        <v>Electricity</v>
      </c>
      <c r="D39" s="109">
        <f>VLOOKUP($B39,SAM!$A$8:$CX$108,92,0)</f>
        <v>70.145255844490904</v>
      </c>
      <c r="E39" s="109">
        <f>VLOOKUP($B39,SAM!$A$8:$CX$108,93,0)</f>
        <v>344.47721816404481</v>
      </c>
      <c r="F39" s="109">
        <f t="shared" si="7"/>
        <v>414.62247400853573</v>
      </c>
      <c r="H39" t="str">
        <f t="shared" si="8"/>
        <v>Electricity</v>
      </c>
      <c r="I39" s="51">
        <f t="shared" si="9"/>
        <v>1.5258154671912829</v>
      </c>
      <c r="J39" s="51">
        <f t="shared" si="10"/>
        <v>4.147241077847692</v>
      </c>
      <c r="K39" s="51">
        <f t="shared" si="11"/>
        <v>3.2132786951089192</v>
      </c>
      <c r="N39" t="s">
        <v>176</v>
      </c>
      <c r="O39" s="51">
        <f t="shared" si="12"/>
        <v>16.917861486458364</v>
      </c>
      <c r="P39" s="51">
        <f t="shared" si="13"/>
        <v>83.082138513541636</v>
      </c>
      <c r="Q39" s="51">
        <f t="shared" si="14"/>
        <v>100</v>
      </c>
    </row>
    <row r="40" spans="1:17" x14ac:dyDescent="0.25">
      <c r="A40" s="16" t="s">
        <v>208</v>
      </c>
      <c r="B40" t="s">
        <v>177</v>
      </c>
      <c r="C40" t="str">
        <f>VLOOKUP($B40,Notes!$D$15:$E$62,2,0)</f>
        <v>Water</v>
      </c>
      <c r="D40" s="109">
        <f>VLOOKUP($B40,SAM!$A$8:$CX$108,92,0)</f>
        <v>7.9939594985388602</v>
      </c>
      <c r="E40" s="109">
        <f>VLOOKUP($B40,SAM!$A$8:$CX$108,93,0)</f>
        <v>293.65307767486576</v>
      </c>
      <c r="F40" s="109">
        <f t="shared" si="7"/>
        <v>301.64703717340461</v>
      </c>
      <c r="H40" t="str">
        <f t="shared" si="8"/>
        <v>Water</v>
      </c>
      <c r="I40" s="51">
        <f t="shared" si="9"/>
        <v>0.17388641469940866</v>
      </c>
      <c r="J40" s="51">
        <f t="shared" si="10"/>
        <v>3.5353574696763985</v>
      </c>
      <c r="K40" s="51">
        <f t="shared" si="11"/>
        <v>2.3377314515085228</v>
      </c>
      <c r="N40" t="s">
        <v>177</v>
      </c>
      <c r="O40" s="51">
        <f t="shared" si="12"/>
        <v>2.6501037681147381</v>
      </c>
      <c r="P40" s="51">
        <f t="shared" si="13"/>
        <v>97.349896231885253</v>
      </c>
      <c r="Q40" s="51">
        <f t="shared" si="14"/>
        <v>100</v>
      </c>
    </row>
    <row r="41" spans="1:17" x14ac:dyDescent="0.25">
      <c r="A41" s="16" t="s">
        <v>208</v>
      </c>
      <c r="B41" t="s">
        <v>178</v>
      </c>
      <c r="C41" t="str">
        <f>VLOOKUP($B41,Notes!$D$15:$E$62,2,0)</f>
        <v>Construction</v>
      </c>
      <c r="D41" s="109">
        <f>VLOOKUP($B41,SAM!$A$8:$CX$108,92,0)</f>
        <v>7.3770729109482165</v>
      </c>
      <c r="E41" s="109">
        <f>VLOOKUP($B41,SAM!$A$8:$CX$108,93,0)</f>
        <v>15.507015015577336</v>
      </c>
      <c r="F41" s="109">
        <f t="shared" si="7"/>
        <v>22.884087926525552</v>
      </c>
      <c r="H41" t="str">
        <f t="shared" si="8"/>
        <v>Construction</v>
      </c>
      <c r="I41" s="51">
        <f t="shared" si="9"/>
        <v>0.16046775814855971</v>
      </c>
      <c r="J41" s="51">
        <f t="shared" si="10"/>
        <v>0.18669254823341419</v>
      </c>
      <c r="K41" s="51">
        <f t="shared" si="11"/>
        <v>0.17734917135676054</v>
      </c>
      <c r="N41" t="s">
        <v>178</v>
      </c>
      <c r="O41" s="51">
        <f t="shared" si="12"/>
        <v>32.236691864818681</v>
      </c>
      <c r="P41" s="51">
        <f t="shared" si="13"/>
        <v>67.763308135181319</v>
      </c>
      <c r="Q41" s="51">
        <f t="shared" si="14"/>
        <v>100</v>
      </c>
    </row>
    <row r="42" spans="1:17" x14ac:dyDescent="0.25">
      <c r="A42" s="16" t="s">
        <v>209</v>
      </c>
      <c r="B42" t="s">
        <v>179</v>
      </c>
      <c r="C42" t="str">
        <f>VLOOKUP($B42,Notes!$D$15:$E$62,2,0)</f>
        <v>Finance and Insurance Services</v>
      </c>
      <c r="D42" s="109">
        <f>VLOOKUP($B42,SAM!$A$8:$CX$108,92,0)</f>
        <v>147.06469452861771</v>
      </c>
      <c r="E42" s="109">
        <f>VLOOKUP($B42,SAM!$A$8:$CX$108,93,0)</f>
        <v>399.02673681059542</v>
      </c>
      <c r="F42" s="109">
        <f t="shared" si="7"/>
        <v>546.09143133921316</v>
      </c>
      <c r="H42" t="str">
        <f t="shared" si="8"/>
        <v>Finance and Insurance Services</v>
      </c>
      <c r="I42" s="51">
        <f t="shared" si="9"/>
        <v>3.1989844913674172</v>
      </c>
      <c r="J42" s="51">
        <f t="shared" si="10"/>
        <v>4.8039753771825735</v>
      </c>
      <c r="K42" s="51">
        <f t="shared" si="11"/>
        <v>4.2321486940616344</v>
      </c>
      <c r="N42" t="s">
        <v>179</v>
      </c>
      <c r="O42" s="51">
        <f t="shared" si="12"/>
        <v>26.930416060175499</v>
      </c>
      <c r="P42" s="51">
        <f t="shared" si="13"/>
        <v>73.069583939824497</v>
      </c>
      <c r="Q42" s="51">
        <f t="shared" si="14"/>
        <v>100</v>
      </c>
    </row>
    <row r="43" spans="1:17" x14ac:dyDescent="0.25">
      <c r="A43" s="16" t="s">
        <v>209</v>
      </c>
      <c r="B43" t="s">
        <v>180</v>
      </c>
      <c r="C43" t="str">
        <f>VLOOKUP($B43,Notes!$D$15:$E$62,2,0)</f>
        <v xml:space="preserve">Real Estate </v>
      </c>
      <c r="D43" s="109">
        <f>VLOOKUP($B43,SAM!$A$8:$CX$108,92,0)</f>
        <v>492.23049440159423</v>
      </c>
      <c r="E43" s="109">
        <f>VLOOKUP($B43,SAM!$A$8:$CX$108,93,0)</f>
        <v>789.3781842570495</v>
      </c>
      <c r="F43" s="109">
        <f t="shared" si="7"/>
        <v>1281.6086786586438</v>
      </c>
      <c r="H43" t="str">
        <f t="shared" si="8"/>
        <v xml:space="preserve">Real Estate </v>
      </c>
      <c r="I43" s="51">
        <f t="shared" si="9"/>
        <v>10.707109023113658</v>
      </c>
      <c r="J43" s="51">
        <f t="shared" si="10"/>
        <v>9.5035069348146504</v>
      </c>
      <c r="K43" s="51">
        <f t="shared" si="11"/>
        <v>9.9323266845292437</v>
      </c>
      <c r="N43" t="s">
        <v>180</v>
      </c>
      <c r="O43" s="51">
        <f t="shared" si="12"/>
        <v>38.407237918892065</v>
      </c>
      <c r="P43" s="51">
        <f t="shared" si="13"/>
        <v>61.592762081107921</v>
      </c>
      <c r="Q43" s="51">
        <f t="shared" si="14"/>
        <v>100</v>
      </c>
    </row>
    <row r="44" spans="1:17" x14ac:dyDescent="0.25">
      <c r="A44" s="16" t="s">
        <v>209</v>
      </c>
      <c r="B44" t="s">
        <v>181</v>
      </c>
      <c r="C44" t="str">
        <f>VLOOKUP($B44,Notes!$D$15:$E$62,2,0)</f>
        <v>Distribution, hotels, and Restaurants</v>
      </c>
      <c r="D44" s="109">
        <f>VLOOKUP($B44,SAM!$A$8:$CX$108,92,0)</f>
        <v>6.738960906691589</v>
      </c>
      <c r="E44" s="109">
        <f>VLOOKUP($B44,SAM!$A$8:$CX$108,93,0)</f>
        <v>41.846061147675066</v>
      </c>
      <c r="F44" s="109">
        <f t="shared" si="7"/>
        <v>48.585022054366654</v>
      </c>
      <c r="H44" t="str">
        <f t="shared" si="8"/>
        <v>Distribution, hotels, and Restaurants</v>
      </c>
      <c r="I44" s="51">
        <f t="shared" si="9"/>
        <v>0.14658740153465391</v>
      </c>
      <c r="J44" s="51">
        <f t="shared" si="10"/>
        <v>0.50379442989788514</v>
      </c>
      <c r="K44" s="51">
        <f t="shared" si="11"/>
        <v>0.37652859180392467</v>
      </c>
      <c r="N44" t="s">
        <v>181</v>
      </c>
      <c r="O44" s="51">
        <f t="shared" si="12"/>
        <v>13.870449413711677</v>
      </c>
      <c r="P44" s="51">
        <f t="shared" si="13"/>
        <v>86.129550586288332</v>
      </c>
      <c r="Q44" s="51">
        <f t="shared" si="14"/>
        <v>100</v>
      </c>
    </row>
    <row r="45" spans="1:17" x14ac:dyDescent="0.25">
      <c r="A45" s="16" t="s">
        <v>209</v>
      </c>
      <c r="B45" t="s">
        <v>182</v>
      </c>
      <c r="C45" t="str">
        <f>VLOOKUP($B45,Notes!$D$15:$E$62,2,0)</f>
        <v>Transport and communication</v>
      </c>
      <c r="D45" s="109">
        <f>VLOOKUP($B45,SAM!$A$8:$CX$108,92,0)</f>
        <v>628.04184334104298</v>
      </c>
      <c r="E45" s="109">
        <f>VLOOKUP($B45,SAM!$A$8:$CX$108,93,0)</f>
        <v>1600.153963463775</v>
      </c>
      <c r="F45" s="109">
        <f t="shared" si="7"/>
        <v>2228.1958068048179</v>
      </c>
      <c r="H45" t="str">
        <f t="shared" si="8"/>
        <v>Transport and communication</v>
      </c>
      <c r="I45" s="51">
        <f t="shared" si="9"/>
        <v>13.661308196487951</v>
      </c>
      <c r="J45" s="51">
        <f t="shared" si="10"/>
        <v>19.264624475100991</v>
      </c>
      <c r="K45" s="51">
        <f t="shared" si="11"/>
        <v>17.268273099903293</v>
      </c>
      <c r="N45" t="s">
        <v>182</v>
      </c>
      <c r="O45" s="51">
        <f t="shared" si="12"/>
        <v>28.186115485139553</v>
      </c>
      <c r="P45" s="51">
        <f t="shared" si="13"/>
        <v>71.813884514860447</v>
      </c>
      <c r="Q45" s="51">
        <f t="shared" si="14"/>
        <v>100</v>
      </c>
    </row>
    <row r="46" spans="1:17" x14ac:dyDescent="0.25">
      <c r="A46" s="16" t="s">
        <v>196</v>
      </c>
      <c r="B46" t="s">
        <v>183</v>
      </c>
      <c r="C46" t="str">
        <f>VLOOKUP($B46,Notes!$D$15:$E$62,2,0)</f>
        <v>Public administration</v>
      </c>
      <c r="D46" s="109">
        <f>VLOOKUP($B46,SAM!$A$8:$CX$108,92,0)</f>
        <v>1.6583909704601332</v>
      </c>
      <c r="E46" s="109">
        <f>VLOOKUP($B46,SAM!$A$8:$CX$108,93,0)</f>
        <v>13.151637501445069</v>
      </c>
      <c r="F46" s="109">
        <f t="shared" si="7"/>
        <v>14.810028471905202</v>
      </c>
      <c r="H46" t="str">
        <f t="shared" si="8"/>
        <v>Public administration</v>
      </c>
      <c r="I46" s="51">
        <f t="shared" si="9"/>
        <v>3.6073695404122849E-2</v>
      </c>
      <c r="J46" s="51">
        <f t="shared" si="10"/>
        <v>0.15833561237417168</v>
      </c>
      <c r="K46" s="51">
        <f t="shared" si="11"/>
        <v>0.11477609619817612</v>
      </c>
      <c r="N46" t="s">
        <v>183</v>
      </c>
      <c r="O46" s="51">
        <f t="shared" si="12"/>
        <v>11.197756801117029</v>
      </c>
      <c r="P46" s="51">
        <f t="shared" si="13"/>
        <v>88.802243198882977</v>
      </c>
      <c r="Q46" s="51">
        <f t="shared" si="14"/>
        <v>100</v>
      </c>
    </row>
    <row r="47" spans="1:17" x14ac:dyDescent="0.25">
      <c r="A47" s="16" t="s">
        <v>209</v>
      </c>
      <c r="B47" t="s">
        <v>184</v>
      </c>
      <c r="C47" t="str">
        <f>VLOOKUP($B47,Notes!$D$15:$E$62,2,0)</f>
        <v>Education</v>
      </c>
      <c r="D47" s="109">
        <f>VLOOKUP($B47,SAM!$A$8:$CX$108,92,0)</f>
        <v>77.799053817097089</v>
      </c>
      <c r="E47" s="109">
        <f>VLOOKUP($B47,SAM!$A$8:$CX$108,93,0)</f>
        <v>203.31907988428023</v>
      </c>
      <c r="F47" s="109">
        <f t="shared" si="7"/>
        <v>281.1181337013773</v>
      </c>
      <c r="H47" t="str">
        <f t="shared" si="8"/>
        <v>Education</v>
      </c>
      <c r="I47" s="51">
        <f t="shared" si="9"/>
        <v>1.6923026114573192</v>
      </c>
      <c r="J47" s="51">
        <f t="shared" si="10"/>
        <v>2.447805531234676</v>
      </c>
      <c r="K47" s="51">
        <f t="shared" si="11"/>
        <v>2.178634701342359</v>
      </c>
      <c r="N47" t="s">
        <v>184</v>
      </c>
      <c r="O47" s="51">
        <f t="shared" si="12"/>
        <v>27.674861380426101</v>
      </c>
      <c r="P47" s="51">
        <f t="shared" si="13"/>
        <v>72.325138619573906</v>
      </c>
      <c r="Q47" s="51">
        <f t="shared" si="14"/>
        <v>100</v>
      </c>
    </row>
    <row r="48" spans="1:17" x14ac:dyDescent="0.25">
      <c r="A48" s="16" t="s">
        <v>209</v>
      </c>
      <c r="B48" t="s">
        <v>185</v>
      </c>
      <c r="C48" t="str">
        <f>VLOOKUP($B48,Notes!$D$15:$E$62,2,0)</f>
        <v>Health</v>
      </c>
      <c r="D48" s="109">
        <f>VLOOKUP($B48,SAM!$A$8:$CX$108,92,0)</f>
        <v>35.074423846135801</v>
      </c>
      <c r="E48" s="109">
        <f>VLOOKUP($B48,SAM!$A$8:$CX$108,93,0)</f>
        <v>59.470006991567395</v>
      </c>
      <c r="F48" s="109">
        <f t="shared" si="7"/>
        <v>94.544430837703203</v>
      </c>
      <c r="H48" t="str">
        <f t="shared" si="8"/>
        <v>Health</v>
      </c>
      <c r="I48" s="51">
        <f t="shared" si="9"/>
        <v>0.76294679893821948</v>
      </c>
      <c r="J48" s="51">
        <f t="shared" si="10"/>
        <v>0.71597319906904855</v>
      </c>
      <c r="K48" s="51">
        <f t="shared" si="11"/>
        <v>0.73270896875150127</v>
      </c>
      <c r="N48" t="s">
        <v>185</v>
      </c>
      <c r="O48" s="51">
        <f t="shared" si="12"/>
        <v>37.098349987790648</v>
      </c>
      <c r="P48" s="51">
        <f t="shared" si="13"/>
        <v>62.901650012209345</v>
      </c>
      <c r="Q48" s="51">
        <f t="shared" si="14"/>
        <v>100</v>
      </c>
    </row>
    <row r="49" spans="1:17" x14ac:dyDescent="0.25">
      <c r="A49" s="16" t="s">
        <v>209</v>
      </c>
      <c r="B49" t="s">
        <v>186</v>
      </c>
      <c r="C49" t="str">
        <f>VLOOKUP($B49,Notes!$D$15:$E$62,2,0)</f>
        <v>Domestic Services</v>
      </c>
      <c r="D49" s="109">
        <f>VLOOKUP($B49,SAM!$A$8:$CX$108,92,0)</f>
        <v>12.557527303293648</v>
      </c>
      <c r="E49" s="109">
        <f>VLOOKUP($B49,SAM!$A$8:$CX$108,93,0)</f>
        <v>44.461304795699007</v>
      </c>
      <c r="F49" s="109">
        <f t="shared" si="7"/>
        <v>57.018832098992654</v>
      </c>
      <c r="H49" t="str">
        <f t="shared" si="8"/>
        <v>Domestic Services</v>
      </c>
      <c r="I49" s="51">
        <f t="shared" si="9"/>
        <v>0.27315417355551808</v>
      </c>
      <c r="J49" s="51">
        <f t="shared" si="10"/>
        <v>0.53527995437892673</v>
      </c>
      <c r="K49" s="51">
        <f t="shared" si="11"/>
        <v>0.44188969457529642</v>
      </c>
      <c r="N49" t="s">
        <v>186</v>
      </c>
      <c r="O49" s="51">
        <f t="shared" si="12"/>
        <v>22.023473370152562</v>
      </c>
      <c r="P49" s="51">
        <f t="shared" si="13"/>
        <v>77.976526629847442</v>
      </c>
      <c r="Q49" s="51">
        <f t="shared" si="14"/>
        <v>100</v>
      </c>
    </row>
    <row r="50" spans="1:17" x14ac:dyDescent="0.25">
      <c r="A50" s="16" t="s">
        <v>209</v>
      </c>
      <c r="B50" t="s">
        <v>187</v>
      </c>
      <c r="C50" t="str">
        <f>VLOOKUP($B50,Notes!$D$15:$E$62,2,0)</f>
        <v>Other Services</v>
      </c>
      <c r="D50" s="109">
        <f>VLOOKUP($B50,SAM!$A$8:$CX$108,92,0)</f>
        <v>58.865905142806454</v>
      </c>
      <c r="E50" s="109">
        <f>VLOOKUP($B50,SAM!$A$8:$CX$108,93,0)</f>
        <v>183.51045779649186</v>
      </c>
      <c r="F50" s="109">
        <f t="shared" si="7"/>
        <v>242.3763629392983</v>
      </c>
      <c r="H50" t="str">
        <f t="shared" si="8"/>
        <v>Other Services</v>
      </c>
      <c r="I50" s="51">
        <f t="shared" si="9"/>
        <v>1.2804644801101424</v>
      </c>
      <c r="J50" s="51">
        <f t="shared" si="10"/>
        <v>2.2093249383644809</v>
      </c>
      <c r="K50" s="51">
        <f t="shared" si="11"/>
        <v>1.878390227382611</v>
      </c>
      <c r="N50" t="s">
        <v>187</v>
      </c>
      <c r="O50" s="51">
        <f t="shared" si="12"/>
        <v>24.286982620309828</v>
      </c>
      <c r="P50" s="51">
        <f t="shared" si="13"/>
        <v>75.713017379690172</v>
      </c>
      <c r="Q50" s="51">
        <f t="shared" si="14"/>
        <v>100</v>
      </c>
    </row>
    <row r="51" spans="1:17" s="38" customFormat="1" ht="15.75" thickBot="1" x14ac:dyDescent="0.3">
      <c r="A51" s="107"/>
      <c r="B51" s="38" t="s">
        <v>215</v>
      </c>
      <c r="C51" s="38" t="s">
        <v>337</v>
      </c>
      <c r="D51" s="110">
        <f>SUM(D3:D50)</f>
        <v>4597.2306188253624</v>
      </c>
      <c r="E51" s="110">
        <f>SUM(E3:E50)</f>
        <v>8306.1778106909424</v>
      </c>
      <c r="F51" s="110">
        <f>SUM(F3:F50)</f>
        <v>12903.408429516305</v>
      </c>
      <c r="H51" s="38" t="str">
        <f t="shared" si="8"/>
        <v>Total Consumption</v>
      </c>
      <c r="I51" s="108">
        <f t="shared" si="9"/>
        <v>100</v>
      </c>
      <c r="J51" s="108">
        <f t="shared" si="10"/>
        <v>100</v>
      </c>
      <c r="K51" s="108">
        <f t="shared" si="11"/>
        <v>100</v>
      </c>
      <c r="N51" s="38" t="s">
        <v>215</v>
      </c>
      <c r="O51" s="108">
        <f t="shared" si="12"/>
        <v>35.628033042101372</v>
      </c>
      <c r="P51" s="108">
        <f t="shared" si="13"/>
        <v>64.371966957898636</v>
      </c>
      <c r="Q51" s="108">
        <f t="shared" si="14"/>
        <v>100</v>
      </c>
    </row>
    <row r="52" spans="1:17" ht="15.75" thickTop="1" x14ac:dyDescent="0.25">
      <c r="A52" s="16"/>
      <c r="C52" t="s">
        <v>337</v>
      </c>
      <c r="D52" s="109">
        <f>D51</f>
        <v>4597.2306188253624</v>
      </c>
      <c r="E52" s="109">
        <f t="shared" ref="E52:F52" si="15">E51</f>
        <v>8306.1778106909424</v>
      </c>
      <c r="F52" s="109">
        <f t="shared" si="15"/>
        <v>12903.408429516305</v>
      </c>
      <c r="H52" t="str">
        <f t="shared" si="8"/>
        <v>Total Consumption</v>
      </c>
      <c r="I52" s="51">
        <f t="shared" ref="I52:K57" si="16">D52/D$57*100</f>
        <v>136.18015739003735</v>
      </c>
      <c r="J52" s="51">
        <f t="shared" si="16"/>
        <v>123.47232193185884</v>
      </c>
      <c r="K52" s="51">
        <f t="shared" si="16"/>
        <v>127.71855263080876</v>
      </c>
      <c r="O52" s="51">
        <f t="shared" si="12"/>
        <v>35.628033042101372</v>
      </c>
      <c r="P52" s="51">
        <f t="shared" si="13"/>
        <v>64.371966957898636</v>
      </c>
      <c r="Q52" s="51">
        <f t="shared" si="14"/>
        <v>100</v>
      </c>
    </row>
    <row r="53" spans="1:17" x14ac:dyDescent="0.25">
      <c r="A53" s="16"/>
      <c r="C53" t="s">
        <v>322</v>
      </c>
      <c r="D53" s="109">
        <f>SAM!CN100</f>
        <v>0</v>
      </c>
      <c r="E53" s="109">
        <f>SAM!CO100</f>
        <v>274.25874725</v>
      </c>
      <c r="F53" s="109">
        <f t="shared" si="7"/>
        <v>274.25874725</v>
      </c>
      <c r="H53" t="str">
        <f t="shared" si="8"/>
        <v>Transfers to Government</v>
      </c>
      <c r="I53" s="51">
        <f t="shared" si="16"/>
        <v>0</v>
      </c>
      <c r="J53" s="51">
        <f t="shared" si="16"/>
        <v>4.0768889259142185</v>
      </c>
      <c r="K53" s="51">
        <f t="shared" si="16"/>
        <v>2.7146261731112125</v>
      </c>
      <c r="O53" s="51">
        <f t="shared" si="12"/>
        <v>0</v>
      </c>
      <c r="P53" s="51">
        <f t="shared" si="13"/>
        <v>100</v>
      </c>
      <c r="Q53" s="51">
        <f t="shared" si="14"/>
        <v>100</v>
      </c>
    </row>
    <row r="54" spans="1:17" x14ac:dyDescent="0.25">
      <c r="A54" s="16"/>
      <c r="C54" t="s">
        <v>239</v>
      </c>
      <c r="D54" s="109">
        <f>SAM!CN104</f>
        <v>228.23017699342367</v>
      </c>
      <c r="E54" s="109">
        <f>SAM!CO104</f>
        <v>432.85716538956439</v>
      </c>
      <c r="F54" s="109">
        <f t="shared" si="7"/>
        <v>661.08734238298803</v>
      </c>
      <c r="H54" t="str">
        <f t="shared" si="8"/>
        <v>Income Tax</v>
      </c>
      <c r="I54" s="51">
        <f t="shared" si="16"/>
        <v>6.7606835508421517</v>
      </c>
      <c r="J54" s="51">
        <f t="shared" si="16"/>
        <v>6.4344732912774374</v>
      </c>
      <c r="K54" s="51">
        <f t="shared" si="16"/>
        <v>6.5434740745370794</v>
      </c>
      <c r="O54" s="51">
        <f t="shared" si="12"/>
        <v>34.523452857338626</v>
      </c>
      <c r="P54" s="51">
        <f t="shared" si="13"/>
        <v>65.476547142661374</v>
      </c>
      <c r="Q54" s="51">
        <f t="shared" si="14"/>
        <v>100</v>
      </c>
    </row>
    <row r="55" spans="1:17" x14ac:dyDescent="0.25">
      <c r="A55" s="16"/>
      <c r="C55" t="s">
        <v>240</v>
      </c>
      <c r="D55" s="109">
        <f>SAM!CN105</f>
        <v>-1449.6161008693543</v>
      </c>
      <c r="E55" s="109">
        <f>SAM!CO105</f>
        <v>-2306.5961699579307</v>
      </c>
      <c r="F55" s="109">
        <f t="shared" si="7"/>
        <v>-3756.212270827285</v>
      </c>
      <c r="H55" t="str">
        <f t="shared" si="8"/>
        <v>Savings</v>
      </c>
      <c r="I55" s="51">
        <f t="shared" si="16"/>
        <v>-42.940840940879497</v>
      </c>
      <c r="J55" s="51">
        <f t="shared" si="16"/>
        <v>-34.287826646001854</v>
      </c>
      <c r="K55" s="51">
        <f t="shared" si="16"/>
        <v>-37.179168374361666</v>
      </c>
      <c r="O55" s="51">
        <f t="shared" si="12"/>
        <v>38.592496811956913</v>
      </c>
      <c r="P55" s="51">
        <f t="shared" si="13"/>
        <v>61.407503188043087</v>
      </c>
      <c r="Q55" s="51">
        <f t="shared" si="14"/>
        <v>100</v>
      </c>
    </row>
    <row r="56" spans="1:17" x14ac:dyDescent="0.25">
      <c r="A56" s="16"/>
      <c r="C56" t="s">
        <v>323</v>
      </c>
      <c r="D56" s="109">
        <f>SAM!CN107</f>
        <v>0</v>
      </c>
      <c r="E56" s="109">
        <f>SAM!CO107</f>
        <v>20.460145398897811</v>
      </c>
      <c r="F56" s="109">
        <f t="shared" si="7"/>
        <v>20.460145398897811</v>
      </c>
      <c r="H56" t="str">
        <f t="shared" si="8"/>
        <v>Transfers abroad</v>
      </c>
      <c r="I56" s="51">
        <f t="shared" si="16"/>
        <v>0</v>
      </c>
      <c r="J56" s="51">
        <f t="shared" si="16"/>
        <v>0.30414249695133921</v>
      </c>
      <c r="K56" s="51">
        <f t="shared" si="16"/>
        <v>0.20251549590460305</v>
      </c>
      <c r="O56" s="51">
        <f t="shared" si="12"/>
        <v>0</v>
      </c>
      <c r="P56" s="51">
        <f t="shared" si="13"/>
        <v>100</v>
      </c>
      <c r="Q56" s="51">
        <f t="shared" si="14"/>
        <v>100</v>
      </c>
    </row>
    <row r="57" spans="1:17" s="38" customFormat="1" ht="15.75" thickBot="1" x14ac:dyDescent="0.3">
      <c r="A57" s="107"/>
      <c r="C57" s="38" t="s">
        <v>241</v>
      </c>
      <c r="D57" s="110">
        <f>SUM(D52:D56)</f>
        <v>3375.8446949494319</v>
      </c>
      <c r="E57" s="110">
        <f>SUM(E52:E56)</f>
        <v>6727.1576987714743</v>
      </c>
      <c r="F57" s="110">
        <f>SUM(F52:F56)</f>
        <v>10103.002393720906</v>
      </c>
      <c r="H57" s="38" t="str">
        <f t="shared" si="8"/>
        <v>Total Outlay</v>
      </c>
      <c r="I57" s="108">
        <f t="shared" si="16"/>
        <v>100</v>
      </c>
      <c r="J57" s="108">
        <f t="shared" si="16"/>
        <v>100</v>
      </c>
      <c r="K57" s="108">
        <f t="shared" si="16"/>
        <v>100</v>
      </c>
      <c r="O57" s="51">
        <f t="shared" si="12"/>
        <v>33.414271949965539</v>
      </c>
      <c r="P57" s="51">
        <f t="shared" si="13"/>
        <v>66.585728050034461</v>
      </c>
      <c r="Q57" s="51">
        <f t="shared" si="14"/>
        <v>100</v>
      </c>
    </row>
    <row r="58" spans="1:17" ht="15.75" thickTop="1" x14ac:dyDescent="0.25">
      <c r="A58" s="16"/>
      <c r="D58" s="35"/>
      <c r="E58" s="35"/>
      <c r="F58" s="35"/>
      <c r="I58" s="51"/>
      <c r="J58" s="51"/>
      <c r="K58" s="51"/>
      <c r="O58" s="51"/>
      <c r="P58" s="51"/>
      <c r="Q58" s="51"/>
    </row>
    <row r="59" spans="1:17" x14ac:dyDescent="0.25">
      <c r="A59" s="16"/>
      <c r="D59" s="35"/>
      <c r="E59" s="35"/>
      <c r="F59" s="35"/>
      <c r="I59" s="51"/>
      <c r="J59" s="51"/>
      <c r="K59" s="51"/>
      <c r="O59" s="51"/>
      <c r="P59" s="51"/>
      <c r="Q59" s="51"/>
    </row>
    <row r="60" spans="1:17" x14ac:dyDescent="0.25">
      <c r="A60" s="16"/>
      <c r="D60" s="35"/>
      <c r="E60" s="35"/>
      <c r="F60" s="35"/>
      <c r="I60" s="51"/>
      <c r="J60" s="51"/>
      <c r="K60" s="51"/>
      <c r="O60" s="51"/>
      <c r="P60" s="51"/>
      <c r="Q60" s="51"/>
    </row>
    <row r="61" spans="1:17" x14ac:dyDescent="0.25">
      <c r="A61" s="16"/>
      <c r="B61" s="28"/>
      <c r="D61" s="35" t="s">
        <v>232</v>
      </c>
      <c r="E61" s="35" t="s">
        <v>233</v>
      </c>
      <c r="F61" s="35" t="s">
        <v>215</v>
      </c>
      <c r="I61" t="s">
        <v>232</v>
      </c>
      <c r="J61" t="s">
        <v>233</v>
      </c>
      <c r="K61" t="s">
        <v>215</v>
      </c>
      <c r="O61" s="51"/>
      <c r="P61" s="51"/>
      <c r="Q61" s="51"/>
    </row>
    <row r="62" spans="1:17" x14ac:dyDescent="0.25">
      <c r="A62" s="16" t="s">
        <v>205</v>
      </c>
      <c r="B62" s="28"/>
      <c r="C62" s="106" t="s">
        <v>256</v>
      </c>
      <c r="D62" s="109">
        <f>SUM(D3:D15)</f>
        <v>470.21275383132905</v>
      </c>
      <c r="E62" s="109">
        <f>SUM(E3:E15)</f>
        <v>136.98811424271025</v>
      </c>
      <c r="F62" s="109">
        <f>SUM(D62:E62)</f>
        <v>607.20086807403936</v>
      </c>
      <c r="H62" s="106" t="s">
        <v>256</v>
      </c>
      <c r="I62" s="51">
        <f t="shared" ref="I62:I65" si="17">D62/D$67*100</f>
        <v>10.228174151321413</v>
      </c>
      <c r="J62" s="51">
        <f t="shared" ref="J62:J66" si="18">E62/E$67*100</f>
        <v>1.64923166063688</v>
      </c>
      <c r="K62" s="51">
        <f t="shared" ref="K62:K66" si="19">F62/F$67*100</f>
        <v>4.7057401258808387</v>
      </c>
      <c r="L62" s="28"/>
      <c r="M62" s="28"/>
      <c r="N62" s="106" t="s">
        <v>256</v>
      </c>
      <c r="O62" s="51">
        <f t="shared" ref="O62:Q66" si="20">D62/$F62*100</f>
        <v>77.439407378118801</v>
      </c>
      <c r="P62" s="51">
        <f t="shared" si="20"/>
        <v>22.560592621881188</v>
      </c>
      <c r="Q62" s="51">
        <f t="shared" si="20"/>
        <v>100</v>
      </c>
    </row>
    <row r="63" spans="1:17" x14ac:dyDescent="0.25">
      <c r="A63" s="16" t="s">
        <v>206</v>
      </c>
      <c r="B63" s="33"/>
      <c r="C63" s="106" t="s">
        <v>257</v>
      </c>
      <c r="D63" s="109">
        <f>SUM(D16:D20)</f>
        <v>0.49461872612971897</v>
      </c>
      <c r="E63" s="109">
        <f>SUM(E16:E20)</f>
        <v>0.18284942704639501</v>
      </c>
      <c r="F63" s="109">
        <f>SUM(D63:E63)</f>
        <v>0.67746815317611397</v>
      </c>
      <c r="H63" s="106" t="s">
        <v>257</v>
      </c>
      <c r="I63" s="51">
        <f t="shared" si="17"/>
        <v>1.0759058379718594E-2</v>
      </c>
      <c r="J63" s="51">
        <f t="shared" si="18"/>
        <v>2.2013666359399164E-3</v>
      </c>
      <c r="K63" s="51">
        <f t="shared" si="19"/>
        <v>5.2503038780545627E-3</v>
      </c>
      <c r="L63" s="111"/>
      <c r="M63" s="111"/>
      <c r="N63" s="106" t="s">
        <v>257</v>
      </c>
      <c r="O63" s="50">
        <f t="shared" si="20"/>
        <v>73.009885971885438</v>
      </c>
      <c r="P63" s="50">
        <f t="shared" si="20"/>
        <v>26.990114028114565</v>
      </c>
      <c r="Q63" s="50">
        <f t="shared" si="20"/>
        <v>100</v>
      </c>
    </row>
    <row r="64" spans="1:17" x14ac:dyDescent="0.25">
      <c r="A64" s="16" t="s">
        <v>207</v>
      </c>
      <c r="B64" s="33"/>
      <c r="C64" s="106" t="s">
        <v>324</v>
      </c>
      <c r="D64" s="109">
        <f>SUM(D21:D38)</f>
        <v>2580.975663756185</v>
      </c>
      <c r="E64" s="109">
        <f>SUM(E21:E38)</f>
        <v>4181.0521035181191</v>
      </c>
      <c r="F64" s="109">
        <f>SUM(F21:F38)</f>
        <v>6762.0277672743059</v>
      </c>
      <c r="H64" s="106" t="s">
        <v>324</v>
      </c>
      <c r="I64" s="51">
        <f t="shared" si="17"/>
        <v>56.141966278290603</v>
      </c>
      <c r="J64" s="51">
        <f t="shared" si="18"/>
        <v>50.336655424552269</v>
      </c>
      <c r="K64" s="51">
        <f t="shared" si="19"/>
        <v>52.404973493718877</v>
      </c>
      <c r="L64" s="111"/>
      <c r="M64" s="111"/>
      <c r="N64" s="106" t="s">
        <v>324</v>
      </c>
      <c r="O64" s="50">
        <f t="shared" si="20"/>
        <v>38.168664083977077</v>
      </c>
      <c r="P64" s="50">
        <f t="shared" si="20"/>
        <v>61.831335916022901</v>
      </c>
      <c r="Q64" s="50">
        <f t="shared" si="20"/>
        <v>100</v>
      </c>
    </row>
    <row r="65" spans="1:17" x14ac:dyDescent="0.25">
      <c r="A65" s="16" t="s">
        <v>208</v>
      </c>
      <c r="B65" s="33"/>
      <c r="C65" s="106" t="s">
        <v>261</v>
      </c>
      <c r="D65" s="109">
        <f>SUM(D39:D41)</f>
        <v>85.516288253977976</v>
      </c>
      <c r="E65" s="109">
        <f>SUM(E39:E41)</f>
        <v>653.63731085448785</v>
      </c>
      <c r="F65" s="109">
        <f>SUM(F39:F41)</f>
        <v>739.15359910846587</v>
      </c>
      <c r="H65" s="106" t="s">
        <v>261</v>
      </c>
      <c r="I65" s="51">
        <f t="shared" si="17"/>
        <v>1.8601696400392516</v>
      </c>
      <c r="J65" s="51">
        <f t="shared" si="18"/>
        <v>7.8692910957575037</v>
      </c>
      <c r="K65" s="51">
        <f t="shared" si="19"/>
        <v>5.7283593179742018</v>
      </c>
      <c r="L65" s="111"/>
      <c r="M65" s="111"/>
      <c r="N65" s="106" t="s">
        <v>261</v>
      </c>
      <c r="O65" s="50">
        <f t="shared" si="20"/>
        <v>11.56948817635792</v>
      </c>
      <c r="P65" s="50">
        <f t="shared" si="20"/>
        <v>88.430511823642078</v>
      </c>
      <c r="Q65" s="50">
        <f t="shared" si="20"/>
        <v>100</v>
      </c>
    </row>
    <row r="66" spans="1:17" x14ac:dyDescent="0.25">
      <c r="A66" s="16" t="s">
        <v>209</v>
      </c>
      <c r="B66" s="28"/>
      <c r="C66" s="106" t="s">
        <v>221</v>
      </c>
      <c r="D66" s="109">
        <f>SUM(D42:D50)</f>
        <v>1460.0312942577395</v>
      </c>
      <c r="E66" s="109">
        <f>SUM(E42:E50)</f>
        <v>3334.3174326485787</v>
      </c>
      <c r="F66" s="109">
        <f>SUM(D66:E66)</f>
        <v>4794.348726906318</v>
      </c>
      <c r="H66" s="106" t="s">
        <v>221</v>
      </c>
      <c r="I66" s="51">
        <f>D66/D$67*100</f>
        <v>31.758930871969003</v>
      </c>
      <c r="J66" s="51">
        <f t="shared" si="18"/>
        <v>40.142620452417411</v>
      </c>
      <c r="K66" s="51">
        <f t="shared" si="19"/>
        <v>37.15567675854804</v>
      </c>
      <c r="L66" s="111"/>
      <c r="M66" s="111"/>
      <c r="N66" s="106" t="s">
        <v>221</v>
      </c>
      <c r="O66" s="50">
        <f t="shared" si="20"/>
        <v>30.45317262934822</v>
      </c>
      <c r="P66" s="50">
        <f t="shared" si="20"/>
        <v>69.546827370651783</v>
      </c>
      <c r="Q66" s="50">
        <f t="shared" si="20"/>
        <v>100</v>
      </c>
    </row>
    <row r="67" spans="1:17" x14ac:dyDescent="0.25">
      <c r="B67" s="28"/>
      <c r="C67" s="106" t="s">
        <v>266</v>
      </c>
      <c r="D67" s="109">
        <f>SUM(D62:D66)</f>
        <v>4597.2306188253615</v>
      </c>
      <c r="E67" s="109">
        <f t="shared" ref="E67:F67" si="21">SUM(E62:E66)</f>
        <v>8306.1778106909424</v>
      </c>
      <c r="F67" s="109">
        <f t="shared" si="21"/>
        <v>12903.408429516305</v>
      </c>
      <c r="H67" s="106" t="s">
        <v>266</v>
      </c>
      <c r="I67" s="51">
        <f t="shared" ref="I67" si="22">D67/D$67*100</f>
        <v>100</v>
      </c>
      <c r="J67" s="51">
        <f t="shared" ref="J67" si="23">E67/E$67*100</f>
        <v>100</v>
      </c>
      <c r="K67" s="51">
        <f t="shared" ref="K67" si="24">F67/F$67*100</f>
        <v>100</v>
      </c>
      <c r="L67" s="28"/>
      <c r="M67" s="28"/>
      <c r="N67" s="106" t="s">
        <v>266</v>
      </c>
    </row>
    <row r="68" spans="1:17" x14ac:dyDescent="0.25">
      <c r="C68" s="106"/>
      <c r="H68" s="106"/>
    </row>
    <row r="69" spans="1:17" x14ac:dyDescent="0.25">
      <c r="H69" s="132" t="s">
        <v>342</v>
      </c>
      <c r="I69" s="132"/>
      <c r="J69" s="132"/>
      <c r="K69" s="132"/>
      <c r="L69" s="132"/>
      <c r="M69" s="132"/>
      <c r="N69" s="132"/>
    </row>
    <row r="70" spans="1:17" x14ac:dyDescent="0.25">
      <c r="I70" s="131" t="s">
        <v>325</v>
      </c>
      <c r="J70" s="131"/>
      <c r="K70" s="131"/>
      <c r="L70" s="131" t="s">
        <v>326</v>
      </c>
      <c r="M70" s="131"/>
      <c r="N70" s="131"/>
    </row>
    <row r="71" spans="1:17" x14ac:dyDescent="0.25">
      <c r="I71" t="s">
        <v>234</v>
      </c>
      <c r="J71" t="s">
        <v>233</v>
      </c>
      <c r="K71" t="s">
        <v>215</v>
      </c>
      <c r="L71" t="s">
        <v>234</v>
      </c>
      <c r="M71" t="s">
        <v>233</v>
      </c>
      <c r="N71" t="s">
        <v>215</v>
      </c>
    </row>
    <row r="72" spans="1:17" x14ac:dyDescent="0.25">
      <c r="H72" s="106" t="s">
        <v>256</v>
      </c>
      <c r="I72" s="49">
        <f t="shared" ref="I72:K76" si="25">I62</f>
        <v>10.228174151321413</v>
      </c>
      <c r="J72" s="49">
        <f t="shared" si="25"/>
        <v>1.64923166063688</v>
      </c>
      <c r="K72" s="49">
        <f t="shared" si="25"/>
        <v>4.7057401258808387</v>
      </c>
      <c r="L72" s="49">
        <f t="shared" ref="L72:N76" si="26">O62</f>
        <v>77.439407378118801</v>
      </c>
      <c r="M72" s="49">
        <f t="shared" si="26"/>
        <v>22.560592621881188</v>
      </c>
      <c r="N72" s="49">
        <f t="shared" si="26"/>
        <v>100</v>
      </c>
    </row>
    <row r="73" spans="1:17" x14ac:dyDescent="0.25">
      <c r="H73" s="106" t="s">
        <v>257</v>
      </c>
      <c r="I73" s="49">
        <f t="shared" si="25"/>
        <v>1.0759058379718594E-2</v>
      </c>
      <c r="J73" s="49">
        <f t="shared" si="25"/>
        <v>2.2013666359399164E-3</v>
      </c>
      <c r="K73" s="49">
        <f t="shared" si="25"/>
        <v>5.2503038780545627E-3</v>
      </c>
      <c r="L73" s="49">
        <f t="shared" si="26"/>
        <v>73.009885971885438</v>
      </c>
      <c r="M73" s="49">
        <f t="shared" si="26"/>
        <v>26.990114028114565</v>
      </c>
      <c r="N73" s="49">
        <f t="shared" si="26"/>
        <v>100</v>
      </c>
    </row>
    <row r="74" spans="1:17" x14ac:dyDescent="0.25">
      <c r="H74" s="106" t="s">
        <v>324</v>
      </c>
      <c r="I74" s="49">
        <f t="shared" si="25"/>
        <v>56.141966278290603</v>
      </c>
      <c r="J74" s="49">
        <f t="shared" si="25"/>
        <v>50.336655424552269</v>
      </c>
      <c r="K74" s="49">
        <f t="shared" si="25"/>
        <v>52.404973493718877</v>
      </c>
      <c r="L74" s="49">
        <f t="shared" si="26"/>
        <v>38.168664083977077</v>
      </c>
      <c r="M74" s="49">
        <f t="shared" si="26"/>
        <v>61.831335916022901</v>
      </c>
      <c r="N74" s="49">
        <f t="shared" si="26"/>
        <v>100</v>
      </c>
    </row>
    <row r="75" spans="1:17" x14ac:dyDescent="0.25">
      <c r="H75" s="106" t="s">
        <v>261</v>
      </c>
      <c r="I75" s="49">
        <f t="shared" si="25"/>
        <v>1.8601696400392516</v>
      </c>
      <c r="J75" s="49">
        <f t="shared" si="25"/>
        <v>7.8692910957575037</v>
      </c>
      <c r="K75" s="49">
        <f t="shared" si="25"/>
        <v>5.7283593179742018</v>
      </c>
      <c r="L75" s="49">
        <f t="shared" si="26"/>
        <v>11.56948817635792</v>
      </c>
      <c r="M75" s="49">
        <f t="shared" si="26"/>
        <v>88.430511823642078</v>
      </c>
      <c r="N75" s="49">
        <f t="shared" si="26"/>
        <v>100</v>
      </c>
    </row>
    <row r="76" spans="1:17" x14ac:dyDescent="0.25">
      <c r="H76" s="106" t="s">
        <v>221</v>
      </c>
      <c r="I76" s="49">
        <f t="shared" si="25"/>
        <v>31.758930871969003</v>
      </c>
      <c r="J76" s="49">
        <f t="shared" si="25"/>
        <v>40.142620452417411</v>
      </c>
      <c r="K76" s="49">
        <f t="shared" si="25"/>
        <v>37.15567675854804</v>
      </c>
      <c r="L76" s="49">
        <f t="shared" si="26"/>
        <v>30.45317262934822</v>
      </c>
      <c r="M76" s="49">
        <f t="shared" si="26"/>
        <v>69.546827370651783</v>
      </c>
      <c r="N76" s="49">
        <f t="shared" si="26"/>
        <v>100</v>
      </c>
    </row>
    <row r="77" spans="1:17" x14ac:dyDescent="0.25">
      <c r="H77" s="106" t="s">
        <v>266</v>
      </c>
      <c r="I77" s="49">
        <f>I51</f>
        <v>100</v>
      </c>
      <c r="J77" s="49">
        <f>J51</f>
        <v>100</v>
      </c>
      <c r="K77" s="49">
        <f>K51</f>
        <v>100</v>
      </c>
      <c r="L77" s="49">
        <f>O51</f>
        <v>35.628033042101372</v>
      </c>
      <c r="M77" s="49">
        <f>P51</f>
        <v>64.371966957898636</v>
      </c>
      <c r="N77" s="49">
        <f>Q51</f>
        <v>100</v>
      </c>
    </row>
    <row r="80" spans="1:17" x14ac:dyDescent="0.25">
      <c r="H80" s="130" t="s">
        <v>353</v>
      </c>
      <c r="I80" s="130"/>
      <c r="J80" s="130"/>
      <c r="K80" s="130"/>
    </row>
    <row r="81" spans="8:11" x14ac:dyDescent="0.25">
      <c r="I81" t="s">
        <v>234</v>
      </c>
      <c r="J81" t="s">
        <v>233</v>
      </c>
      <c r="K81" t="s">
        <v>266</v>
      </c>
    </row>
    <row r="82" spans="8:11" x14ac:dyDescent="0.25">
      <c r="H82" t="str">
        <f>H52</f>
        <v>Total Consumption</v>
      </c>
      <c r="I82" s="51">
        <f>I52</f>
        <v>136.18015739003735</v>
      </c>
      <c r="J82" s="51">
        <f t="shared" ref="J82:K82" si="27">J52</f>
        <v>123.47232193185884</v>
      </c>
      <c r="K82" s="51">
        <f t="shared" si="27"/>
        <v>127.71855263080876</v>
      </c>
    </row>
    <row r="83" spans="8:11" x14ac:dyDescent="0.25">
      <c r="H83" t="str">
        <f t="shared" ref="H83:K87" si="28">H53</f>
        <v>Transfers to Government</v>
      </c>
      <c r="I83" s="51">
        <f t="shared" si="28"/>
        <v>0</v>
      </c>
      <c r="J83" s="51">
        <f t="shared" si="28"/>
        <v>4.0768889259142185</v>
      </c>
      <c r="K83" s="51">
        <f t="shared" si="28"/>
        <v>2.7146261731112125</v>
      </c>
    </row>
    <row r="84" spans="8:11" x14ac:dyDescent="0.25">
      <c r="H84" t="str">
        <f t="shared" si="28"/>
        <v>Income Tax</v>
      </c>
      <c r="I84" s="51">
        <f t="shared" si="28"/>
        <v>6.7606835508421517</v>
      </c>
      <c r="J84" s="51">
        <f t="shared" si="28"/>
        <v>6.4344732912774374</v>
      </c>
      <c r="K84" s="51">
        <f t="shared" si="28"/>
        <v>6.5434740745370794</v>
      </c>
    </row>
    <row r="85" spans="8:11" x14ac:dyDescent="0.25">
      <c r="H85" t="str">
        <f t="shared" si="28"/>
        <v>Savings</v>
      </c>
      <c r="I85" s="51">
        <f t="shared" si="28"/>
        <v>-42.940840940879497</v>
      </c>
      <c r="J85" s="51">
        <f t="shared" si="28"/>
        <v>-34.287826646001854</v>
      </c>
      <c r="K85" s="51">
        <f t="shared" si="28"/>
        <v>-37.179168374361666</v>
      </c>
    </row>
    <row r="86" spans="8:11" x14ac:dyDescent="0.25">
      <c r="H86" t="str">
        <f t="shared" si="28"/>
        <v>Transfers abroad</v>
      </c>
      <c r="I86" s="51">
        <f t="shared" si="28"/>
        <v>0</v>
      </c>
      <c r="J86" s="51">
        <f t="shared" si="28"/>
        <v>0.30414249695133921</v>
      </c>
      <c r="K86" s="51">
        <f t="shared" si="28"/>
        <v>0.20251549590460305</v>
      </c>
    </row>
    <row r="87" spans="8:11" x14ac:dyDescent="0.25">
      <c r="H87" t="str">
        <f t="shared" si="28"/>
        <v>Total Outlay</v>
      </c>
      <c r="I87" s="51">
        <f t="shared" si="28"/>
        <v>100</v>
      </c>
      <c r="J87" s="51">
        <f t="shared" si="28"/>
        <v>100</v>
      </c>
      <c r="K87" s="51">
        <f t="shared" si="28"/>
        <v>100</v>
      </c>
    </row>
  </sheetData>
  <mergeCells count="6">
    <mergeCell ref="H80:K80"/>
    <mergeCell ref="C1:F1"/>
    <mergeCell ref="H1:K1"/>
    <mergeCell ref="I70:K70"/>
    <mergeCell ref="L70:N70"/>
    <mergeCell ref="H69:N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J12"/>
  <sheetViews>
    <sheetView workbookViewId="0"/>
  </sheetViews>
  <sheetFormatPr defaultRowHeight="15" x14ac:dyDescent="0.25"/>
  <sheetData>
    <row r="3" spans="3:10" x14ac:dyDescent="0.25">
      <c r="D3" t="s">
        <v>16</v>
      </c>
      <c r="E3" t="s">
        <v>22</v>
      </c>
      <c r="F3" t="s">
        <v>235</v>
      </c>
      <c r="G3" t="s">
        <v>236</v>
      </c>
      <c r="H3" t="s">
        <v>237</v>
      </c>
      <c r="I3" t="s">
        <v>267</v>
      </c>
      <c r="J3" t="s">
        <v>238</v>
      </c>
    </row>
    <row r="4" spans="3:10" x14ac:dyDescent="0.25">
      <c r="C4" t="s">
        <v>234</v>
      </c>
      <c r="D4" s="34">
        <f>SAM!CI98</f>
        <v>1280.145469859413</v>
      </c>
      <c r="E4" s="34">
        <f>SAM!CJ98</f>
        <v>792.91716592635066</v>
      </c>
      <c r="F4" s="34">
        <f>SAM!CL98</f>
        <v>781.48454528092816</v>
      </c>
      <c r="G4" s="34">
        <f>SAM!CM98</f>
        <v>224.86543216741754</v>
      </c>
      <c r="H4" s="34">
        <f>SAM!CP98</f>
        <v>-124.44334178763364</v>
      </c>
      <c r="I4" s="34">
        <f>SAM!CW98</f>
        <v>420.87542350295632</v>
      </c>
      <c r="J4" s="35">
        <f>SUM(D4:I4)</f>
        <v>3375.8446949494323</v>
      </c>
    </row>
    <row r="5" spans="3:10" x14ac:dyDescent="0.25">
      <c r="C5" t="s">
        <v>233</v>
      </c>
      <c r="D5" s="34">
        <f>SAM!CI99</f>
        <v>4290.2988597214317</v>
      </c>
      <c r="E5" s="34">
        <f>SAM!CJ99</f>
        <v>684.57475171316457</v>
      </c>
      <c r="F5" s="34">
        <f>SAM!CL99</f>
        <v>49.620722608222749</v>
      </c>
      <c r="G5" s="34">
        <f>SAM!CM99</f>
        <v>899.46172866967015</v>
      </c>
      <c r="H5" s="34">
        <f>SAM!CP99</f>
        <v>-38.549210946928014</v>
      </c>
      <c r="I5" s="34">
        <f>SAM!CW99</f>
        <v>841.75084700591276</v>
      </c>
      <c r="J5" s="35">
        <f>SUM(D5:I5)</f>
        <v>6727.1576987714743</v>
      </c>
    </row>
    <row r="6" spans="3:10" x14ac:dyDescent="0.25">
      <c r="D6" s="35">
        <f>SUM(D4:D5)</f>
        <v>5570.4443295808451</v>
      </c>
      <c r="E6" s="35">
        <f t="shared" ref="E6:J6" si="0">SUM(E4:E5)</f>
        <v>1477.4919176395151</v>
      </c>
      <c r="F6" s="35">
        <f t="shared" si="0"/>
        <v>831.10526788915092</v>
      </c>
      <c r="G6" s="35">
        <f t="shared" si="0"/>
        <v>1124.3271608370876</v>
      </c>
      <c r="H6" s="35">
        <f t="shared" si="0"/>
        <v>-162.99255273456166</v>
      </c>
      <c r="I6" s="35">
        <f t="shared" si="0"/>
        <v>1262.6262705088691</v>
      </c>
      <c r="J6" s="35">
        <f t="shared" si="0"/>
        <v>10103.002393720906</v>
      </c>
    </row>
    <row r="8" spans="3:10" x14ac:dyDescent="0.25">
      <c r="C8" s="133" t="s">
        <v>338</v>
      </c>
      <c r="D8" s="133"/>
      <c r="E8" s="133"/>
      <c r="F8" s="133"/>
      <c r="G8" s="133"/>
      <c r="H8" s="133"/>
      <c r="I8" s="133"/>
      <c r="J8" s="133"/>
    </row>
    <row r="9" spans="3:10" x14ac:dyDescent="0.25">
      <c r="D9" s="44" t="s">
        <v>16</v>
      </c>
      <c r="E9" t="s">
        <v>22</v>
      </c>
      <c r="F9" t="s">
        <v>235</v>
      </c>
      <c r="G9" t="s">
        <v>236</v>
      </c>
      <c r="H9" t="s">
        <v>237</v>
      </c>
      <c r="I9" t="s">
        <v>267</v>
      </c>
      <c r="J9" t="s">
        <v>238</v>
      </c>
    </row>
    <row r="10" spans="3:10" x14ac:dyDescent="0.25">
      <c r="C10" t="s">
        <v>232</v>
      </c>
      <c r="D10" s="51">
        <f t="shared" ref="D10:J12" si="1">D4/$J4*100</f>
        <v>37.920745340406974</v>
      </c>
      <c r="E10" s="51">
        <f t="shared" si="1"/>
        <v>23.487963386248964</v>
      </c>
      <c r="F10" s="51">
        <f t="shared" si="1"/>
        <v>23.149303830537566</v>
      </c>
      <c r="G10" s="51">
        <f t="shared" si="1"/>
        <v>6.6610123535551402</v>
      </c>
      <c r="H10" s="51">
        <f t="shared" si="1"/>
        <v>-3.6862875230549581</v>
      </c>
      <c r="I10" s="51">
        <f t="shared" si="1"/>
        <v>12.467262612306303</v>
      </c>
      <c r="J10" s="51">
        <f t="shared" si="1"/>
        <v>100</v>
      </c>
    </row>
    <row r="11" spans="3:10" x14ac:dyDescent="0.25">
      <c r="C11" t="s">
        <v>233</v>
      </c>
      <c r="D11" s="51">
        <f t="shared" si="1"/>
        <v>63.775803271341978</v>
      </c>
      <c r="E11" s="51">
        <f t="shared" si="1"/>
        <v>10.176285176697773</v>
      </c>
      <c r="F11" s="51">
        <f t="shared" si="1"/>
        <v>0.73761794847301665</v>
      </c>
      <c r="G11" s="51">
        <f t="shared" si="1"/>
        <v>13.370605669522678</v>
      </c>
      <c r="H11" s="51">
        <f t="shared" si="1"/>
        <v>-0.57303860966375053</v>
      </c>
      <c r="I11" s="51">
        <f t="shared" si="1"/>
        <v>12.512726543628297</v>
      </c>
      <c r="J11" s="51">
        <f t="shared" si="1"/>
        <v>100</v>
      </c>
    </row>
    <row r="12" spans="3:10" x14ac:dyDescent="0.25">
      <c r="C12" t="s">
        <v>265</v>
      </c>
      <c r="D12" s="51">
        <f t="shared" si="1"/>
        <v>55.136523901478228</v>
      </c>
      <c r="E12" s="51">
        <f t="shared" si="1"/>
        <v>14.62428553474151</v>
      </c>
      <c r="F12" s="51">
        <f t="shared" si="1"/>
        <v>8.2263196176781008</v>
      </c>
      <c r="G12" s="51">
        <f t="shared" si="1"/>
        <v>11.128643912188576</v>
      </c>
      <c r="H12" s="51">
        <f t="shared" si="1"/>
        <v>-1.613308068063636</v>
      </c>
      <c r="I12" s="51">
        <f t="shared" si="1"/>
        <v>12.497535101977221</v>
      </c>
      <c r="J12" s="51">
        <f t="shared" si="1"/>
        <v>100</v>
      </c>
    </row>
  </sheetData>
  <mergeCells count="1">
    <mergeCell ref="C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Cover</vt:lpstr>
      <vt:lpstr>Notes</vt:lpstr>
      <vt:lpstr>SAM</vt:lpstr>
      <vt:lpstr>Commodities</vt:lpstr>
      <vt:lpstr>Production</vt:lpstr>
      <vt:lpstr>Household Consumption</vt:lpstr>
      <vt:lpstr>Household Income</vt:lpstr>
      <vt:lpstr>Cover!_Ref462310343</vt:lpstr>
      <vt:lpstr>'Household Consumption'!_Ref462310371</vt:lpstr>
      <vt:lpstr>Cover!_Ref462310428</vt:lpstr>
      <vt:lpstr>Cover!_Ref462310450</vt:lpstr>
      <vt:lpstr>Cover!_Toc473881353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Dirk van Seventer</cp:lastModifiedBy>
  <dcterms:created xsi:type="dcterms:W3CDTF">2016-10-11T07:47:47Z</dcterms:created>
  <dcterms:modified xsi:type="dcterms:W3CDTF">2018-11-16T07:45:40Z</dcterms:modified>
</cp:coreProperties>
</file>