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Владислав\Desktop\Лекции (4 курс)\Математическое моделирование\"/>
    </mc:Choice>
  </mc:AlternateContent>
  <xr:revisionPtr revIDLastSave="0" documentId="13_ncr:1_{38511B76-DA34-4492-A931-642B20B44AB7}" xr6:coauthVersionLast="45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Лист1" sheetId="1" r:id="rId1"/>
    <sheet name="Лист2" sheetId="2" r:id="rId2"/>
  </sheets>
  <definedNames>
    <definedName name="solver_adj" localSheetId="0" hidden="1">Лист1!$G$13:$I$13</definedName>
    <definedName name="solver_adj" localSheetId="1" hidden="1">Лист2!$D$30:$F$30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Лист1!$J$20:$J$23</definedName>
    <definedName name="solver_lhs1" localSheetId="1" hidden="1">Лист2!$B$12</definedName>
    <definedName name="solver_lhs10" localSheetId="0" hidden="1">Лист1!$D$13</definedName>
    <definedName name="solver_lhs2" localSheetId="0" hidden="1">Лист1!$J$24:$J$26</definedName>
    <definedName name="solver_lhs2" localSheetId="1" hidden="1">Лист2!$B$17</definedName>
    <definedName name="solver_lhs3" localSheetId="0" hidden="1">Лист1!$J$27:$J$29</definedName>
    <definedName name="solver_lhs3" localSheetId="1" hidden="1">Лист2!$B$18</definedName>
    <definedName name="solver_lhs4" localSheetId="0" hidden="1">Лист1!$D$13</definedName>
    <definedName name="solver_lhs4" localSheetId="1" hidden="1">Лист2!$B$19</definedName>
    <definedName name="solver_lhs5" localSheetId="0" hidden="1">Лист1!$D$13</definedName>
    <definedName name="solver_lhs5" localSheetId="1" hidden="1">Лист2!$C$12</definedName>
    <definedName name="solver_lhs6" localSheetId="0" hidden="1">Лист1!$D$13</definedName>
    <definedName name="solver_lhs6" localSheetId="1" hidden="1">Лист2!$D$30:$F$30</definedName>
    <definedName name="solver_lhs7" localSheetId="0" hidden="1">Лист1!$D$13</definedName>
    <definedName name="solver_lhs7" localSheetId="1" hidden="1">Лист2!$G$32</definedName>
    <definedName name="solver_lhs8" localSheetId="0" hidden="1">Лист1!$D$13</definedName>
    <definedName name="solver_lhs8" localSheetId="1" hidden="1">Лист2!$G$33</definedName>
    <definedName name="solver_lhs9" localSheetId="0" hidden="1">Лист1!$D$13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8</definedName>
    <definedName name="solver_nwt" localSheetId="0" hidden="1">1</definedName>
    <definedName name="solver_nwt" localSheetId="1" hidden="1">1</definedName>
    <definedName name="solver_opt" localSheetId="0" hidden="1">Лист1!$I$15</definedName>
    <definedName name="solver_opt" localSheetId="1" hidden="1">Лист2!$H$31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1</definedName>
    <definedName name="solver_rel1" localSheetId="1" hidden="1">3</definedName>
    <definedName name="solver_rel10" localSheetId="0" hidden="1">3</definedName>
    <definedName name="solver_rel2" localSheetId="0" hidden="1">3</definedName>
    <definedName name="solver_rel2" localSheetId="1" hidden="1">1</definedName>
    <definedName name="solver_rel3" localSheetId="0" hidden="1">1</definedName>
    <definedName name="solver_rel3" localSheetId="1" hidden="1">1</definedName>
    <definedName name="solver_rel4" localSheetId="0" hidden="1">3</definedName>
    <definedName name="solver_rel4" localSheetId="1" hidden="1">1</definedName>
    <definedName name="solver_rel5" localSheetId="0" hidden="1">3</definedName>
    <definedName name="solver_rel5" localSheetId="1" hidden="1">3</definedName>
    <definedName name="solver_rel6" localSheetId="0" hidden="1">3</definedName>
    <definedName name="solver_rel6" localSheetId="1" hidden="1">3</definedName>
    <definedName name="solver_rel7" localSheetId="0" hidden="1">3</definedName>
    <definedName name="solver_rel7" localSheetId="1" hidden="1">3</definedName>
    <definedName name="solver_rel8" localSheetId="0" hidden="1">3</definedName>
    <definedName name="solver_rel8" localSheetId="1" hidden="1">3</definedName>
    <definedName name="solver_rel9" localSheetId="0" hidden="1">3</definedName>
    <definedName name="solver_rhs1" localSheetId="0" hidden="1">Лист1!$L$20:$L$23</definedName>
    <definedName name="solver_rhs1" localSheetId="1" hidden="1">0</definedName>
    <definedName name="solver_rhs10" localSheetId="0" hidden="1">Лист1!$D$25</definedName>
    <definedName name="solver_rhs2" localSheetId="0" hidden="1">Лист1!$L$24:$L$26</definedName>
    <definedName name="solver_rhs2" localSheetId="1" hidden="1">Лист2!$D$17</definedName>
    <definedName name="solver_rhs3" localSheetId="0" hidden="1">Лист1!$L$27:$L$29</definedName>
    <definedName name="solver_rhs3" localSheetId="1" hidden="1">Лист2!$D$18</definedName>
    <definedName name="solver_rhs4" localSheetId="0" hidden="1">Лист1!$D$25</definedName>
    <definedName name="solver_rhs4" localSheetId="1" hidden="1">Лист2!$D$19</definedName>
    <definedName name="solver_rhs5" localSheetId="0" hidden="1">Лист1!$D$25</definedName>
    <definedName name="solver_rhs5" localSheetId="1" hidden="1">0</definedName>
    <definedName name="solver_rhs6" localSheetId="0" hidden="1">Лист1!$D$25</definedName>
    <definedName name="solver_rhs6" localSheetId="1" hidden="1">0</definedName>
    <definedName name="solver_rhs7" localSheetId="0" hidden="1">Лист1!$D$25</definedName>
    <definedName name="solver_rhs7" localSheetId="1" hidden="1">Лист2!$I$32</definedName>
    <definedName name="solver_rhs8" localSheetId="0" hidden="1">Лист1!$D$25</definedName>
    <definedName name="solver_rhs8" localSheetId="1" hidden="1">Лист2!$I$33</definedName>
    <definedName name="solver_rhs9" localSheetId="0" hidden="1">Лист1!$D$25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2" l="1"/>
  <c r="B19" i="2" l="1"/>
  <c r="B18" i="2"/>
  <c r="B17" i="2"/>
  <c r="C15" i="1"/>
  <c r="D29" i="1" l="1"/>
  <c r="D28" i="1"/>
  <c r="D27" i="1"/>
  <c r="D26" i="1"/>
  <c r="D25" i="1"/>
  <c r="D24" i="1"/>
  <c r="D23" i="1"/>
  <c r="D22" i="1"/>
  <c r="D21" i="1"/>
  <c r="D20" i="1"/>
  <c r="G33" i="2" l="1"/>
  <c r="G32" i="2"/>
  <c r="H31" i="2"/>
  <c r="D18" i="2"/>
  <c r="D19" i="2"/>
  <c r="D17" i="2"/>
</calcChain>
</file>

<file path=xl/sharedStrings.xml><?xml version="1.0" encoding="utf-8"?>
<sst xmlns="http://schemas.openxmlformats.org/spreadsheetml/2006/main" count="82" uniqueCount="58">
  <si>
    <t>Задание 1.1</t>
  </si>
  <si>
    <t>Экономико-математическая модель</t>
  </si>
  <si>
    <t>Исходные данные:</t>
  </si>
  <si>
    <t>Тип ресурса</t>
  </si>
  <si>
    <t>Всего ресурсов</t>
  </si>
  <si>
    <t xml:space="preserve">И1 </t>
  </si>
  <si>
    <t>И2</t>
  </si>
  <si>
    <t>И3</t>
  </si>
  <si>
    <t>Прибыль</t>
  </si>
  <si>
    <t>-</t>
  </si>
  <si>
    <t>Переменные:</t>
  </si>
  <si>
    <t>X1</t>
  </si>
  <si>
    <t>X2</t>
  </si>
  <si>
    <t>Целевая функция:</t>
  </si>
  <si>
    <t>Ограничения:</t>
  </si>
  <si>
    <t>По ресурсам:</t>
  </si>
  <si>
    <t>&lt;=</t>
  </si>
  <si>
    <t>&gt;=</t>
  </si>
  <si>
    <t>Задание 2.1</t>
  </si>
  <si>
    <t>Ресурсы</t>
  </si>
  <si>
    <t>Наличие</t>
  </si>
  <si>
    <t>P1</t>
  </si>
  <si>
    <t>P2</t>
  </si>
  <si>
    <t>Труд</t>
  </si>
  <si>
    <t>Сырье</t>
  </si>
  <si>
    <t>Оборуд.</t>
  </si>
  <si>
    <t>[труд]</t>
  </si>
  <si>
    <t>[сырье]</t>
  </si>
  <si>
    <t>[оборудование]</t>
  </si>
  <si>
    <t>х1</t>
  </si>
  <si>
    <t>х2</t>
  </si>
  <si>
    <t>х3</t>
  </si>
  <si>
    <t>Коэф. Ц.ф.</t>
  </si>
  <si>
    <t>Ограничения</t>
  </si>
  <si>
    <t>В моем решении мы пытались найти решение, используя исходные ограничения как есть</t>
  </si>
  <si>
    <t>Мы ищем оптимальное решение через симплекс-метод</t>
  </si>
  <si>
    <t>Условия неотрицательности:</t>
  </si>
  <si>
    <t>Коэф. ЦФ</t>
  </si>
  <si>
    <t>min φ(y) = 2000y₁ + 1400y₂ + 800y₃</t>
  </si>
  <si>
    <t>y₁, y₂, y₃ ≥ 0</t>
  </si>
  <si>
    <t>Двойственная задача:</t>
  </si>
  <si>
    <t>Двойственная задача</t>
  </si>
  <si>
    <t>2y₁ + 4y₂ + 2y₃ ≥ 40</t>
  </si>
  <si>
    <t>4y₁ + y₂ + y₃ ≥ 60</t>
  </si>
  <si>
    <t>Переменные</t>
  </si>
  <si>
    <t>ЦФ</t>
  </si>
  <si>
    <t>При условиях:</t>
  </si>
  <si>
    <t>Коэф. Целевой функции</t>
  </si>
  <si>
    <t xml:space="preserve">Анализируя полученное решение двойственной задачи, можно сделать вывод, что сырье (y₂ = 30) является самым важным и дефицитным ресурсом в производстве, в то </t>
  </si>
  <si>
    <t xml:space="preserve">время как труд (y₁ = 0) и оборудование (y₃ = 0) имеют избыточные мощности. Для оптимизации производства предприятию следует сосредоточиться на эффективном </t>
  </si>
  <si>
    <t>использовании сырья, так как именно этот ресурс является критическим фактором, влияющим на общую стоимость производства, которая составляет 42000 единиц.</t>
  </si>
  <si>
    <t>При решении задачи обнаружено, что только для выполнения минимальных заказов (1000, 2000 и 2500 единиц продукции) требуется 3600000 единиц ресурса первого типа,</t>
  </si>
  <si>
    <t xml:space="preserve">при имеющихся 250000 единицах. Задача не имеет решения, так как система ограничений противоречива - невозможно выполнить минимальные требования заказчиков </t>
  </si>
  <si>
    <t>при заданных ресурсных ограничениях.</t>
  </si>
  <si>
    <t xml:space="preserve">Полученное решение является математически оптимальным для данной системы ограничений, однако оно не может быть реализовано на </t>
  </si>
  <si>
    <t xml:space="preserve">практике, поскольку содержит отрицательное значение x₃ = -18,22, что противоречит условию неотрицательности переменных. Требуется </t>
  </si>
  <si>
    <t>пересмотр модели с учетом дополнительных ограничений для получения практически реализуемого решения.</t>
  </si>
  <si>
    <t>max F(x) = 40x₁ + 60x₂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</si>
</sst>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346363</xdr:colOff>
      <xdr:row>1</xdr:row>
      <xdr:rowOff>92364</xdr:rowOff>
    </xdr:from>
    <xdr:to>
      <xdr:col>21</xdr:col>
      <xdr:colOff>546120</xdr:colOff>
      <xdr:row>24</xdr:row>
      <xdr:rowOff>139488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A2F240D-C28C-453A-A092-1B83903A4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27757" y="277091"/>
          <a:ext cx="8104545" cy="42958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opLeftCell="A5" workbookViewId="0">
      <selection activeCell="D20" sqref="D20"/>
    </sheetView>
  </sheetViews>
  <sheetFormatPr defaultRowHeight="14.4" x14ac:dyDescent="0.3"/>
  <cols>
    <col min="1" max="1" width="16.88671875" customWidth="1"/>
    <col min="2" max="2" width="14.109375" customWidth="1"/>
  </cols>
  <sheetData>
    <row r="1" spans="1:9" x14ac:dyDescent="0.3">
      <c r="A1" t="s">
        <v>0</v>
      </c>
    </row>
    <row r="2" spans="1:9" x14ac:dyDescent="0.3">
      <c r="A2" t="s">
        <v>34</v>
      </c>
    </row>
    <row r="3" spans="1:9" x14ac:dyDescent="0.3">
      <c r="A3" t="s">
        <v>1</v>
      </c>
    </row>
    <row r="4" spans="1:9" x14ac:dyDescent="0.3">
      <c r="A4" t="s">
        <v>2</v>
      </c>
    </row>
    <row r="5" spans="1:9" x14ac:dyDescent="0.3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</row>
    <row r="6" spans="1:9" x14ac:dyDescent="0.3">
      <c r="A6" s="1">
        <v>1</v>
      </c>
      <c r="B6" s="1">
        <v>250000</v>
      </c>
      <c r="C6" s="1">
        <v>500</v>
      </c>
      <c r="D6" s="1">
        <v>300</v>
      </c>
      <c r="E6" s="1">
        <v>1000</v>
      </c>
    </row>
    <row r="7" spans="1:9" x14ac:dyDescent="0.3">
      <c r="A7" s="1">
        <v>2</v>
      </c>
      <c r="B7" s="1">
        <v>300000</v>
      </c>
      <c r="C7" s="1">
        <v>1000</v>
      </c>
      <c r="D7" s="1">
        <v>200</v>
      </c>
      <c r="E7" s="1">
        <v>100</v>
      </c>
    </row>
    <row r="8" spans="1:9" x14ac:dyDescent="0.3">
      <c r="A8" s="1">
        <v>3</v>
      </c>
      <c r="B8" s="1">
        <v>200000</v>
      </c>
      <c r="C8" s="1">
        <v>150</v>
      </c>
      <c r="D8" s="1">
        <v>300</v>
      </c>
      <c r="E8" s="1">
        <v>200</v>
      </c>
    </row>
    <row r="9" spans="1:9" x14ac:dyDescent="0.3">
      <c r="A9" s="1">
        <v>4</v>
      </c>
      <c r="B9" s="1">
        <v>400000</v>
      </c>
      <c r="C9" s="1">
        <v>100</v>
      </c>
      <c r="D9" s="1">
        <v>200</v>
      </c>
      <c r="E9" s="1">
        <v>400</v>
      </c>
    </row>
    <row r="10" spans="1:9" x14ac:dyDescent="0.3">
      <c r="A10" s="1" t="s">
        <v>8</v>
      </c>
      <c r="B10" s="1" t="s">
        <v>9</v>
      </c>
      <c r="C10" s="1">
        <v>20</v>
      </c>
      <c r="D10" s="1">
        <v>40</v>
      </c>
      <c r="E10" s="1">
        <v>50</v>
      </c>
    </row>
    <row r="11" spans="1:9" x14ac:dyDescent="0.3">
      <c r="A11" t="s">
        <v>35</v>
      </c>
    </row>
    <row r="12" spans="1:9" x14ac:dyDescent="0.3">
      <c r="A12" t="s">
        <v>29</v>
      </c>
      <c r="B12" t="s">
        <v>30</v>
      </c>
      <c r="C12" t="s">
        <v>31</v>
      </c>
    </row>
    <row r="13" spans="1:9" x14ac:dyDescent="0.3">
      <c r="A13" s="2">
        <v>184.51025056947609</v>
      </c>
      <c r="B13" s="2">
        <v>586.5603644646925</v>
      </c>
      <c r="C13" s="2">
        <v>-18.223234624145785</v>
      </c>
      <c r="I13" s="6"/>
    </row>
    <row r="14" spans="1:9" x14ac:dyDescent="0.3">
      <c r="I14" s="6"/>
    </row>
    <row r="15" spans="1:9" x14ac:dyDescent="0.3">
      <c r="A15" t="s">
        <v>13</v>
      </c>
      <c r="C15" s="3">
        <f>SUMPRODUCT(A18:C18,A13:C13)</f>
        <v>26241.457858769932</v>
      </c>
      <c r="I15" s="6"/>
    </row>
    <row r="17" spans="1:8" x14ac:dyDescent="0.3">
      <c r="A17" t="s">
        <v>32</v>
      </c>
    </row>
    <row r="18" spans="1:8" x14ac:dyDescent="0.3">
      <c r="A18">
        <v>20</v>
      </c>
      <c r="B18">
        <v>40</v>
      </c>
      <c r="C18">
        <v>50</v>
      </c>
    </row>
    <row r="19" spans="1:8" x14ac:dyDescent="0.3">
      <c r="A19" t="s">
        <v>33</v>
      </c>
    </row>
    <row r="20" spans="1:8" x14ac:dyDescent="0.3">
      <c r="A20">
        <v>500</v>
      </c>
      <c r="B20">
        <v>300</v>
      </c>
      <c r="C20">
        <v>1000</v>
      </c>
      <c r="D20">
        <f>SUMPRODUCT(A20:C20,$G$13:$I$13)</f>
        <v>0</v>
      </c>
      <c r="E20" t="s">
        <v>16</v>
      </c>
      <c r="F20">
        <v>250000</v>
      </c>
    </row>
    <row r="21" spans="1:8" x14ac:dyDescent="0.3">
      <c r="A21">
        <v>1000</v>
      </c>
      <c r="B21">
        <v>200</v>
      </c>
      <c r="C21">
        <v>100</v>
      </c>
      <c r="D21">
        <f t="shared" ref="D21:D29" si="0">SUMPRODUCT(A21:C21,$G$13:$I$13)</f>
        <v>0</v>
      </c>
      <c r="E21" t="s">
        <v>16</v>
      </c>
      <c r="F21">
        <v>300000</v>
      </c>
    </row>
    <row r="22" spans="1:8" x14ac:dyDescent="0.3">
      <c r="A22">
        <v>150</v>
      </c>
      <c r="B22">
        <v>300</v>
      </c>
      <c r="C22">
        <v>200</v>
      </c>
      <c r="D22">
        <f t="shared" si="0"/>
        <v>0</v>
      </c>
      <c r="E22" t="s">
        <v>16</v>
      </c>
      <c r="F22">
        <v>200000</v>
      </c>
    </row>
    <row r="23" spans="1:8" x14ac:dyDescent="0.3">
      <c r="A23">
        <v>100</v>
      </c>
      <c r="B23">
        <v>200</v>
      </c>
      <c r="C23">
        <v>400</v>
      </c>
      <c r="D23">
        <f t="shared" si="0"/>
        <v>0</v>
      </c>
      <c r="E23" t="s">
        <v>16</v>
      </c>
      <c r="F23">
        <v>400000</v>
      </c>
    </row>
    <row r="24" spans="1:8" x14ac:dyDescent="0.3">
      <c r="A24">
        <v>1</v>
      </c>
      <c r="B24">
        <v>0</v>
      </c>
      <c r="C24">
        <v>0</v>
      </c>
      <c r="D24">
        <f t="shared" si="0"/>
        <v>0</v>
      </c>
      <c r="E24" t="s">
        <v>17</v>
      </c>
      <c r="F24">
        <v>1000</v>
      </c>
    </row>
    <row r="25" spans="1:8" x14ac:dyDescent="0.3">
      <c r="A25">
        <v>0</v>
      </c>
      <c r="B25">
        <v>1</v>
      </c>
      <c r="C25">
        <v>0</v>
      </c>
      <c r="D25">
        <f t="shared" si="0"/>
        <v>0</v>
      </c>
      <c r="E25" t="s">
        <v>17</v>
      </c>
      <c r="F25">
        <v>2000</v>
      </c>
    </row>
    <row r="26" spans="1:8" x14ac:dyDescent="0.3">
      <c r="A26">
        <v>0</v>
      </c>
      <c r="B26">
        <v>0</v>
      </c>
      <c r="C26">
        <v>1</v>
      </c>
      <c r="D26">
        <f t="shared" si="0"/>
        <v>0</v>
      </c>
      <c r="E26" t="s">
        <v>17</v>
      </c>
      <c r="F26">
        <v>2500</v>
      </c>
    </row>
    <row r="27" spans="1:8" x14ac:dyDescent="0.3">
      <c r="A27">
        <v>1</v>
      </c>
      <c r="B27">
        <v>0</v>
      </c>
      <c r="C27">
        <v>0</v>
      </c>
      <c r="D27">
        <f t="shared" si="0"/>
        <v>0</v>
      </c>
      <c r="E27" t="s">
        <v>16</v>
      </c>
      <c r="F27">
        <v>2000</v>
      </c>
      <c r="H27" t="s">
        <v>54</v>
      </c>
    </row>
    <row r="28" spans="1:8" x14ac:dyDescent="0.3">
      <c r="A28">
        <v>0</v>
      </c>
      <c r="B28">
        <v>1</v>
      </c>
      <c r="C28">
        <v>0</v>
      </c>
      <c r="D28">
        <f t="shared" si="0"/>
        <v>0</v>
      </c>
      <c r="E28" t="s">
        <v>16</v>
      </c>
      <c r="F28">
        <v>3000</v>
      </c>
      <c r="H28" t="s">
        <v>55</v>
      </c>
    </row>
    <row r="29" spans="1:8" x14ac:dyDescent="0.3">
      <c r="A29">
        <v>0</v>
      </c>
      <c r="B29">
        <v>0</v>
      </c>
      <c r="C29">
        <v>1</v>
      </c>
      <c r="D29">
        <f t="shared" si="0"/>
        <v>0</v>
      </c>
      <c r="E29" t="s">
        <v>16</v>
      </c>
      <c r="F29">
        <v>5000</v>
      </c>
      <c r="H29" t="s">
        <v>56</v>
      </c>
    </row>
    <row r="31" spans="1:8" x14ac:dyDescent="0.3">
      <c r="A31" t="s">
        <v>51</v>
      </c>
    </row>
    <row r="32" spans="1:8" x14ac:dyDescent="0.3">
      <c r="A32" t="s">
        <v>52</v>
      </c>
    </row>
    <row r="33" spans="1:1" x14ac:dyDescent="0.3">
      <c r="A33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17BF1-589B-4013-81B8-2C7FFE804700}">
  <dimension ref="A1:I38"/>
  <sheetViews>
    <sheetView tabSelected="1" zoomScale="99" zoomScaleNormal="134" workbookViewId="0">
      <selection activeCell="H11" sqref="H11"/>
    </sheetView>
  </sheetViews>
  <sheetFormatPr defaultRowHeight="14.4" x14ac:dyDescent="0.3"/>
  <cols>
    <col min="1" max="1" width="32.88671875" bestFit="1" customWidth="1"/>
    <col min="3" max="3" width="21.5546875" customWidth="1"/>
  </cols>
  <sheetData>
    <row r="1" spans="1:4" x14ac:dyDescent="0.3">
      <c r="A1" t="s">
        <v>18</v>
      </c>
    </row>
    <row r="2" spans="1:4" x14ac:dyDescent="0.3">
      <c r="A2" t="s">
        <v>57</v>
      </c>
    </row>
    <row r="3" spans="1:4" x14ac:dyDescent="0.3">
      <c r="A3" t="s">
        <v>1</v>
      </c>
    </row>
    <row r="4" spans="1:4" x14ac:dyDescent="0.3">
      <c r="A4" t="s">
        <v>2</v>
      </c>
    </row>
    <row r="5" spans="1:4" x14ac:dyDescent="0.3">
      <c r="A5" s="1" t="s">
        <v>19</v>
      </c>
      <c r="B5" s="1" t="s">
        <v>20</v>
      </c>
      <c r="C5" s="1" t="s">
        <v>21</v>
      </c>
      <c r="D5" s="1" t="s">
        <v>22</v>
      </c>
    </row>
    <row r="6" spans="1:4" x14ac:dyDescent="0.3">
      <c r="A6" s="1" t="s">
        <v>23</v>
      </c>
      <c r="B6" s="1">
        <v>2000</v>
      </c>
      <c r="C6" s="1">
        <v>2</v>
      </c>
      <c r="D6" s="1">
        <v>4</v>
      </c>
    </row>
    <row r="7" spans="1:4" x14ac:dyDescent="0.3">
      <c r="A7" s="1" t="s">
        <v>24</v>
      </c>
      <c r="B7" s="1">
        <v>1400</v>
      </c>
      <c r="C7" s="1">
        <v>4</v>
      </c>
      <c r="D7" s="1">
        <v>1</v>
      </c>
    </row>
    <row r="8" spans="1:4" x14ac:dyDescent="0.3">
      <c r="A8" s="1" t="s">
        <v>25</v>
      </c>
      <c r="B8" s="1">
        <v>800</v>
      </c>
      <c r="C8" s="1">
        <v>2</v>
      </c>
      <c r="D8" s="1">
        <v>1</v>
      </c>
    </row>
    <row r="9" spans="1:4" x14ac:dyDescent="0.3">
      <c r="A9" s="1" t="s">
        <v>8</v>
      </c>
      <c r="B9" s="1" t="s">
        <v>9</v>
      </c>
      <c r="C9" s="1">
        <v>40</v>
      </c>
      <c r="D9" s="1">
        <v>60</v>
      </c>
    </row>
    <row r="11" spans="1:4" x14ac:dyDescent="0.3">
      <c r="A11" t="s">
        <v>10</v>
      </c>
      <c r="B11" t="s">
        <v>11</v>
      </c>
      <c r="C11" t="s">
        <v>12</v>
      </c>
    </row>
    <row r="12" spans="1:4" x14ac:dyDescent="0.3">
      <c r="B12" s="4">
        <v>200</v>
      </c>
      <c r="C12" s="4">
        <v>400</v>
      </c>
    </row>
    <row r="13" spans="1:4" x14ac:dyDescent="0.3">
      <c r="A13" t="s">
        <v>37</v>
      </c>
      <c r="B13">
        <v>40</v>
      </c>
      <c r="C13">
        <v>60</v>
      </c>
    </row>
    <row r="14" spans="1:4" x14ac:dyDescent="0.3">
      <c r="A14" t="s">
        <v>13</v>
      </c>
      <c r="B14" s="3">
        <f>SUMPRODUCT(B13:C13,B12:C12)</f>
        <v>32000</v>
      </c>
    </row>
    <row r="16" spans="1:4" x14ac:dyDescent="0.3">
      <c r="A16" t="s">
        <v>14</v>
      </c>
    </row>
    <row r="17" spans="1:9" x14ac:dyDescent="0.3">
      <c r="A17" t="s">
        <v>15</v>
      </c>
      <c r="B17">
        <f>SUMPRODUCT($B$12:$C$12,C6:D6)</f>
        <v>2000</v>
      </c>
      <c r="C17" t="s">
        <v>16</v>
      </c>
      <c r="D17">
        <f>B6</f>
        <v>2000</v>
      </c>
      <c r="E17" t="s">
        <v>26</v>
      </c>
    </row>
    <row r="18" spans="1:9" x14ac:dyDescent="0.3">
      <c r="B18">
        <f>SUMPRODUCT($B$12:$C$12,C7:D7)</f>
        <v>1200</v>
      </c>
      <c r="C18" t="s">
        <v>16</v>
      </c>
      <c r="D18">
        <f>B7</f>
        <v>1400</v>
      </c>
      <c r="E18" t="s">
        <v>27</v>
      </c>
    </row>
    <row r="19" spans="1:9" x14ac:dyDescent="0.3">
      <c r="B19">
        <f>SUMPRODUCT($B$12:$C$12,C8:D8)</f>
        <v>800</v>
      </c>
      <c r="C19" t="s">
        <v>16</v>
      </c>
      <c r="D19">
        <f>B8</f>
        <v>800</v>
      </c>
      <c r="E19" t="s">
        <v>28</v>
      </c>
    </row>
    <row r="21" spans="1:9" x14ac:dyDescent="0.3">
      <c r="A21" t="s">
        <v>36</v>
      </c>
      <c r="B21" t="s">
        <v>11</v>
      </c>
      <c r="C21" t="s">
        <v>17</v>
      </c>
      <c r="D21">
        <v>0</v>
      </c>
    </row>
    <row r="22" spans="1:9" x14ac:dyDescent="0.3">
      <c r="B22" t="s">
        <v>12</v>
      </c>
      <c r="C22" t="s">
        <v>17</v>
      </c>
      <c r="D22">
        <v>0</v>
      </c>
    </row>
    <row r="24" spans="1:9" x14ac:dyDescent="0.3">
      <c r="A24" t="s">
        <v>41</v>
      </c>
    </row>
    <row r="25" spans="1:9" x14ac:dyDescent="0.3">
      <c r="A25" t="s">
        <v>38</v>
      </c>
    </row>
    <row r="28" spans="1:9" x14ac:dyDescent="0.3">
      <c r="A28" t="s">
        <v>40</v>
      </c>
    </row>
    <row r="30" spans="1:9" x14ac:dyDescent="0.3">
      <c r="A30" t="s">
        <v>38</v>
      </c>
      <c r="C30" t="s">
        <v>44</v>
      </c>
      <c r="D30" s="4">
        <v>0</v>
      </c>
      <c r="E30" s="4">
        <v>30</v>
      </c>
      <c r="F30" s="4">
        <v>0</v>
      </c>
    </row>
    <row r="31" spans="1:9" x14ac:dyDescent="0.3">
      <c r="A31" t="s">
        <v>46</v>
      </c>
      <c r="C31" t="s">
        <v>47</v>
      </c>
      <c r="D31">
        <v>2000</v>
      </c>
      <c r="E31">
        <v>1400</v>
      </c>
      <c r="F31">
        <v>800</v>
      </c>
      <c r="G31" t="s">
        <v>45</v>
      </c>
      <c r="H31" s="3">
        <f>SUMPRODUCT(D30:F30,D31:F31)</f>
        <v>42000</v>
      </c>
    </row>
    <row r="32" spans="1:9" x14ac:dyDescent="0.3">
      <c r="A32" t="s">
        <v>42</v>
      </c>
      <c r="C32" t="s">
        <v>33</v>
      </c>
      <c r="D32">
        <v>2</v>
      </c>
      <c r="E32">
        <v>4</v>
      </c>
      <c r="F32">
        <v>2</v>
      </c>
      <c r="G32" s="5">
        <f>SUMPRODUCT(D30:F30,D32:F32)</f>
        <v>120</v>
      </c>
      <c r="H32" t="s">
        <v>17</v>
      </c>
      <c r="I32">
        <v>40</v>
      </c>
    </row>
    <row r="33" spans="1:9" x14ac:dyDescent="0.3">
      <c r="A33" t="s">
        <v>43</v>
      </c>
      <c r="D33">
        <v>4</v>
      </c>
      <c r="E33">
        <v>1</v>
      </c>
      <c r="F33">
        <v>1</v>
      </c>
      <c r="G33" s="5">
        <f>SUMPRODUCT(D30:F30,D33:F33)</f>
        <v>30</v>
      </c>
      <c r="H33" t="s">
        <v>17</v>
      </c>
      <c r="I33">
        <v>60</v>
      </c>
    </row>
    <row r="34" spans="1:9" x14ac:dyDescent="0.3">
      <c r="A34" t="s">
        <v>39</v>
      </c>
    </row>
    <row r="36" spans="1:9" x14ac:dyDescent="0.3">
      <c r="A36" t="s">
        <v>48</v>
      </c>
    </row>
    <row r="37" spans="1:9" x14ac:dyDescent="0.3">
      <c r="A37" t="s">
        <v>49</v>
      </c>
    </row>
    <row r="38" spans="1:9" x14ac:dyDescent="0.3">
      <c r="A38" t="s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 Brizgalov</dc:creator>
  <cp:lastModifiedBy>Владислав</cp:lastModifiedBy>
  <dcterms:created xsi:type="dcterms:W3CDTF">2015-06-05T18:19:34Z</dcterms:created>
  <dcterms:modified xsi:type="dcterms:W3CDTF">2024-12-10T12:09:00Z</dcterms:modified>
</cp:coreProperties>
</file>