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Utilisateur\Desktop\gestion de projet\Gestion de projet\"/>
    </mc:Choice>
  </mc:AlternateContent>
  <xr:revisionPtr revIDLastSave="0" documentId="13_ncr:1_{43519779-9C33-46E3-A35D-4FB273D1CE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Feuil1!$C$41</definedName>
    <definedName name="TCF">Feuil1!$C$22</definedName>
    <definedName name="UUCP">Feuil1!$E$80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" i="1" l="1"/>
  <c r="H9" i="1" l="1"/>
  <c r="H10" i="1"/>
  <c r="H11" i="1"/>
  <c r="H12" i="1"/>
  <c r="H13" i="1"/>
  <c r="H14" i="1"/>
  <c r="H15" i="1"/>
  <c r="H16" i="1"/>
  <c r="H17" i="1"/>
  <c r="H18" i="1"/>
  <c r="H19" i="1"/>
  <c r="H8" i="1" l="1"/>
  <c r="E79" i="1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H39" i="1" l="1"/>
  <c r="E35" i="2"/>
  <c r="B38" i="2" s="1"/>
  <c r="D15" i="2"/>
  <c r="F21" i="1"/>
  <c r="C22" i="1" s="1"/>
  <c r="F39" i="1"/>
  <c r="C41" i="1" s="1"/>
  <c r="C85" i="1" l="1"/>
  <c r="B90" i="1" s="1"/>
  <c r="C90" i="1" s="1"/>
  <c r="D90" i="1" s="1"/>
  <c r="E90" i="1" l="1"/>
</calcChain>
</file>

<file path=xl/sharedStrings.xml><?xml version="1.0" encoding="utf-8"?>
<sst xmlns="http://schemas.openxmlformats.org/spreadsheetml/2006/main" count="191" uniqueCount="146">
  <si>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</si>
  <si>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</si>
  <si>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</si>
  <si>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</si>
  <si>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</si>
  <si>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</si>
  <si>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</si>
  <si>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</si>
  <si>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</si>
  <si>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</si>
  <si>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</si>
  <si>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</si>
  <si>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</si>
  <si>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</si>
  <si>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</si>
  <si>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</si>
  <si>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</si>
  <si>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</si>
  <si>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</si>
  <si>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</si>
  <si>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</si>
  <si>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</si>
  <si>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</si>
  <si>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</si>
  <si>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</si>
  <si>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</si>
  <si>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</si>
  <si>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</si>
  <si>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</si>
  <si>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</si>
  <si>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</si>
  <si>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</si>
  <si>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</si>
  <si>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</si>
  <si>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</si>
  <si>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</si>
  <si>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</si>
  <si>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</si>
  <si>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</si>
  <si>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</si>
  <si>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</si>
  <si>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</si>
  <si>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</si>
  <si>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</si>
  <si>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</si>
  <si>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</si>
  <si>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</si>
  <si>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</si>
  <si>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</si>
  <si>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</si>
  <si>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</si>
  <si>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</si>
  <si>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</si>
  <si>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</si>
  <si>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</si>
  <si>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</si>
  <si>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</si>
  <si>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</si>
  <si>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</si>
  <si>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</si>
  <si>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</si>
  <si>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</si>
  <si>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</si>
  <si>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</si>
  <si>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</si>
  <si>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</si>
  <si>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</si>
  <si>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</si>
  <si>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</si>
  <si>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</si>
  <si>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</si>
  <si>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</si>
  <si>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</si>
  <si>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</si>
  <si>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</si>
  <si>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</si>
  <si>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</si>
  <si>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</si>
  <si>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</si>
  <si>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</si>
  <si>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</si>
  <si>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</si>
  <si>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</si>
  <si>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</si>
  <si>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</si>
  <si>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</si>
  <si>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</si>
  <si>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</si>
  <si>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</si>
  <si>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</si>
  <si>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</si>
  <si>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</si>
  <si>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</si>
  <si>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</si>
  <si>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</si>
  <si>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</si>
  <si>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</si>
  <si>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</si>
  <si>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</si>
  <si>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</si>
  <si>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</si>
  <si>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</si>
  <si>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</si>
  <si>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</si>
  <si>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</si>
  <si>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</si>
  <si>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</si>
  <si>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</si>
  <si>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</si>
  <si>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</si>
  <si>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</si>
  <si>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</si>
  <si>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</si>
  <si>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</si>
  <si>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</si>
  <si>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</si>
  <si>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</si>
  <si>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</si>
  <si>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</si>
  <si>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</si>
  <si>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</si>
  <si>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</si>
  <si>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</si>
  <si>
    <t>Estimation des horaires</t>
  </si>
  <si>
    <t>Afficher les informations employé</t>
  </si>
  <si>
    <t>Consulter le catalogue fournisseur</t>
  </si>
  <si>
    <t>Consulter les factures</t>
  </si>
  <si>
    <t>Consulter les statistiques</t>
  </si>
  <si>
    <t>Consulter les stocks</t>
  </si>
  <si>
    <t>Consulter les virements</t>
  </si>
  <si>
    <t>Consulter un fournisseur</t>
  </si>
  <si>
    <t>Consulter un produit</t>
  </si>
  <si>
    <t>Consulter une commande</t>
  </si>
  <si>
    <t>Créer un catalogue fournisseur</t>
  </si>
  <si>
    <t>Créer client</t>
  </si>
  <si>
    <t>Créer commande</t>
  </si>
  <si>
    <t>Créer fournisseur</t>
  </si>
  <si>
    <t>Créer produit</t>
  </si>
  <si>
    <t>Mettre à jour les informations employés</t>
  </si>
  <si>
    <t>Modifier commande</t>
  </si>
  <si>
    <t>Modifier fournisseur</t>
  </si>
  <si>
    <t xml:space="preserve">Modifier produit </t>
  </si>
  <si>
    <t>Payer par virement automatique</t>
  </si>
  <si>
    <t>Réceptionner une livraison</t>
  </si>
  <si>
    <t>Se connecter à l'application</t>
  </si>
  <si>
    <t>Enregistrer une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</si>
</sst>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  <xf numFmtId="0" fontId="1" fillId="0" borderId="0" xfId="0" applyFont="1" applyAlignment="1">
      <alignment wrapText="1"/>
    </xf>
    <xf numFmtId="0" fontId="7" fillId="0" borderId="2" xfId="0" applyFont="1" applyFill="1" applyBorder="1" applyAlignment="1">
      <alignment wrapText="1"/>
    </xf>
    <xf numFmtId="0" fontId="9" fillId="0" borderId="2" xfId="0" applyFont="1" applyBorder="1"/>
    <xf numFmtId="0" fontId="7" fillId="0" borderId="2" xfId="0" applyFont="1" applyFill="1" applyBorder="1" applyAlignment="1">
      <alignment vertical="top" wrapText="1"/>
    </xf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4"/>
  <sheetViews>
    <sheetView showGridLines="0" tabSelected="1" topLeftCell="A61" zoomScaleNormal="100" workbookViewId="0">
      <selection activeCell="G79" sqref="G79"/>
    </sheetView>
  </sheetViews>
  <sheetFormatPr baseColWidth="10" defaultRowHeight="12.75" x14ac:dyDescent="0.2"/>
  <cols>
    <col min="1" max="1" width="8.7109375" customWidth="1"/>
    <col min="2" max="2" width="24.7109375" customWidth="1"/>
    <col min="3" max="3" width="39" customWidth="1"/>
    <col min="7" max="7" width="22.5703125" customWidth="1"/>
  </cols>
  <sheetData>
    <row r="2" spans="1:8" x14ac:dyDescent="0.2">
      <c r="A2" t="s">
        <v>0</v>
      </c>
    </row>
    <row r="3" spans="1:8" ht="27.75" customHeight="1" x14ac:dyDescent="0.2">
      <c r="A3" s="53" t="s">
        <v>86</v>
      </c>
      <c r="B3" s="1" t="s">
        <v>123</v>
      </c>
    </row>
    <row r="5" spans="1:8" x14ac:dyDescent="0.2">
      <c r="B5" s="1" t="s">
        <v>33</v>
      </c>
    </row>
    <row r="7" spans="1:8" ht="25.5" x14ac:dyDescent="0.2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8" ht="25.5" x14ac:dyDescent="0.2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103</v>
      </c>
      <c r="H8">
        <f>IF(E8&gt;3,1,0)</f>
        <v>0</v>
      </c>
    </row>
    <row r="9" spans="1:8" ht="25.5" x14ac:dyDescent="0.2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104</v>
      </c>
      <c r="H9">
        <f t="shared" ref="H9:H19" si="1">IF(E9&gt;3,1,0)</f>
        <v>0</v>
      </c>
    </row>
    <row r="10" spans="1:8" x14ac:dyDescent="0.2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120</v>
      </c>
      <c r="H10">
        <f t="shared" si="1"/>
        <v>0</v>
      </c>
    </row>
    <row r="11" spans="1:8" x14ac:dyDescent="0.2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105</v>
      </c>
      <c r="H11">
        <f t="shared" si="1"/>
        <v>0</v>
      </c>
    </row>
    <row r="12" spans="1:8" ht="25.5" x14ac:dyDescent="0.2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107</v>
      </c>
      <c r="H12">
        <f t="shared" si="1"/>
        <v>0</v>
      </c>
    </row>
    <row r="13" spans="1:8" ht="25.5" x14ac:dyDescent="0.2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108</v>
      </c>
      <c r="H13">
        <f t="shared" si="1"/>
        <v>0</v>
      </c>
    </row>
    <row r="14" spans="1:8" x14ac:dyDescent="0.2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109</v>
      </c>
      <c r="H14">
        <f t="shared" si="1"/>
        <v>0</v>
      </c>
    </row>
    <row r="15" spans="1:8" ht="25.5" x14ac:dyDescent="0.2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108</v>
      </c>
      <c r="H15">
        <f t="shared" si="1"/>
        <v>0</v>
      </c>
    </row>
    <row r="16" spans="1:8" ht="25.5" x14ac:dyDescent="0.2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121</v>
      </c>
      <c r="H16">
        <f t="shared" si="1"/>
        <v>0</v>
      </c>
    </row>
    <row r="17" spans="2:8" ht="25.5" x14ac:dyDescent="0.2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110</v>
      </c>
      <c r="H17">
        <f t="shared" si="1"/>
        <v>0</v>
      </c>
    </row>
    <row r="18" spans="2:8" ht="25.5" x14ac:dyDescent="0.2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111</v>
      </c>
      <c r="H18">
        <f t="shared" si="1"/>
        <v>0</v>
      </c>
    </row>
    <row r="19" spans="2:8" ht="25.5" x14ac:dyDescent="0.2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112</v>
      </c>
      <c r="H19">
        <f t="shared" si="1"/>
        <v>0</v>
      </c>
    </row>
    <row r="20" spans="2:8" ht="25.5" x14ac:dyDescent="0.2">
      <c r="B20" s="4" t="s">
        <v>30</v>
      </c>
      <c r="C20" s="19" t="s">
        <v>31</v>
      </c>
      <c r="D20" s="4">
        <v>1</v>
      </c>
      <c r="E20" s="4">
        <v>2</v>
      </c>
      <c r="F20" s="4">
        <f t="shared" si="0"/>
        <v>2</v>
      </c>
      <c r="G20" s="19" t="s">
        <v>113</v>
      </c>
    </row>
    <row r="21" spans="2:8" x14ac:dyDescent="0.2">
      <c r="B21" s="4"/>
      <c r="C21" s="4"/>
      <c r="D21" s="4"/>
      <c r="E21" s="4"/>
      <c r="F21" s="4">
        <f>SUM(F8:F20)</f>
        <v>20</v>
      </c>
    </row>
    <row r="22" spans="2:8" x14ac:dyDescent="0.2">
      <c r="B22" s="12" t="s">
        <v>32</v>
      </c>
      <c r="C22" s="13">
        <f>0.6+(0.01*F21)</f>
        <v>0.8</v>
      </c>
      <c r="D22" s="14"/>
      <c r="E22" s="14"/>
      <c r="F22" s="15"/>
    </row>
    <row r="23" spans="2:8" x14ac:dyDescent="0.2">
      <c r="B23" s="28"/>
      <c r="C23" s="28"/>
      <c r="D23" s="10"/>
      <c r="E23" s="10"/>
      <c r="F23" s="10"/>
    </row>
    <row r="28" spans="2:8" x14ac:dyDescent="0.2">
      <c r="B28" s="1" t="s">
        <v>34</v>
      </c>
    </row>
    <row r="30" spans="2:8" ht="28.5" customHeight="1" x14ac:dyDescent="0.2">
      <c r="B30" s="31" t="s">
        <v>35</v>
      </c>
      <c r="C30" s="7" t="s">
        <v>36</v>
      </c>
      <c r="D30" s="8" t="s">
        <v>37</v>
      </c>
      <c r="E30" s="31" t="s">
        <v>38</v>
      </c>
      <c r="F30" s="6" t="s">
        <v>5</v>
      </c>
      <c r="G30" s="5" t="s">
        <v>78</v>
      </c>
    </row>
    <row r="31" spans="2:8" x14ac:dyDescent="0.2">
      <c r="B31" s="4" t="s">
        <v>39</v>
      </c>
      <c r="C31" s="4" t="s">
        <v>40</v>
      </c>
      <c r="D31" s="4">
        <v>1.5</v>
      </c>
      <c r="E31" s="4">
        <v>1</v>
      </c>
      <c r="F31" s="4">
        <f>D31*E31</f>
        <v>1.5</v>
      </c>
      <c r="G31" s="19" t="s">
        <v>114</v>
      </c>
      <c r="H31">
        <f t="shared" ref="H31:H38" si="2">IF(F31&gt;3,1,0)</f>
        <v>0</v>
      </c>
    </row>
    <row r="32" spans="2:8" x14ac:dyDescent="0.2">
      <c r="B32" s="4" t="s">
        <v>41</v>
      </c>
      <c r="C32" s="4" t="s">
        <v>42</v>
      </c>
      <c r="D32" s="4">
        <v>0.5</v>
      </c>
      <c r="E32" s="4">
        <v>1</v>
      </c>
      <c r="F32" s="4">
        <f t="shared" ref="F32:F38" si="3">D32*E32</f>
        <v>0.5</v>
      </c>
      <c r="G32" s="19" t="s">
        <v>106</v>
      </c>
      <c r="H32">
        <f t="shared" si="2"/>
        <v>0</v>
      </c>
    </row>
    <row r="33" spans="2:8" x14ac:dyDescent="0.2">
      <c r="B33" s="4" t="s">
        <v>43</v>
      </c>
      <c r="C33" s="4" t="s">
        <v>44</v>
      </c>
      <c r="D33" s="4">
        <v>1</v>
      </c>
      <c r="E33" s="4">
        <v>2</v>
      </c>
      <c r="F33" s="4">
        <f t="shared" si="3"/>
        <v>2</v>
      </c>
      <c r="G33" s="19" t="s">
        <v>115</v>
      </c>
      <c r="H33">
        <f t="shared" si="2"/>
        <v>0</v>
      </c>
    </row>
    <row r="34" spans="2:8" x14ac:dyDescent="0.2">
      <c r="B34" s="4" t="s">
        <v>45</v>
      </c>
      <c r="C34" s="4" t="s">
        <v>54</v>
      </c>
      <c r="D34" s="4">
        <v>0.5</v>
      </c>
      <c r="E34" s="4">
        <v>1</v>
      </c>
      <c r="F34" s="4">
        <f t="shared" si="3"/>
        <v>0.5</v>
      </c>
      <c r="G34" s="19" t="s">
        <v>114</v>
      </c>
      <c r="H34">
        <f t="shared" si="2"/>
        <v>0</v>
      </c>
    </row>
    <row r="35" spans="2:8" x14ac:dyDescent="0.2">
      <c r="B35" s="4" t="s">
        <v>46</v>
      </c>
      <c r="C35" s="4" t="s">
        <v>47</v>
      </c>
      <c r="D35" s="4">
        <v>1</v>
      </c>
      <c r="E35" s="52">
        <v>4</v>
      </c>
      <c r="F35" s="4">
        <f t="shared" si="3"/>
        <v>4</v>
      </c>
      <c r="G35" s="19" t="s">
        <v>116</v>
      </c>
      <c r="H35">
        <f t="shared" si="2"/>
        <v>1</v>
      </c>
    </row>
    <row r="36" spans="2:8" ht="25.5" x14ac:dyDescent="0.2">
      <c r="B36" s="4" t="s">
        <v>48</v>
      </c>
      <c r="C36" s="4" t="s">
        <v>49</v>
      </c>
      <c r="D36" s="4">
        <v>2</v>
      </c>
      <c r="E36" s="4">
        <v>2</v>
      </c>
      <c r="F36" s="4">
        <f t="shared" si="3"/>
        <v>4</v>
      </c>
      <c r="G36" s="19" t="s">
        <v>117</v>
      </c>
      <c r="H36">
        <f t="shared" si="2"/>
        <v>1</v>
      </c>
    </row>
    <row r="37" spans="2:8" x14ac:dyDescent="0.2">
      <c r="B37" s="4" t="s">
        <v>50</v>
      </c>
      <c r="C37" s="4" t="s">
        <v>51</v>
      </c>
      <c r="D37" s="4">
        <v>-1</v>
      </c>
      <c r="E37" s="4">
        <v>5</v>
      </c>
      <c r="F37" s="4">
        <f t="shared" si="3"/>
        <v>-5</v>
      </c>
      <c r="G37" s="19" t="s">
        <v>118</v>
      </c>
      <c r="H37">
        <f t="shared" si="2"/>
        <v>0</v>
      </c>
    </row>
    <row r="38" spans="2:8" x14ac:dyDescent="0.2">
      <c r="B38" s="4" t="s">
        <v>52</v>
      </c>
      <c r="C38" s="4" t="s">
        <v>53</v>
      </c>
      <c r="D38" s="4">
        <v>-1</v>
      </c>
      <c r="E38" s="4">
        <v>2</v>
      </c>
      <c r="F38" s="4">
        <f t="shared" si="3"/>
        <v>-2</v>
      </c>
      <c r="G38" s="19" t="s">
        <v>122</v>
      </c>
      <c r="H38">
        <f t="shared" si="2"/>
        <v>0</v>
      </c>
    </row>
    <row r="39" spans="2:8" x14ac:dyDescent="0.2">
      <c r="B39" s="4"/>
      <c r="C39" s="4"/>
      <c r="D39" s="4"/>
      <c r="E39" s="4"/>
      <c r="F39" s="4">
        <f>SUM(F31:F38)</f>
        <v>5.5</v>
      </c>
      <c r="H39">
        <f>SUM(H31:H38)</f>
        <v>2</v>
      </c>
    </row>
    <row r="40" spans="2:8" x14ac:dyDescent="0.2">
      <c r="B40" s="16"/>
      <c r="C40" s="17"/>
      <c r="D40" s="17"/>
      <c r="E40" s="17"/>
      <c r="F40" s="18"/>
    </row>
    <row r="41" spans="2:8" x14ac:dyDescent="0.2">
      <c r="B41" s="12" t="s">
        <v>81</v>
      </c>
      <c r="C41" s="13">
        <f>(-0.03*F39)+1.4</f>
        <v>1.2349999999999999</v>
      </c>
      <c r="D41" s="14"/>
      <c r="E41" s="14"/>
      <c r="F41" s="15"/>
    </row>
    <row r="44" spans="2:8" x14ac:dyDescent="0.2">
      <c r="B44" s="1" t="s">
        <v>55</v>
      </c>
    </row>
    <row r="46" spans="2:8" x14ac:dyDescent="0.2">
      <c r="B46" t="s">
        <v>56</v>
      </c>
    </row>
    <row r="47" spans="2:8" x14ac:dyDescent="0.2">
      <c r="B47" t="s">
        <v>57</v>
      </c>
    </row>
    <row r="48" spans="2:8" ht="23.25" x14ac:dyDescent="0.2">
      <c r="B48" s="34" t="s">
        <v>58</v>
      </c>
      <c r="C48" s="34" t="s">
        <v>60</v>
      </c>
      <c r="D48" s="34" t="s">
        <v>61</v>
      </c>
      <c r="E48" s="35"/>
      <c r="F48" s="35" t="s">
        <v>67</v>
      </c>
      <c r="G48" s="35"/>
      <c r="H48" s="35"/>
    </row>
    <row r="49" spans="2:8" ht="23.25" x14ac:dyDescent="0.2">
      <c r="B49" s="36" t="s">
        <v>59</v>
      </c>
      <c r="C49" s="37" t="s">
        <v>62</v>
      </c>
      <c r="D49" s="36">
        <v>1</v>
      </c>
      <c r="E49" s="35"/>
      <c r="F49" s="34" t="s">
        <v>69</v>
      </c>
      <c r="G49" s="34" t="s">
        <v>60</v>
      </c>
      <c r="H49" s="34" t="s">
        <v>61</v>
      </c>
    </row>
    <row r="50" spans="2:8" x14ac:dyDescent="0.2">
      <c r="B50" s="41" t="s">
        <v>63</v>
      </c>
      <c r="C50" s="38"/>
      <c r="D50" s="41">
        <v>2</v>
      </c>
      <c r="E50" s="35"/>
      <c r="F50" s="36" t="s">
        <v>68</v>
      </c>
      <c r="G50" s="37" t="s">
        <v>88</v>
      </c>
      <c r="H50" s="36">
        <v>5</v>
      </c>
    </row>
    <row r="51" spans="2:8" ht="33" customHeight="1" x14ac:dyDescent="0.2">
      <c r="B51" s="42"/>
      <c r="C51" s="39" t="s">
        <v>64</v>
      </c>
      <c r="D51" s="42"/>
      <c r="E51" s="35"/>
      <c r="F51" s="36" t="s">
        <v>70</v>
      </c>
      <c r="G51" s="37" t="s">
        <v>71</v>
      </c>
      <c r="H51" s="36">
        <v>10</v>
      </c>
    </row>
    <row r="52" spans="2:8" ht="36.75" customHeight="1" x14ac:dyDescent="0.2">
      <c r="B52" s="43"/>
      <c r="C52" s="40" t="s">
        <v>87</v>
      </c>
      <c r="D52" s="43"/>
      <c r="E52" s="35"/>
      <c r="F52" s="36" t="s">
        <v>65</v>
      </c>
      <c r="G52" s="37" t="s">
        <v>72</v>
      </c>
      <c r="H52" s="36">
        <v>15</v>
      </c>
    </row>
    <row r="53" spans="2:8" x14ac:dyDescent="0.2">
      <c r="B53" s="2" t="s">
        <v>65</v>
      </c>
      <c r="C53" s="3" t="s">
        <v>66</v>
      </c>
      <c r="D53" s="2">
        <v>3</v>
      </c>
    </row>
    <row r="56" spans="2:8" x14ac:dyDescent="0.2">
      <c r="B56" s="6" t="s">
        <v>73</v>
      </c>
      <c r="C56" s="7" t="s">
        <v>74</v>
      </c>
      <c r="D56" s="8" t="s">
        <v>75</v>
      </c>
      <c r="E56" s="8" t="s">
        <v>76</v>
      </c>
    </row>
    <row r="57" spans="2:8" ht="22.5" x14ac:dyDescent="0.2">
      <c r="B57" s="56" t="s">
        <v>124</v>
      </c>
      <c r="C57" s="54">
        <v>3</v>
      </c>
      <c r="D57" s="55">
        <v>5</v>
      </c>
      <c r="E57" s="55">
        <v>8</v>
      </c>
    </row>
    <row r="58" spans="2:8" ht="22.5" x14ac:dyDescent="0.2">
      <c r="B58" s="56" t="s">
        <v>125</v>
      </c>
      <c r="C58" s="54">
        <v>3</v>
      </c>
      <c r="D58" s="55">
        <v>5</v>
      </c>
      <c r="E58" s="55">
        <v>8</v>
      </c>
    </row>
    <row r="59" spans="2:8" x14ac:dyDescent="0.2">
      <c r="B59" s="56" t="s">
        <v>126</v>
      </c>
      <c r="C59" s="54">
        <v>3</v>
      </c>
      <c r="D59" s="55">
        <v>5</v>
      </c>
      <c r="E59" s="55">
        <v>8</v>
      </c>
    </row>
    <row r="60" spans="2:8" x14ac:dyDescent="0.2">
      <c r="B60" s="56" t="s">
        <v>127</v>
      </c>
      <c r="C60" s="54">
        <v>3</v>
      </c>
      <c r="D60" s="55">
        <v>5</v>
      </c>
      <c r="E60" s="55">
        <v>8</v>
      </c>
    </row>
    <row r="61" spans="2:8" x14ac:dyDescent="0.2">
      <c r="B61" s="56" t="s">
        <v>128</v>
      </c>
      <c r="C61" s="54">
        <v>3</v>
      </c>
      <c r="D61" s="55">
        <v>5</v>
      </c>
      <c r="E61" s="55">
        <v>8</v>
      </c>
    </row>
    <row r="62" spans="2:8" x14ac:dyDescent="0.2">
      <c r="B62" s="56" t="s">
        <v>129</v>
      </c>
      <c r="C62" s="54">
        <v>3</v>
      </c>
      <c r="D62" s="55">
        <v>5</v>
      </c>
      <c r="E62" s="55">
        <v>8</v>
      </c>
    </row>
    <row r="63" spans="2:8" x14ac:dyDescent="0.2">
      <c r="B63" s="56" t="s">
        <v>130</v>
      </c>
      <c r="C63" s="54">
        <v>3</v>
      </c>
      <c r="D63" s="55">
        <v>5</v>
      </c>
      <c r="E63" s="55">
        <v>8</v>
      </c>
    </row>
    <row r="64" spans="2:8" x14ac:dyDescent="0.2">
      <c r="B64" s="56" t="s">
        <v>131</v>
      </c>
      <c r="C64" s="54">
        <v>3</v>
      </c>
      <c r="D64" s="55">
        <v>5</v>
      </c>
      <c r="E64" s="55">
        <v>8</v>
      </c>
    </row>
    <row r="65" spans="2:5" x14ac:dyDescent="0.2">
      <c r="B65" s="56" t="s">
        <v>132</v>
      </c>
      <c r="C65" s="54">
        <v>3</v>
      </c>
      <c r="D65" s="55">
        <v>5</v>
      </c>
      <c r="E65" s="55">
        <v>8</v>
      </c>
    </row>
    <row r="66" spans="2:5" ht="22.5" x14ac:dyDescent="0.2">
      <c r="B66" s="56" t="s">
        <v>133</v>
      </c>
      <c r="C66" s="54">
        <v>3</v>
      </c>
      <c r="D66" s="55">
        <v>10</v>
      </c>
      <c r="E66" s="55">
        <v>13</v>
      </c>
    </row>
    <row r="67" spans="2:5" x14ac:dyDescent="0.2">
      <c r="B67" s="56" t="s">
        <v>134</v>
      </c>
      <c r="C67" s="54">
        <v>3</v>
      </c>
      <c r="D67" s="55">
        <v>10</v>
      </c>
      <c r="E67" s="55">
        <v>13</v>
      </c>
    </row>
    <row r="68" spans="2:5" x14ac:dyDescent="0.2">
      <c r="B68" s="56" t="s">
        <v>135</v>
      </c>
      <c r="C68" s="54">
        <v>3</v>
      </c>
      <c r="D68" s="55">
        <v>15</v>
      </c>
      <c r="E68" s="55">
        <v>18</v>
      </c>
    </row>
    <row r="69" spans="2:5" x14ac:dyDescent="0.2">
      <c r="B69" s="56" t="s">
        <v>136</v>
      </c>
      <c r="C69" s="54">
        <v>3</v>
      </c>
      <c r="D69" s="55">
        <v>10</v>
      </c>
      <c r="E69" s="55">
        <v>13</v>
      </c>
    </row>
    <row r="70" spans="2:5" x14ac:dyDescent="0.2">
      <c r="B70" s="56" t="s">
        <v>137</v>
      </c>
      <c r="C70" s="54">
        <v>3</v>
      </c>
      <c r="D70" s="55">
        <v>10</v>
      </c>
      <c r="E70" s="55">
        <v>13</v>
      </c>
    </row>
    <row r="71" spans="2:5" ht="22.5" x14ac:dyDescent="0.2">
      <c r="B71" s="56" t="s">
        <v>138</v>
      </c>
      <c r="C71" s="54">
        <v>3</v>
      </c>
      <c r="D71" s="55">
        <v>10</v>
      </c>
      <c r="E71" s="55">
        <v>13</v>
      </c>
    </row>
    <row r="72" spans="2:5" x14ac:dyDescent="0.2">
      <c r="B72" s="56" t="s">
        <v>139</v>
      </c>
      <c r="C72" s="54">
        <v>3</v>
      </c>
      <c r="D72" s="55">
        <v>15</v>
      </c>
      <c r="E72" s="55">
        <v>18</v>
      </c>
    </row>
    <row r="73" spans="2:5" x14ac:dyDescent="0.2">
      <c r="B73" s="56" t="s">
        <v>140</v>
      </c>
      <c r="C73" s="54">
        <v>3</v>
      </c>
      <c r="D73" s="55">
        <v>10</v>
      </c>
      <c r="E73" s="55">
        <v>13</v>
      </c>
    </row>
    <row r="74" spans="2:5" x14ac:dyDescent="0.2">
      <c r="B74" s="56" t="s">
        <v>141</v>
      </c>
      <c r="C74" s="54">
        <v>3</v>
      </c>
      <c r="D74" s="55">
        <v>10</v>
      </c>
      <c r="E74" s="55">
        <v>13</v>
      </c>
    </row>
    <row r="75" spans="2:5" ht="22.5" x14ac:dyDescent="0.2">
      <c r="B75" s="56" t="s">
        <v>142</v>
      </c>
      <c r="C75" s="54">
        <v>3</v>
      </c>
      <c r="D75" s="55">
        <v>10</v>
      </c>
      <c r="E75" s="55">
        <v>13</v>
      </c>
    </row>
    <row r="76" spans="2:5" ht="22.5" x14ac:dyDescent="0.2">
      <c r="B76" s="56" t="s">
        <v>143</v>
      </c>
      <c r="C76" s="54">
        <v>3</v>
      </c>
      <c r="D76" s="55">
        <v>10</v>
      </c>
      <c r="E76" s="55">
        <v>13</v>
      </c>
    </row>
    <row r="77" spans="2:5" ht="22.5" x14ac:dyDescent="0.2">
      <c r="B77" s="56" t="s">
        <v>144</v>
      </c>
      <c r="C77" s="54">
        <v>3</v>
      </c>
      <c r="D77" s="55">
        <v>10</v>
      </c>
      <c r="E77" s="55">
        <v>13</v>
      </c>
    </row>
    <row r="78" spans="2:5" x14ac:dyDescent="0.2">
      <c r="B78" s="56" t="s">
        <v>145</v>
      </c>
      <c r="C78" s="54">
        <v>3</v>
      </c>
      <c r="D78" s="55">
        <v>10</v>
      </c>
      <c r="E78" s="55">
        <v>13</v>
      </c>
    </row>
    <row r="79" spans="2:5" x14ac:dyDescent="0.2">
      <c r="B79" s="57" t="s">
        <v>119</v>
      </c>
      <c r="C79" s="55">
        <v>3</v>
      </c>
      <c r="D79" s="55">
        <v>10</v>
      </c>
      <c r="E79" s="55">
        <f>C79+D79</f>
        <v>13</v>
      </c>
    </row>
    <row r="80" spans="2:5" x14ac:dyDescent="0.2">
      <c r="B80" s="44" t="s">
        <v>77</v>
      </c>
      <c r="C80" s="45"/>
      <c r="D80" s="46"/>
      <c r="E80" s="5">
        <f>SUM(E57:E79)</f>
        <v>264</v>
      </c>
    </row>
    <row r="83" spans="2:6" x14ac:dyDescent="0.2">
      <c r="B83" s="25" t="s">
        <v>79</v>
      </c>
      <c r="C83" s="26"/>
      <c r="D83" s="20"/>
      <c r="E83" s="20"/>
      <c r="F83" s="21"/>
    </row>
    <row r="84" spans="2:6" x14ac:dyDescent="0.2">
      <c r="B84" s="27"/>
      <c r="C84" s="28"/>
      <c r="D84" s="10"/>
      <c r="E84" s="10"/>
      <c r="F84" s="22"/>
    </row>
    <row r="85" spans="2:6" ht="13.5" thickBot="1" x14ac:dyDescent="0.25">
      <c r="B85" s="29" t="s">
        <v>80</v>
      </c>
      <c r="C85" s="30">
        <f>UUCP*TCF*EF</f>
        <v>260.83199999999999</v>
      </c>
      <c r="D85" s="23"/>
      <c r="E85" s="23"/>
      <c r="F85" s="24"/>
    </row>
    <row r="88" spans="2:6" x14ac:dyDescent="0.2">
      <c r="B88" s="4" t="s">
        <v>82</v>
      </c>
      <c r="C88" s="4"/>
      <c r="D88" s="4"/>
      <c r="E88" s="4"/>
      <c r="F88" s="4"/>
    </row>
    <row r="89" spans="2:6" x14ac:dyDescent="0.2">
      <c r="B89" s="32" t="s">
        <v>83</v>
      </c>
      <c r="C89" s="32" t="s">
        <v>84</v>
      </c>
      <c r="D89" s="32" t="s">
        <v>85</v>
      </c>
      <c r="E89" s="4" t="s">
        <v>100</v>
      </c>
      <c r="F89" s="4"/>
    </row>
    <row r="90" spans="2:6" x14ac:dyDescent="0.2">
      <c r="B90" s="33">
        <f>C85*C93</f>
        <v>5216.6399999999994</v>
      </c>
      <c r="C90" s="33">
        <f>B90/6</f>
        <v>869.43999999999994</v>
      </c>
      <c r="D90" s="33">
        <f>C90/12</f>
        <v>72.453333333333333</v>
      </c>
      <c r="E90" s="4">
        <f>C90/150</f>
        <v>5.796266666666666</v>
      </c>
      <c r="F90" s="4"/>
    </row>
    <row r="93" spans="2:6" x14ac:dyDescent="0.2">
      <c r="B93" t="s">
        <v>101</v>
      </c>
      <c r="C93">
        <v>20</v>
      </c>
    </row>
    <row r="94" spans="2:6" x14ac:dyDescent="0.2">
      <c r="B94" t="s">
        <v>102</v>
      </c>
    </row>
  </sheetData>
  <pageMargins left="0.7" right="0.7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75" x14ac:dyDescent="0.2"/>
  <sheetData>
    <row r="1" spans="1:4" ht="25.5" x14ac:dyDescent="0.2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">
      <c r="A13" s="4"/>
      <c r="B13" s="4"/>
      <c r="C13" s="4"/>
      <c r="D13" s="4">
        <f t="shared" si="0"/>
        <v>0</v>
      </c>
    </row>
    <row r="14" spans="1:4" x14ac:dyDescent="0.2">
      <c r="A14" s="4"/>
      <c r="B14" s="4"/>
      <c r="C14" s="4"/>
      <c r="D14" s="4">
        <f t="shared" si="0"/>
        <v>0</v>
      </c>
    </row>
    <row r="15" spans="1:4" x14ac:dyDescent="0.2">
      <c r="A15" s="44" t="s">
        <v>77</v>
      </c>
      <c r="B15" s="45"/>
      <c r="C15" s="46"/>
      <c r="D15" s="5">
        <f>SUM(D2:D14)</f>
        <v>190</v>
      </c>
    </row>
    <row r="19" spans="1:5" x14ac:dyDescent="0.2">
      <c r="A19" s="1" t="s">
        <v>33</v>
      </c>
    </row>
    <row r="21" spans="1:5" ht="38.25" x14ac:dyDescent="0.2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">
      <c r="A35" s="4"/>
      <c r="B35" s="4"/>
      <c r="C35" s="4"/>
      <c r="D35" s="4"/>
      <c r="E35" s="4">
        <f>SUM(E22:E34)</f>
        <v>56</v>
      </c>
    </row>
    <row r="36" spans="1:5" x14ac:dyDescent="0.2">
      <c r="A36" s="9"/>
      <c r="B36" s="10"/>
      <c r="C36" s="10"/>
      <c r="D36" s="10"/>
      <c r="E36" s="11"/>
    </row>
    <row r="37" spans="1:5" x14ac:dyDescent="0.2">
      <c r="A37" s="9"/>
      <c r="B37" s="10"/>
      <c r="C37" s="10"/>
      <c r="D37" s="10"/>
      <c r="E37" s="11"/>
    </row>
    <row r="38" spans="1:5" x14ac:dyDescent="0.2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Anma ceis</cp:lastModifiedBy>
  <cp:lastPrinted>2020-04-19T18:49:17Z</cp:lastPrinted>
  <dcterms:created xsi:type="dcterms:W3CDTF">2007-03-15T10:31:21Z</dcterms:created>
  <dcterms:modified xsi:type="dcterms:W3CDTF">2020-06-07T14:37:53Z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ac8d4e31-618e-4c59-ad23-425a793cabc1</vt:lpwstr>
  </property>
</Properties>
</file>