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riyal\Desktop\"/>
    </mc:Choice>
  </mc:AlternateContent>
  <bookViews>
    <workbookView xWindow="0" yWindow="0" windowWidth="28800" windowHeight="12135"/>
  </bookViews>
  <sheets>
    <sheet name="Лист1" sheetId="1" r:id="rId1"/>
  </sheets>
  <definedNames>
    <definedName name="Срез_Год">#N/A</definedName>
    <definedName name="Срез_Показатель">#N/A</definedName>
  </definedNames>
  <calcPr calcId="152511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L3" i="1" s="1"/>
  <c r="Q8" i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M9" i="1" l="1"/>
  <c r="M5" i="1"/>
  <c r="M4" i="1"/>
  <c r="M10" i="1"/>
  <c r="M6" i="1"/>
  <c r="M8" i="1"/>
  <c r="M7" i="1"/>
  <c r="M3" i="1"/>
</calcChain>
</file>

<file path=xl/sharedStrings.xml><?xml version="1.0" encoding="utf-8"?>
<sst xmlns="http://schemas.openxmlformats.org/spreadsheetml/2006/main" count="166" uniqueCount="20">
  <si>
    <t>Город</t>
  </si>
  <si>
    <t>Показатель</t>
  </si>
  <si>
    <t>Год</t>
  </si>
  <si>
    <t>Значение</t>
  </si>
  <si>
    <t>Штутгарт</t>
  </si>
  <si>
    <t>Продажи</t>
  </si>
  <si>
    <t>Франкфурт</t>
  </si>
  <si>
    <t>Кёльн</t>
  </si>
  <si>
    <t>Бремен</t>
  </si>
  <si>
    <t>Мюнхен</t>
  </si>
  <si>
    <t>Гамбург</t>
  </si>
  <si>
    <t>Дрезден</t>
  </si>
  <si>
    <t>Берлин</t>
  </si>
  <si>
    <t>Персонал</t>
  </si>
  <si>
    <t>Клиентская база</t>
  </si>
  <si>
    <t>Х</t>
  </si>
  <si>
    <t>Y</t>
  </si>
  <si>
    <t>germany vector map</t>
  </si>
  <si>
    <t>Подписи</t>
  </si>
  <si>
    <t>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</si>
</sst>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Лист1!$Q$8</c:f>
          <c:strCache>
            <c:ptCount val="1"/>
            <c:pt idx="0">
              <c:v>Продажи 2019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Лист1!$Q$3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F0162E50-EC40-4F77-81D9-1E510F0A8E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AC5AADC-4B55-44CD-AFE8-16CB5B118D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85F139F-0998-4843-B6EF-BD2F3E27F1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4C3EC50-95F5-4B24-833D-7222EC726C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1449D59-C12C-4992-BBF0-7270906BAF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63D2E4E-2764-43D2-9F75-62EED7A8A4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EB0297C-DDB1-4B21-AD3E-D94CB58092E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E5FAB7E-0248-47E8-9E5F-F4B08BE86C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Лист1!$J$3:$J$10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10</c:v>
                </c:pt>
                <c:pt idx="3">
                  <c:v>32.700000000000003</c:v>
                </c:pt>
                <c:pt idx="4">
                  <c:v>62</c:v>
                </c:pt>
                <c:pt idx="5">
                  <c:v>45.5</c:v>
                </c:pt>
                <c:pt idx="6">
                  <c:v>88</c:v>
                </c:pt>
                <c:pt idx="7">
                  <c:v>81</c:v>
                </c:pt>
              </c:numCache>
            </c:numRef>
          </c:xVal>
          <c:yVal>
            <c:numRef>
              <c:f>Лист1!$K$3:$K$10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11.5</c:v>
                </c:pt>
                <c:pt idx="5">
                  <c:v>80</c:v>
                </c:pt>
                <c:pt idx="6">
                  <c:v>50.5</c:v>
                </c:pt>
                <c:pt idx="7">
                  <c:v>67.5</c:v>
                </c:pt>
              </c:numCache>
            </c:numRef>
          </c:yVal>
          <c:bubbleSize>
            <c:numRef>
              <c:f>Лист1!$I$3:$I$10</c:f>
              <c:numCache>
                <c:formatCode>General</c:formatCode>
                <c:ptCount val="8"/>
                <c:pt idx="0">
                  <c:v>16000</c:v>
                </c:pt>
                <c:pt idx="1">
                  <c:v>11400</c:v>
                </c:pt>
                <c:pt idx="2">
                  <c:v>9500</c:v>
                </c:pt>
                <c:pt idx="3">
                  <c:v>7500</c:v>
                </c:pt>
                <c:pt idx="4">
                  <c:v>14100</c:v>
                </c:pt>
                <c:pt idx="5">
                  <c:v>13300</c:v>
                </c:pt>
                <c:pt idx="6">
                  <c:v>14000</c:v>
                </c:pt>
                <c:pt idx="7">
                  <c:v>14700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Лист1!$L$3:$L$10</c15:f>
                <c15:dlblRangeCache>
                  <c:ptCount val="8"/>
                  <c:pt idx="0">
                    <c:v>Штутгарт
16 000</c:v>
                  </c:pt>
                  <c:pt idx="1">
                    <c:v>Франкфурт
11 400</c:v>
                  </c:pt>
                  <c:pt idx="2">
                    <c:v>Кёльн
9 500</c:v>
                  </c:pt>
                  <c:pt idx="3">
                    <c:v>Бремен
7 500</c:v>
                  </c:pt>
                  <c:pt idx="4">
                    <c:v>Мюнхен
14 100</c:v>
                  </c:pt>
                  <c:pt idx="5">
                    <c:v>Гамбург
13 300</c:v>
                  </c:pt>
                  <c:pt idx="6">
                    <c:v>Дрезден
14 000</c:v>
                  </c:pt>
                  <c:pt idx="7">
                    <c:v>Берлин
14 700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Лист1!$M$2</c:f>
              <c:strCache>
                <c:ptCount val="1"/>
                <c:pt idx="0">
                  <c:v>Максимум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Лист1!$J$3:$J$10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10</c:v>
                </c:pt>
                <c:pt idx="3">
                  <c:v>32.700000000000003</c:v>
                </c:pt>
                <c:pt idx="4">
                  <c:v>62</c:v>
                </c:pt>
                <c:pt idx="5">
                  <c:v>45.5</c:v>
                </c:pt>
                <c:pt idx="6">
                  <c:v>88</c:v>
                </c:pt>
                <c:pt idx="7">
                  <c:v>81</c:v>
                </c:pt>
              </c:numCache>
            </c:numRef>
          </c:xVal>
          <c:yVal>
            <c:numRef>
              <c:f>Лист1!$K$3:$K$10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11.5</c:v>
                </c:pt>
                <c:pt idx="5">
                  <c:v>80</c:v>
                </c:pt>
                <c:pt idx="6">
                  <c:v>50.5</c:v>
                </c:pt>
                <c:pt idx="7">
                  <c:v>67.5</c:v>
                </c:pt>
              </c:numCache>
            </c:numRef>
          </c:yVal>
          <c:bubbleSize>
            <c:numRef>
              <c:f>Лист1!$M$3:$M$10</c:f>
              <c:numCache>
                <c:formatCode>General</c:formatCode>
                <c:ptCount val="8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5"/>
        <c:showNegBubbles val="0"/>
        <c:axId val="126193664"/>
        <c:axId val="223486192"/>
      </c:bubbleChart>
      <c:valAx>
        <c:axId val="126193664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223486192"/>
        <c:crosses val="autoZero"/>
        <c:crossBetween val="midCat"/>
      </c:valAx>
      <c:valAx>
        <c:axId val="223486192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26193664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18</xdr:row>
      <xdr:rowOff>38099</xdr:rowOff>
    </xdr:from>
    <xdr:to>
      <xdr:col>16</xdr:col>
      <xdr:colOff>47625</xdr:colOff>
      <xdr:row>24</xdr:row>
      <xdr:rowOff>66674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Показатель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казател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7325" y="3467099"/>
              <a:ext cx="17526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95250</xdr:colOff>
      <xdr:row>11</xdr:row>
      <xdr:rowOff>76200</xdr:rowOff>
    </xdr:from>
    <xdr:to>
      <xdr:col>16</xdr:col>
      <xdr:colOff>66675</xdr:colOff>
      <xdr:row>17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Год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0" y="2171700"/>
              <a:ext cx="1800225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</xdr:col>
      <xdr:colOff>85726</xdr:colOff>
      <xdr:row>11</xdr:row>
      <xdr:rowOff>104775</xdr:rowOff>
    </xdr:from>
    <xdr:to>
      <xdr:col>12</xdr:col>
      <xdr:colOff>323850</xdr:colOff>
      <xdr:row>38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552450</xdr:colOff>
      <xdr:row>4</xdr:row>
      <xdr:rowOff>185169</xdr:rowOff>
    </xdr:from>
    <xdr:to>
      <xdr:col>30</xdr:col>
      <xdr:colOff>133350</xdr:colOff>
      <xdr:row>27</xdr:row>
      <xdr:rowOff>185490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947169"/>
          <a:ext cx="3238500" cy="438182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eriya Lebedeva" refreshedDate="44545.439679050927" createdVersion="5" refreshedVersion="5" minRefreshableVersion="3" recordCount="72">
  <cacheSource type="worksheet">
    <worksheetSource name="DT"/>
  </cacheSource>
  <cacheFields count="4">
    <cacheField name="Город" numFmtId="0">
      <sharedItems/>
    </cacheField>
    <cacheField name="Показатель" numFmtId="0">
      <sharedItems count="3">
        <s v="Продажи"/>
        <s v="Персонал"/>
        <s v="Клиентская база"/>
      </sharedItems>
    </cacheField>
    <cacheField name="Год" numFmtId="0">
      <sharedItems containsSemiMixedTypes="0" containsString="0" containsNumber="1" containsInteger="1" minValue="2018" maxValue="2020" count="3">
        <n v="2020"/>
        <n v="2019"/>
        <n v="2018"/>
      </sharedItems>
    </cacheField>
    <cacheField name="Значение" numFmtId="0">
      <sharedItems containsSemiMixedTypes="0" containsString="0" containsNumber="1" containsInteger="1" minValue="7" maxValue="205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Штутгарт"/>
    <x v="0"/>
    <x v="0"/>
    <n v="20500"/>
  </r>
  <r>
    <s v="Франкфурт"/>
    <x v="0"/>
    <x v="0"/>
    <n v="12200"/>
  </r>
  <r>
    <s v="Кёльн"/>
    <x v="0"/>
    <x v="0"/>
    <n v="12000"/>
  </r>
  <r>
    <s v="Бремен"/>
    <x v="0"/>
    <x v="0"/>
    <n v="7600"/>
  </r>
  <r>
    <s v="Мюнхен"/>
    <x v="0"/>
    <x v="0"/>
    <n v="19500"/>
  </r>
  <r>
    <s v="Гамбург"/>
    <x v="0"/>
    <x v="0"/>
    <n v="19000"/>
  </r>
  <r>
    <s v="Дрезден"/>
    <x v="0"/>
    <x v="0"/>
    <n v="17200"/>
  </r>
  <r>
    <s v="Берлин"/>
    <x v="0"/>
    <x v="0"/>
    <n v="19600"/>
  </r>
  <r>
    <s v="Штутгарт"/>
    <x v="0"/>
    <x v="1"/>
    <n v="16000"/>
  </r>
  <r>
    <s v="Франкфурт"/>
    <x v="0"/>
    <x v="1"/>
    <n v="11400"/>
  </r>
  <r>
    <s v="Кёльн"/>
    <x v="0"/>
    <x v="1"/>
    <n v="9500"/>
  </r>
  <r>
    <s v="Бремен"/>
    <x v="0"/>
    <x v="1"/>
    <n v="7500"/>
  </r>
  <r>
    <s v="Мюнхен"/>
    <x v="0"/>
    <x v="1"/>
    <n v="14100"/>
  </r>
  <r>
    <s v="Гамбург"/>
    <x v="0"/>
    <x v="1"/>
    <n v="13300"/>
  </r>
  <r>
    <s v="Дрезден"/>
    <x v="0"/>
    <x v="1"/>
    <n v="14000"/>
  </r>
  <r>
    <s v="Берлин"/>
    <x v="0"/>
    <x v="1"/>
    <n v="14700"/>
  </r>
  <r>
    <s v="Штутгарт"/>
    <x v="0"/>
    <x v="2"/>
    <n v="11400"/>
  </r>
  <r>
    <s v="Франкфурт"/>
    <x v="0"/>
    <x v="2"/>
    <n v="8600"/>
  </r>
  <r>
    <s v="Кёльн"/>
    <x v="0"/>
    <x v="2"/>
    <n v="6800"/>
  </r>
  <r>
    <s v="Бремен"/>
    <x v="0"/>
    <x v="2"/>
    <n v="5800"/>
  </r>
  <r>
    <s v="Мюнхен"/>
    <x v="0"/>
    <x v="2"/>
    <n v="13300"/>
  </r>
  <r>
    <s v="Гамбург"/>
    <x v="0"/>
    <x v="2"/>
    <n v="10300"/>
  </r>
  <r>
    <s v="Дрезден"/>
    <x v="0"/>
    <x v="2"/>
    <n v="12600"/>
  </r>
  <r>
    <s v="Берлин"/>
    <x v="0"/>
    <x v="2"/>
    <n v="14200"/>
  </r>
  <r>
    <s v="Штутгарт"/>
    <x v="1"/>
    <x v="0"/>
    <n v="34"/>
  </r>
  <r>
    <s v="Франкфурт"/>
    <x v="1"/>
    <x v="0"/>
    <n v="21"/>
  </r>
  <r>
    <s v="Кёльн"/>
    <x v="1"/>
    <x v="0"/>
    <n v="35"/>
  </r>
  <r>
    <s v="Бремен"/>
    <x v="1"/>
    <x v="0"/>
    <n v="23"/>
  </r>
  <r>
    <s v="Мюнхен"/>
    <x v="1"/>
    <x v="0"/>
    <n v="23"/>
  </r>
  <r>
    <s v="Гамбург"/>
    <x v="1"/>
    <x v="0"/>
    <n v="22"/>
  </r>
  <r>
    <s v="Дрезден"/>
    <x v="1"/>
    <x v="0"/>
    <n v="30"/>
  </r>
  <r>
    <s v="Берлин"/>
    <x v="1"/>
    <x v="0"/>
    <n v="18"/>
  </r>
  <r>
    <s v="Штутгарт"/>
    <x v="1"/>
    <x v="1"/>
    <n v="21"/>
  </r>
  <r>
    <s v="Франкфурт"/>
    <x v="1"/>
    <x v="1"/>
    <n v="34"/>
  </r>
  <r>
    <s v="Кёльн"/>
    <x v="1"/>
    <x v="1"/>
    <n v="7"/>
  </r>
  <r>
    <s v="Бремен"/>
    <x v="1"/>
    <x v="1"/>
    <n v="18"/>
  </r>
  <r>
    <s v="Мюнхен"/>
    <x v="1"/>
    <x v="1"/>
    <n v="11"/>
  </r>
  <r>
    <s v="Гамбург"/>
    <x v="1"/>
    <x v="1"/>
    <n v="38"/>
  </r>
  <r>
    <s v="Дрезден"/>
    <x v="1"/>
    <x v="1"/>
    <n v="9"/>
  </r>
  <r>
    <s v="Берлин"/>
    <x v="1"/>
    <x v="1"/>
    <n v="25"/>
  </r>
  <r>
    <s v="Штутгарт"/>
    <x v="1"/>
    <x v="2"/>
    <n v="15"/>
  </r>
  <r>
    <s v="Франкфурт"/>
    <x v="1"/>
    <x v="2"/>
    <n v="16"/>
  </r>
  <r>
    <s v="Кёльн"/>
    <x v="1"/>
    <x v="2"/>
    <n v="10"/>
  </r>
  <r>
    <s v="Бремен"/>
    <x v="1"/>
    <x v="2"/>
    <n v="15"/>
  </r>
  <r>
    <s v="Мюнхен"/>
    <x v="1"/>
    <x v="2"/>
    <n v="20"/>
  </r>
  <r>
    <s v="Гамбург"/>
    <x v="1"/>
    <x v="2"/>
    <n v="13"/>
  </r>
  <r>
    <s v="Дрезден"/>
    <x v="1"/>
    <x v="2"/>
    <n v="22"/>
  </r>
  <r>
    <s v="Берлин"/>
    <x v="1"/>
    <x v="2"/>
    <n v="44"/>
  </r>
  <r>
    <s v="Штутгарт"/>
    <x v="2"/>
    <x v="0"/>
    <n v="168"/>
  </r>
  <r>
    <s v="Франкфурт"/>
    <x v="2"/>
    <x v="0"/>
    <n v="65"/>
  </r>
  <r>
    <s v="Кёльн"/>
    <x v="2"/>
    <x v="0"/>
    <n v="36"/>
  </r>
  <r>
    <s v="Бремен"/>
    <x v="2"/>
    <x v="0"/>
    <n v="56"/>
  </r>
  <r>
    <s v="Мюнхен"/>
    <x v="2"/>
    <x v="0"/>
    <n v="80"/>
  </r>
  <r>
    <s v="Гамбург"/>
    <x v="2"/>
    <x v="0"/>
    <n v="152"/>
  </r>
  <r>
    <s v="Дрезден"/>
    <x v="2"/>
    <x v="0"/>
    <n v="108"/>
  </r>
  <r>
    <s v="Берлин"/>
    <x v="2"/>
    <x v="0"/>
    <n v="250"/>
  </r>
  <r>
    <s v="Штутгарт"/>
    <x v="2"/>
    <x v="1"/>
    <n v="128"/>
  </r>
  <r>
    <s v="Франкфурт"/>
    <x v="2"/>
    <x v="1"/>
    <n v="84"/>
  </r>
  <r>
    <s v="Кёльн"/>
    <x v="2"/>
    <x v="1"/>
    <n v="80"/>
  </r>
  <r>
    <s v="Бремен"/>
    <x v="2"/>
    <x v="1"/>
    <n v="48"/>
  </r>
  <r>
    <s v="Мюнхен"/>
    <x v="2"/>
    <x v="1"/>
    <n v="165"/>
  </r>
  <r>
    <s v="Гамбург"/>
    <x v="2"/>
    <x v="1"/>
    <n v="100"/>
  </r>
  <r>
    <s v="Дрезден"/>
    <x v="2"/>
    <x v="1"/>
    <n v="98"/>
  </r>
  <r>
    <s v="Берлин"/>
    <x v="2"/>
    <x v="1"/>
    <n v="200"/>
  </r>
  <r>
    <s v="Штутгарт"/>
    <x v="2"/>
    <x v="2"/>
    <n v="120"/>
  </r>
  <r>
    <s v="Франкфурт"/>
    <x v="2"/>
    <x v="2"/>
    <n v="45"/>
  </r>
  <r>
    <s v="Кёльн"/>
    <x v="2"/>
    <x v="2"/>
    <n v="77"/>
  </r>
  <r>
    <s v="Бремен"/>
    <x v="2"/>
    <x v="2"/>
    <n v="60"/>
  </r>
  <r>
    <s v="Мюнхен"/>
    <x v="2"/>
    <x v="2"/>
    <n v="140"/>
  </r>
  <r>
    <s v="Гамбург"/>
    <x v="2"/>
    <x v="2"/>
    <n v="121"/>
  </r>
  <r>
    <s v="Дрезден"/>
    <x v="2"/>
    <x v="2"/>
    <n v="104"/>
  </r>
  <r>
    <s v="Берлин"/>
    <x v="2"/>
    <x v="2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1" cacheId="0" applyNumberFormats="0" applyBorderFormats="0" applyFontFormats="0" applyPatternFormats="0" applyAlignmentFormats="0" applyWidthHeightFormats="1" dataCaption="Значения" updatedVersion="5" minRefreshableVersion="3" rowGrandTotals="0" colGrandTotals="0" itemPrintTitles="1" createdVersion="5" indent="0" outline="1" outlineData="1" multipleFieldFilters="0" rowHeaderCaption="Показатель">
  <location ref="Q2:Q3" firstHeaderRow="1" firstDataRow="1" firstDataCol="1"/>
  <pivotFields count="4">
    <pivotField showAll="0"/>
    <pivotField axis="axisRow" showAll="0">
      <items count="4">
        <item h="1" x="2"/>
        <item h="1" x="1"/>
        <item x="0"/>
        <item t="default"/>
      </items>
    </pivotField>
    <pivotField showAll="0">
      <items count="4">
        <item h="1" x="2"/>
        <item x="1"/>
        <item h="1" x="0"/>
        <item t="default"/>
      </items>
    </pivotField>
    <pivotField showAll="0"/>
  </pivotFields>
  <rowFields count="1">
    <field x="1"/>
  </rowFields>
  <rowItems count="1">
    <i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Year" cacheId="0" applyNumberFormats="0" applyBorderFormats="0" applyFontFormats="0" applyPatternFormats="0" applyAlignmentFormats="0" applyWidthHeightFormats="1" dataCaption="Значения" updatedVersion="5" minRefreshableVersion="3" rowGrandTotals="0" colGrandTotals="0" itemPrintTitles="1" createdVersion="5" indent="0" outline="1" outlineData="1" multipleFieldFilters="0" rowHeaderCaption="Показатель">
  <location ref="T2:T3" firstHeaderRow="1" firstDataRow="1" firstDataCol="1"/>
  <pivotFields count="4">
    <pivotField showAll="0"/>
    <pivotField showAll="0">
      <items count="4">
        <item h="1" x="2"/>
        <item h="1" x="1"/>
        <item x="0"/>
        <item t="default"/>
      </items>
    </pivotField>
    <pivotField axis="axisRow" showAll="0">
      <items count="4">
        <item h="1" x="2"/>
        <item x="1"/>
        <item h="1" x="0"/>
        <item t="default"/>
      </items>
    </pivotField>
    <pivotField showAll="0"/>
  </pivotFields>
  <rowFields count="1">
    <field x="2"/>
  </rowFields>
  <rowItems count="1">
    <i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Показатель" sourceName="Показатель">
  <pivotTables>
    <pivotTable tabId="1" name="Year"/>
    <pivotTable tabId="1" name="Pivot_1"/>
  </pivotTables>
  <data>
    <tabular pivotCacheId="1">
      <items count="3">
        <i x="2"/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Год" sourceName="Год">
  <pivotTables>
    <pivotTable tabId="1" name="Year"/>
    <pivotTable tabId="1" name="Pivot_1"/>
  </pivotTables>
  <data>
    <tabular pivotCacheId="1">
      <items count="3">
        <i x="2"/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Показатель" cache="Срез_Показатель" caption="Показатель" rowHeight="241300"/>
  <slicer name="Год" cache="Срез_Год" caption="Год" rowHeight="241300"/>
</slicers>
</file>

<file path=xl/tables/table1.xml><?xml version="1.0" encoding="utf-8"?>
<table xmlns="http://schemas.openxmlformats.org/spreadsheetml/2006/main" id="1" name="DT" displayName="DT" ref="B2:E74" totalsRowShown="0">
  <autoFilter ref="B2:E74"/>
  <tableColumns count="4">
    <tableColumn id="1" name="Город"/>
    <tableColumn id="2" name="Показатель"/>
    <tableColumn id="3" name="Год"/>
    <tableColumn id="4" name="Значе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DT_bubl" displayName="DT_bubl" ref="H2:M10" totalsRowShown="0">
  <autoFilter ref="H2:M10"/>
  <tableColumns count="6">
    <tableColumn id="1" name="Город"/>
    <tableColumn id="2" name="Показатель" dataDxfId="2">
      <calculatedColumnFormula>SUMIFS(DT[Значение],DT[Город],DT_bubl[[#This Row],[Город]],DT[Показатель],$Q$3,DT[Год],$T$3)</calculatedColumnFormula>
    </tableColumn>
    <tableColumn id="3" name="Х"/>
    <tableColumn id="4" name="Y"/>
    <tableColumn id="5" name="Подписи" dataDxfId="1">
      <calculatedColumnFormula>DT_bubl[[#This Row],[Город]] &amp; CHAR(10) &amp; TEXT(DT_bubl[[#This Row],[Показатель]],"# ##0")</calculatedColumnFormula>
    </tableColumn>
    <tableColumn id="7" name="Максимум" dataDxfId="0">
      <calculatedColumnFormula>IF(DT_bubl[[#This Row],[Показатель]] =  MAX(DT_bubl[Показатель]),DT_bubl[[#This Row],[Показатель]],"")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4"/>
  <sheetViews>
    <sheetView tabSelected="1" workbookViewId="0">
      <selection activeCell="Q34" sqref="Q34"/>
    </sheetView>
  </sheetViews>
  <sheetFormatPr defaultRowHeight="15" x14ac:dyDescent="0.25"/>
  <cols>
    <col min="3" max="3" width="13.5703125" customWidth="1"/>
    <col min="5" max="5" width="11.85546875" customWidth="1"/>
    <col min="8" max="8" width="12.28515625" customWidth="1"/>
    <col min="9" max="9" width="14.28515625" customWidth="1"/>
  </cols>
  <sheetData>
    <row r="2" spans="2:20" x14ac:dyDescent="0.25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15</v>
      </c>
      <c r="K2" t="s">
        <v>16</v>
      </c>
      <c r="L2" t="s">
        <v>18</v>
      </c>
      <c r="M2" t="s">
        <v>19</v>
      </c>
      <c r="Q2" s="1" t="s">
        <v>1</v>
      </c>
      <c r="T2" s="1" t="s">
        <v>1</v>
      </c>
    </row>
    <row r="3" spans="2:20" x14ac:dyDescent="0.25">
      <c r="B3" t="s">
        <v>4</v>
      </c>
      <c r="C3" t="s">
        <v>5</v>
      </c>
      <c r="D3">
        <v>2020</v>
      </c>
      <c r="E3">
        <v>20500</v>
      </c>
      <c r="H3" t="s">
        <v>4</v>
      </c>
      <c r="I3">
        <f>SUMIFS(DT[Значение],DT[Город],DT_bubl[[#This Row],[Город]],DT[Показатель],$Q$3,DT[Год],$T$3)</f>
        <v>16000</v>
      </c>
      <c r="J3">
        <v>35</v>
      </c>
      <c r="K3">
        <v>17</v>
      </c>
      <c r="L3" t="str">
        <f>DT_bubl[[#This Row],[Город]] &amp; CHAR(10) &amp; TEXT(DT_bubl[[#This Row],[Показатель]],"# ##0")</f>
        <v>Штутгарт
16 000</v>
      </c>
      <c r="M3" s="3">
        <f>IF(DT_bubl[[#This Row],[Показатель]] =  MAX(DT_bubl[Показатель]),DT_bubl[[#This Row],[Показатель]],"")</f>
        <v>16000</v>
      </c>
      <c r="Q3" s="2" t="s">
        <v>5</v>
      </c>
      <c r="T3" s="2">
        <v>2019</v>
      </c>
    </row>
    <row r="4" spans="2:20" x14ac:dyDescent="0.25">
      <c r="B4" t="s">
        <v>6</v>
      </c>
      <c r="C4" t="s">
        <v>5</v>
      </c>
      <c r="D4">
        <v>2020</v>
      </c>
      <c r="E4">
        <v>12200</v>
      </c>
      <c r="H4" t="s">
        <v>6</v>
      </c>
      <c r="I4">
        <f>SUMIFS(DT[Значение],DT[Город],DT_bubl[[#This Row],[Город]],DT[Показатель],$Q$3,DT[Год],$T$3)</f>
        <v>11400</v>
      </c>
      <c r="J4">
        <v>30</v>
      </c>
      <c r="K4">
        <v>35</v>
      </c>
      <c r="L4" t="str">
        <f>DT_bubl[[#This Row],[Город]] &amp; CHAR(10) &amp; TEXT(DT_bubl[[#This Row],[Показатель]],"# ##0")</f>
        <v>Франкфурт
11 400</v>
      </c>
      <c r="M4" s="3" t="str">
        <f>IF(DT_bubl[[#This Row],[Показатель]] =  MAX(DT_bubl[Показатель]),DT_bubl[[#This Row],[Показатель]],"")</f>
        <v/>
      </c>
    </row>
    <row r="5" spans="2:20" x14ac:dyDescent="0.25">
      <c r="B5" t="s">
        <v>7</v>
      </c>
      <c r="C5" t="s">
        <v>5</v>
      </c>
      <c r="D5">
        <v>2020</v>
      </c>
      <c r="E5">
        <v>12000</v>
      </c>
      <c r="H5" t="s">
        <v>7</v>
      </c>
      <c r="I5">
        <f>SUMIFS(DT[Значение],DT[Город],DT_bubl[[#This Row],[Город]],DT[Показатель],$Q$3,DT[Год],$T$3)</f>
        <v>9500</v>
      </c>
      <c r="J5">
        <v>10</v>
      </c>
      <c r="K5">
        <v>50</v>
      </c>
      <c r="L5" t="str">
        <f>DT_bubl[[#This Row],[Город]] &amp; CHAR(10) &amp; TEXT(DT_bubl[[#This Row],[Показатель]],"# ##0")</f>
        <v>Кёльн
9 500</v>
      </c>
      <c r="M5" s="3" t="str">
        <f>IF(DT_bubl[[#This Row],[Показатель]] =  MAX(DT_bubl[Показатель]),DT_bubl[[#This Row],[Показатель]],"")</f>
        <v/>
      </c>
      <c r="O5" t="s">
        <v>17</v>
      </c>
    </row>
    <row r="6" spans="2:20" x14ac:dyDescent="0.25">
      <c r="B6" t="s">
        <v>8</v>
      </c>
      <c r="C6" t="s">
        <v>5</v>
      </c>
      <c r="D6">
        <v>2020</v>
      </c>
      <c r="E6">
        <v>7600</v>
      </c>
      <c r="H6" t="s">
        <v>8</v>
      </c>
      <c r="I6">
        <f>SUMIFS(DT[Значение],DT[Город],DT_bubl[[#This Row],[Город]],DT[Показатель],$Q$3,DT[Год],$T$3)</f>
        <v>7500</v>
      </c>
      <c r="J6">
        <v>32.700000000000003</v>
      </c>
      <c r="K6">
        <v>75</v>
      </c>
      <c r="L6" t="str">
        <f>DT_bubl[[#This Row],[Город]] &amp; CHAR(10) &amp; TEXT(DT_bubl[[#This Row],[Показатель]],"# ##0")</f>
        <v>Бремен
7 500</v>
      </c>
      <c r="M6" s="3" t="str">
        <f>IF(DT_bubl[[#This Row],[Показатель]] =  MAX(DT_bubl[Показатель]),DT_bubl[[#This Row],[Показатель]],"")</f>
        <v/>
      </c>
    </row>
    <row r="7" spans="2:20" x14ac:dyDescent="0.25">
      <c r="B7" t="s">
        <v>9</v>
      </c>
      <c r="C7" t="s">
        <v>5</v>
      </c>
      <c r="D7">
        <v>2020</v>
      </c>
      <c r="E7">
        <v>19500</v>
      </c>
      <c r="H7" t="s">
        <v>9</v>
      </c>
      <c r="I7">
        <f>SUMIFS(DT[Значение],DT[Город],DT_bubl[[#This Row],[Город]],DT[Показатель],$Q$3,DT[Год],$T$3)</f>
        <v>14100</v>
      </c>
      <c r="J7">
        <v>62</v>
      </c>
      <c r="K7">
        <v>11.5</v>
      </c>
      <c r="L7" t="str">
        <f>DT_bubl[[#This Row],[Город]] &amp; CHAR(10) &amp; TEXT(DT_bubl[[#This Row],[Показатель]],"# ##0")</f>
        <v>Мюнхен
14 100</v>
      </c>
      <c r="M7" s="3" t="str">
        <f>IF(DT_bubl[[#This Row],[Показатель]] =  MAX(DT_bubl[Показатель]),DT_bubl[[#This Row],[Показатель]],"")</f>
        <v/>
      </c>
    </row>
    <row r="8" spans="2:20" x14ac:dyDescent="0.25">
      <c r="B8" t="s">
        <v>10</v>
      </c>
      <c r="C8" t="s">
        <v>5</v>
      </c>
      <c r="D8">
        <v>2020</v>
      </c>
      <c r="E8">
        <v>19000</v>
      </c>
      <c r="H8" t="s">
        <v>10</v>
      </c>
      <c r="I8">
        <f>SUMIFS(DT[Значение],DT[Город],DT_bubl[[#This Row],[Город]],DT[Показатель],$Q$3,DT[Год],$T$3)</f>
        <v>13300</v>
      </c>
      <c r="J8">
        <v>45.5</v>
      </c>
      <c r="K8">
        <v>80</v>
      </c>
      <c r="L8" t="str">
        <f>DT_bubl[[#This Row],[Город]] &amp; CHAR(10) &amp; TEXT(DT_bubl[[#This Row],[Показатель]],"# ##0")</f>
        <v>Гамбург
13 300</v>
      </c>
      <c r="M8" s="3" t="str">
        <f>IF(DT_bubl[[#This Row],[Показатель]] =  MAX(DT_bubl[Показатель]),DT_bubl[[#This Row],[Показатель]],"")</f>
        <v/>
      </c>
      <c r="Q8" t="str">
        <f>Q3 &amp; " " &amp; T3</f>
        <v>Продажи 2019</v>
      </c>
    </row>
    <row r="9" spans="2:20" x14ac:dyDescent="0.25">
      <c r="B9" t="s">
        <v>11</v>
      </c>
      <c r="C9" t="s">
        <v>5</v>
      </c>
      <c r="D9">
        <v>2020</v>
      </c>
      <c r="E9">
        <v>17200</v>
      </c>
      <c r="H9" t="s">
        <v>11</v>
      </c>
      <c r="I9">
        <f>SUMIFS(DT[Значение],DT[Город],DT_bubl[[#This Row],[Город]],DT[Показатель],$Q$3,DT[Год],$T$3)</f>
        <v>14000</v>
      </c>
      <c r="J9">
        <v>88</v>
      </c>
      <c r="K9">
        <v>50.5</v>
      </c>
      <c r="L9" t="str">
        <f>DT_bubl[[#This Row],[Город]] &amp; CHAR(10) &amp; TEXT(DT_bubl[[#This Row],[Показатель]],"# ##0")</f>
        <v>Дрезден
14 000</v>
      </c>
      <c r="M9" s="3" t="str">
        <f>IF(DT_bubl[[#This Row],[Показатель]] =  MAX(DT_bubl[Показатель]),DT_bubl[[#This Row],[Показатель]],"")</f>
        <v/>
      </c>
    </row>
    <row r="10" spans="2:20" x14ac:dyDescent="0.25">
      <c r="B10" t="s">
        <v>12</v>
      </c>
      <c r="C10" t="s">
        <v>5</v>
      </c>
      <c r="D10">
        <v>2020</v>
      </c>
      <c r="E10">
        <v>19600</v>
      </c>
      <c r="H10" t="s">
        <v>12</v>
      </c>
      <c r="I10">
        <f>SUMIFS(DT[Значение],DT[Город],DT_bubl[[#This Row],[Город]],DT[Показатель],$Q$3,DT[Год],$T$3)</f>
        <v>14700</v>
      </c>
      <c r="J10">
        <v>81</v>
      </c>
      <c r="K10">
        <v>67.5</v>
      </c>
      <c r="L10" t="str">
        <f>DT_bubl[[#This Row],[Город]] &amp; CHAR(10) &amp; TEXT(DT_bubl[[#This Row],[Показатель]],"# ##0")</f>
        <v>Берлин
14 700</v>
      </c>
      <c r="M10" s="3" t="str">
        <f>IF(DT_bubl[[#This Row],[Показатель]] =  MAX(DT_bubl[Показатель]),DT_bubl[[#This Row],[Показатель]],"")</f>
        <v/>
      </c>
    </row>
    <row r="11" spans="2:20" x14ac:dyDescent="0.25">
      <c r="B11" t="s">
        <v>4</v>
      </c>
      <c r="C11" t="s">
        <v>5</v>
      </c>
      <c r="D11">
        <v>2019</v>
      </c>
      <c r="E11">
        <v>16000</v>
      </c>
    </row>
    <row r="12" spans="2:20" x14ac:dyDescent="0.25">
      <c r="B12" t="s">
        <v>6</v>
      </c>
      <c r="C12" t="s">
        <v>5</v>
      </c>
      <c r="D12">
        <v>2019</v>
      </c>
      <c r="E12">
        <v>11400</v>
      </c>
    </row>
    <row r="13" spans="2:20" x14ac:dyDescent="0.25">
      <c r="B13" t="s">
        <v>7</v>
      </c>
      <c r="C13" t="s">
        <v>5</v>
      </c>
      <c r="D13">
        <v>2019</v>
      </c>
      <c r="E13">
        <v>9500</v>
      </c>
    </row>
    <row r="14" spans="2:20" x14ac:dyDescent="0.25">
      <c r="B14" t="s">
        <v>8</v>
      </c>
      <c r="C14" t="s">
        <v>5</v>
      </c>
      <c r="D14">
        <v>2019</v>
      </c>
      <c r="E14">
        <v>7500</v>
      </c>
    </row>
    <row r="15" spans="2:20" x14ac:dyDescent="0.25">
      <c r="B15" t="s">
        <v>9</v>
      </c>
      <c r="C15" t="s">
        <v>5</v>
      </c>
      <c r="D15">
        <v>2019</v>
      </c>
      <c r="E15">
        <v>14100</v>
      </c>
    </row>
    <row r="16" spans="2:20" x14ac:dyDescent="0.25">
      <c r="B16" t="s">
        <v>10</v>
      </c>
      <c r="C16" t="s">
        <v>5</v>
      </c>
      <c r="D16">
        <v>2019</v>
      </c>
      <c r="E16">
        <v>13300</v>
      </c>
    </row>
    <row r="17" spans="2:5" x14ac:dyDescent="0.25">
      <c r="B17" t="s">
        <v>11</v>
      </c>
      <c r="C17" t="s">
        <v>5</v>
      </c>
      <c r="D17">
        <v>2019</v>
      </c>
      <c r="E17">
        <v>14000</v>
      </c>
    </row>
    <row r="18" spans="2:5" x14ac:dyDescent="0.25">
      <c r="B18" t="s">
        <v>12</v>
      </c>
      <c r="C18" t="s">
        <v>5</v>
      </c>
      <c r="D18">
        <v>2019</v>
      </c>
      <c r="E18">
        <v>14700</v>
      </c>
    </row>
    <row r="19" spans="2:5" x14ac:dyDescent="0.25">
      <c r="B19" t="s">
        <v>4</v>
      </c>
      <c r="C19" t="s">
        <v>5</v>
      </c>
      <c r="D19">
        <v>2018</v>
      </c>
      <c r="E19">
        <v>11400</v>
      </c>
    </row>
    <row r="20" spans="2:5" x14ac:dyDescent="0.25">
      <c r="B20" t="s">
        <v>6</v>
      </c>
      <c r="C20" t="s">
        <v>5</v>
      </c>
      <c r="D20">
        <v>2018</v>
      </c>
      <c r="E20">
        <v>8600</v>
      </c>
    </row>
    <row r="21" spans="2:5" x14ac:dyDescent="0.25">
      <c r="B21" t="s">
        <v>7</v>
      </c>
      <c r="C21" t="s">
        <v>5</v>
      </c>
      <c r="D21">
        <v>2018</v>
      </c>
      <c r="E21">
        <v>6800</v>
      </c>
    </row>
    <row r="22" spans="2:5" x14ac:dyDescent="0.25">
      <c r="B22" t="s">
        <v>8</v>
      </c>
      <c r="C22" t="s">
        <v>5</v>
      </c>
      <c r="D22">
        <v>2018</v>
      </c>
      <c r="E22">
        <v>5800</v>
      </c>
    </row>
    <row r="23" spans="2:5" x14ac:dyDescent="0.25">
      <c r="B23" t="s">
        <v>9</v>
      </c>
      <c r="C23" t="s">
        <v>5</v>
      </c>
      <c r="D23">
        <v>2018</v>
      </c>
      <c r="E23">
        <v>13300</v>
      </c>
    </row>
    <row r="24" spans="2:5" x14ac:dyDescent="0.25">
      <c r="B24" t="s">
        <v>10</v>
      </c>
      <c r="C24" t="s">
        <v>5</v>
      </c>
      <c r="D24">
        <v>2018</v>
      </c>
      <c r="E24">
        <v>10300</v>
      </c>
    </row>
    <row r="25" spans="2:5" x14ac:dyDescent="0.25">
      <c r="B25" t="s">
        <v>11</v>
      </c>
      <c r="C25" t="s">
        <v>5</v>
      </c>
      <c r="D25">
        <v>2018</v>
      </c>
      <c r="E25">
        <v>12600</v>
      </c>
    </row>
    <row r="26" spans="2:5" x14ac:dyDescent="0.25">
      <c r="B26" t="s">
        <v>12</v>
      </c>
      <c r="C26" t="s">
        <v>5</v>
      </c>
      <c r="D26">
        <v>2018</v>
      </c>
      <c r="E26">
        <v>14200</v>
      </c>
    </row>
    <row r="27" spans="2:5" x14ac:dyDescent="0.25">
      <c r="B27" t="s">
        <v>4</v>
      </c>
      <c r="C27" t="s">
        <v>13</v>
      </c>
      <c r="D27">
        <v>2020</v>
      </c>
      <c r="E27">
        <v>34</v>
      </c>
    </row>
    <row r="28" spans="2:5" x14ac:dyDescent="0.25">
      <c r="B28" t="s">
        <v>6</v>
      </c>
      <c r="C28" t="s">
        <v>13</v>
      </c>
      <c r="D28">
        <v>2020</v>
      </c>
      <c r="E28">
        <v>21</v>
      </c>
    </row>
    <row r="29" spans="2:5" x14ac:dyDescent="0.25">
      <c r="B29" t="s">
        <v>7</v>
      </c>
      <c r="C29" t="s">
        <v>13</v>
      </c>
      <c r="D29">
        <v>2020</v>
      </c>
      <c r="E29">
        <v>35</v>
      </c>
    </row>
    <row r="30" spans="2:5" x14ac:dyDescent="0.25">
      <c r="B30" t="s">
        <v>8</v>
      </c>
      <c r="C30" t="s">
        <v>13</v>
      </c>
      <c r="D30">
        <v>2020</v>
      </c>
      <c r="E30">
        <v>23</v>
      </c>
    </row>
    <row r="31" spans="2:5" x14ac:dyDescent="0.25">
      <c r="B31" t="s">
        <v>9</v>
      </c>
      <c r="C31" t="s">
        <v>13</v>
      </c>
      <c r="D31">
        <v>2020</v>
      </c>
      <c r="E31">
        <v>23</v>
      </c>
    </row>
    <row r="32" spans="2:5" x14ac:dyDescent="0.25">
      <c r="B32" t="s">
        <v>10</v>
      </c>
      <c r="C32" t="s">
        <v>13</v>
      </c>
      <c r="D32">
        <v>2020</v>
      </c>
      <c r="E32">
        <v>22</v>
      </c>
    </row>
    <row r="33" spans="2:5" x14ac:dyDescent="0.25">
      <c r="B33" t="s">
        <v>11</v>
      </c>
      <c r="C33" t="s">
        <v>13</v>
      </c>
      <c r="D33">
        <v>2020</v>
      </c>
      <c r="E33">
        <v>30</v>
      </c>
    </row>
    <row r="34" spans="2:5" x14ac:dyDescent="0.25">
      <c r="B34" t="s">
        <v>12</v>
      </c>
      <c r="C34" t="s">
        <v>13</v>
      </c>
      <c r="D34">
        <v>2020</v>
      </c>
      <c r="E34">
        <v>18</v>
      </c>
    </row>
    <row r="35" spans="2:5" x14ac:dyDescent="0.25">
      <c r="B35" t="s">
        <v>4</v>
      </c>
      <c r="C35" t="s">
        <v>13</v>
      </c>
      <c r="D35">
        <v>2019</v>
      </c>
      <c r="E35">
        <v>21</v>
      </c>
    </row>
    <row r="36" spans="2:5" x14ac:dyDescent="0.25">
      <c r="B36" t="s">
        <v>6</v>
      </c>
      <c r="C36" t="s">
        <v>13</v>
      </c>
      <c r="D36">
        <v>2019</v>
      </c>
      <c r="E36">
        <v>34</v>
      </c>
    </row>
    <row r="37" spans="2:5" x14ac:dyDescent="0.25">
      <c r="B37" t="s">
        <v>7</v>
      </c>
      <c r="C37" t="s">
        <v>13</v>
      </c>
      <c r="D37">
        <v>2019</v>
      </c>
      <c r="E37">
        <v>7</v>
      </c>
    </row>
    <row r="38" spans="2:5" x14ac:dyDescent="0.25">
      <c r="B38" t="s">
        <v>8</v>
      </c>
      <c r="C38" t="s">
        <v>13</v>
      </c>
      <c r="D38">
        <v>2019</v>
      </c>
      <c r="E38">
        <v>18</v>
      </c>
    </row>
    <row r="39" spans="2:5" x14ac:dyDescent="0.25">
      <c r="B39" t="s">
        <v>9</v>
      </c>
      <c r="C39" t="s">
        <v>13</v>
      </c>
      <c r="D39">
        <v>2019</v>
      </c>
      <c r="E39">
        <v>11</v>
      </c>
    </row>
    <row r="40" spans="2:5" x14ac:dyDescent="0.25">
      <c r="B40" t="s">
        <v>10</v>
      </c>
      <c r="C40" t="s">
        <v>13</v>
      </c>
      <c r="D40">
        <v>2019</v>
      </c>
      <c r="E40">
        <v>38</v>
      </c>
    </row>
    <row r="41" spans="2:5" x14ac:dyDescent="0.25">
      <c r="B41" t="s">
        <v>11</v>
      </c>
      <c r="C41" t="s">
        <v>13</v>
      </c>
      <c r="D41">
        <v>2019</v>
      </c>
      <c r="E41">
        <v>9</v>
      </c>
    </row>
    <row r="42" spans="2:5" x14ac:dyDescent="0.25">
      <c r="B42" t="s">
        <v>12</v>
      </c>
      <c r="C42" t="s">
        <v>13</v>
      </c>
      <c r="D42">
        <v>2019</v>
      </c>
      <c r="E42">
        <v>25</v>
      </c>
    </row>
    <row r="43" spans="2:5" x14ac:dyDescent="0.25">
      <c r="B43" t="s">
        <v>4</v>
      </c>
      <c r="C43" t="s">
        <v>13</v>
      </c>
      <c r="D43">
        <v>2018</v>
      </c>
      <c r="E43">
        <v>15</v>
      </c>
    </row>
    <row r="44" spans="2:5" x14ac:dyDescent="0.25">
      <c r="B44" t="s">
        <v>6</v>
      </c>
      <c r="C44" t="s">
        <v>13</v>
      </c>
      <c r="D44">
        <v>2018</v>
      </c>
      <c r="E44">
        <v>16</v>
      </c>
    </row>
    <row r="45" spans="2:5" x14ac:dyDescent="0.25">
      <c r="B45" t="s">
        <v>7</v>
      </c>
      <c r="C45" t="s">
        <v>13</v>
      </c>
      <c r="D45">
        <v>2018</v>
      </c>
      <c r="E45">
        <v>10</v>
      </c>
    </row>
    <row r="46" spans="2:5" x14ac:dyDescent="0.25">
      <c r="B46" t="s">
        <v>8</v>
      </c>
      <c r="C46" t="s">
        <v>13</v>
      </c>
      <c r="D46">
        <v>2018</v>
      </c>
      <c r="E46">
        <v>15</v>
      </c>
    </row>
    <row r="47" spans="2:5" x14ac:dyDescent="0.25">
      <c r="B47" t="s">
        <v>9</v>
      </c>
      <c r="C47" t="s">
        <v>13</v>
      </c>
      <c r="D47">
        <v>2018</v>
      </c>
      <c r="E47">
        <v>20</v>
      </c>
    </row>
    <row r="48" spans="2:5" x14ac:dyDescent="0.25">
      <c r="B48" t="s">
        <v>10</v>
      </c>
      <c r="C48" t="s">
        <v>13</v>
      </c>
      <c r="D48">
        <v>2018</v>
      </c>
      <c r="E48">
        <v>13</v>
      </c>
    </row>
    <row r="49" spans="2:5" x14ac:dyDescent="0.25">
      <c r="B49" t="s">
        <v>11</v>
      </c>
      <c r="C49" t="s">
        <v>13</v>
      </c>
      <c r="D49">
        <v>2018</v>
      </c>
      <c r="E49">
        <v>22</v>
      </c>
    </row>
    <row r="50" spans="2:5" x14ac:dyDescent="0.25">
      <c r="B50" t="s">
        <v>12</v>
      </c>
      <c r="C50" t="s">
        <v>13</v>
      </c>
      <c r="D50">
        <v>2018</v>
      </c>
      <c r="E50">
        <v>44</v>
      </c>
    </row>
    <row r="51" spans="2:5" x14ac:dyDescent="0.25">
      <c r="B51" t="s">
        <v>4</v>
      </c>
      <c r="C51" t="s">
        <v>14</v>
      </c>
      <c r="D51">
        <v>2020</v>
      </c>
      <c r="E51">
        <v>168</v>
      </c>
    </row>
    <row r="52" spans="2:5" x14ac:dyDescent="0.25">
      <c r="B52" t="s">
        <v>6</v>
      </c>
      <c r="C52" t="s">
        <v>14</v>
      </c>
      <c r="D52">
        <v>2020</v>
      </c>
      <c r="E52">
        <v>65</v>
      </c>
    </row>
    <row r="53" spans="2:5" x14ac:dyDescent="0.25">
      <c r="B53" t="s">
        <v>7</v>
      </c>
      <c r="C53" t="s">
        <v>14</v>
      </c>
      <c r="D53">
        <v>2020</v>
      </c>
      <c r="E53">
        <v>36</v>
      </c>
    </row>
    <row r="54" spans="2:5" x14ac:dyDescent="0.25">
      <c r="B54" t="s">
        <v>8</v>
      </c>
      <c r="C54" t="s">
        <v>14</v>
      </c>
      <c r="D54">
        <v>2020</v>
      </c>
      <c r="E54">
        <v>56</v>
      </c>
    </row>
    <row r="55" spans="2:5" x14ac:dyDescent="0.25">
      <c r="B55" t="s">
        <v>9</v>
      </c>
      <c r="C55" t="s">
        <v>14</v>
      </c>
      <c r="D55">
        <v>2020</v>
      </c>
      <c r="E55">
        <v>80</v>
      </c>
    </row>
    <row r="56" spans="2:5" x14ac:dyDescent="0.25">
      <c r="B56" t="s">
        <v>10</v>
      </c>
      <c r="C56" t="s">
        <v>14</v>
      </c>
      <c r="D56">
        <v>2020</v>
      </c>
      <c r="E56">
        <v>152</v>
      </c>
    </row>
    <row r="57" spans="2:5" x14ac:dyDescent="0.25">
      <c r="B57" t="s">
        <v>11</v>
      </c>
      <c r="C57" t="s">
        <v>14</v>
      </c>
      <c r="D57">
        <v>2020</v>
      </c>
      <c r="E57">
        <v>108</v>
      </c>
    </row>
    <row r="58" spans="2:5" x14ac:dyDescent="0.25">
      <c r="B58" t="s">
        <v>12</v>
      </c>
      <c r="C58" t="s">
        <v>14</v>
      </c>
      <c r="D58">
        <v>2020</v>
      </c>
      <c r="E58">
        <v>250</v>
      </c>
    </row>
    <row r="59" spans="2:5" x14ac:dyDescent="0.25">
      <c r="B59" t="s">
        <v>4</v>
      </c>
      <c r="C59" t="s">
        <v>14</v>
      </c>
      <c r="D59">
        <v>2019</v>
      </c>
      <c r="E59">
        <v>128</v>
      </c>
    </row>
    <row r="60" spans="2:5" x14ac:dyDescent="0.25">
      <c r="B60" t="s">
        <v>6</v>
      </c>
      <c r="C60" t="s">
        <v>14</v>
      </c>
      <c r="D60">
        <v>2019</v>
      </c>
      <c r="E60">
        <v>84</v>
      </c>
    </row>
    <row r="61" spans="2:5" x14ac:dyDescent="0.25">
      <c r="B61" t="s">
        <v>7</v>
      </c>
      <c r="C61" t="s">
        <v>14</v>
      </c>
      <c r="D61">
        <v>2019</v>
      </c>
      <c r="E61">
        <v>80</v>
      </c>
    </row>
    <row r="62" spans="2:5" x14ac:dyDescent="0.25">
      <c r="B62" t="s">
        <v>8</v>
      </c>
      <c r="C62" t="s">
        <v>14</v>
      </c>
      <c r="D62">
        <v>2019</v>
      </c>
      <c r="E62">
        <v>48</v>
      </c>
    </row>
    <row r="63" spans="2:5" x14ac:dyDescent="0.25">
      <c r="B63" t="s">
        <v>9</v>
      </c>
      <c r="C63" t="s">
        <v>14</v>
      </c>
      <c r="D63">
        <v>2019</v>
      </c>
      <c r="E63">
        <v>165</v>
      </c>
    </row>
    <row r="64" spans="2:5" x14ac:dyDescent="0.25">
      <c r="B64" t="s">
        <v>10</v>
      </c>
      <c r="C64" t="s">
        <v>14</v>
      </c>
      <c r="D64">
        <v>2019</v>
      </c>
      <c r="E64">
        <v>100</v>
      </c>
    </row>
    <row r="65" spans="2:5" x14ac:dyDescent="0.25">
      <c r="B65" t="s">
        <v>11</v>
      </c>
      <c r="C65" t="s">
        <v>14</v>
      </c>
      <c r="D65">
        <v>2019</v>
      </c>
      <c r="E65">
        <v>98</v>
      </c>
    </row>
    <row r="66" spans="2:5" x14ac:dyDescent="0.25">
      <c r="B66" t="s">
        <v>12</v>
      </c>
      <c r="C66" t="s">
        <v>14</v>
      </c>
      <c r="D66">
        <v>2019</v>
      </c>
      <c r="E66">
        <v>200</v>
      </c>
    </row>
    <row r="67" spans="2:5" x14ac:dyDescent="0.25">
      <c r="B67" t="s">
        <v>4</v>
      </c>
      <c r="C67" t="s">
        <v>14</v>
      </c>
      <c r="D67">
        <v>2018</v>
      </c>
      <c r="E67">
        <v>120</v>
      </c>
    </row>
    <row r="68" spans="2:5" x14ac:dyDescent="0.25">
      <c r="B68" t="s">
        <v>6</v>
      </c>
      <c r="C68" t="s">
        <v>14</v>
      </c>
      <c r="D68">
        <v>2018</v>
      </c>
      <c r="E68">
        <v>45</v>
      </c>
    </row>
    <row r="69" spans="2:5" x14ac:dyDescent="0.25">
      <c r="B69" t="s">
        <v>7</v>
      </c>
      <c r="C69" t="s">
        <v>14</v>
      </c>
      <c r="D69">
        <v>2018</v>
      </c>
      <c r="E69">
        <v>77</v>
      </c>
    </row>
    <row r="70" spans="2:5" x14ac:dyDescent="0.25">
      <c r="B70" t="s">
        <v>8</v>
      </c>
      <c r="C70" t="s">
        <v>14</v>
      </c>
      <c r="D70">
        <v>2018</v>
      </c>
      <c r="E70">
        <v>60</v>
      </c>
    </row>
    <row r="71" spans="2:5" x14ac:dyDescent="0.25">
      <c r="B71" t="s">
        <v>9</v>
      </c>
      <c r="C71" t="s">
        <v>14</v>
      </c>
      <c r="D71">
        <v>2018</v>
      </c>
      <c r="E71">
        <v>140</v>
      </c>
    </row>
    <row r="72" spans="2:5" x14ac:dyDescent="0.25">
      <c r="B72" t="s">
        <v>10</v>
      </c>
      <c r="C72" t="s">
        <v>14</v>
      </c>
      <c r="D72">
        <v>2018</v>
      </c>
      <c r="E72">
        <v>121</v>
      </c>
    </row>
    <row r="73" spans="2:5" x14ac:dyDescent="0.25">
      <c r="B73" t="s">
        <v>11</v>
      </c>
      <c r="C73" t="s">
        <v>14</v>
      </c>
      <c r="D73">
        <v>2018</v>
      </c>
      <c r="E73">
        <v>104</v>
      </c>
    </row>
    <row r="74" spans="2:5" x14ac:dyDescent="0.25">
      <c r="B74" t="s">
        <v>12</v>
      </c>
      <c r="C74" t="s">
        <v>14</v>
      </c>
      <c r="D74">
        <v>2018</v>
      </c>
      <c r="E74">
        <v>120</v>
      </c>
    </row>
  </sheetData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  <extLst>
    <ext xmlns:x14="http://schemas.microsoft.com/office/spreadsheetml/2009/9/main" uri="{A8765BA9-456A-4dab-B4F3-ACF838C121DE}">
      <x14:slicerList>
        <x14:slicer r:id="rId7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Valeriya Lebedeva</dc:creator>
  <cp:lastModifiedBy>Valeriya Lebedeva</cp:lastModifiedBy>
  <dcterms:created xsi:type="dcterms:W3CDTF">2021-12-15T07:23:52Z</dcterms:created>
  <dcterms:modified xsi:type="dcterms:W3CDTF">2022-03-21T08:11:35Z</dcterms:modified>
</cp:coreProperties>
</file>