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SO OSWALDO\OFFICE\"/>
    </mc:Choice>
  </mc:AlternateContent>
  <xr:revisionPtr revIDLastSave="0" documentId="13_ncr:1_{B9BCE115-7FC4-4EF7-A32A-BEC279C74215}" xr6:coauthVersionLast="47" xr6:coauthVersionMax="47" xr10:uidLastSave="{00000000-0000-0000-0000-000000000000}"/>
  <bookViews>
    <workbookView xWindow="-120" yWindow="-120" windowWidth="24240" windowHeight="13140" tabRatio="951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externalReferences>
    <externalReference r:id="rId13"/>
  </externalReference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1" l="1"/>
  <c r="L14" i="11"/>
  <c r="L13" i="11"/>
  <c r="L12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F15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H11" i="9"/>
  <c r="G11" i="9"/>
  <c r="F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<sst xmlns="http://schemas.openxmlformats.org/spreadsheetml/2006/main" count="39535" uniqueCount="9755">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</sst>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0" fontId="25" fillId="0" borderId="0" xfId="8" applyFont="1"/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</a:p>
        </c:rich>
      </c:tx>
      <c:layout>
        <c:manualLayout>
          <c:xMode val="edge"/>
          <c:yMode val="edge"/>
          <c:x val="0.36782633420822403"/>
          <c:y val="6.948968512486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92147856517935"/>
          <c:y val="0.16659639043490901"/>
          <c:w val="0.45284711286089241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3-4B2C-8711-52341FAF5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3-4B2C-8711-52341FAF5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83-4B2C-8711-52341FAF5605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83-4B2C-8711-52341FAF5605}"/>
              </c:ext>
            </c:extLst>
          </c:dPt>
          <c:dLbls>
            <c:dLbl>
              <c:idx val="0"/>
              <c:layout>
                <c:manualLayout>
                  <c:x val="3.1030621172353355E-2"/>
                  <c:y val="2.53678387921375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B2C-8711-52341FAF5605}"/>
                </c:ext>
              </c:extLst>
            </c:dLbl>
            <c:dLbl>
              <c:idx val="1"/>
              <c:layout>
                <c:manualLayout>
                  <c:x val="-1.9772747156605423E-2"/>
                  <c:y val="9.8797438593791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B2C-8711-52341FAF5605}"/>
                </c:ext>
              </c:extLst>
            </c:dLbl>
            <c:dLbl>
              <c:idx val="2"/>
              <c:layout>
                <c:manualLayout>
                  <c:x val="3.0874234470691063E-2"/>
                  <c:y val="3.96905109988287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B2C-8711-52341FAF5605}"/>
                </c:ext>
              </c:extLst>
            </c:dLbl>
            <c:dLbl>
              <c:idx val="3"/>
              <c:layout>
                <c:manualLayout>
                  <c:x val="-4.2800306211723559E-2"/>
                  <c:y val="-2.606068378260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B2C-8711-52341FAF56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'[1]Ejercicio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3-4B2C-8711-52341FAF5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096237970243"/>
          <c:y val="0.38593825608932436"/>
          <c:w val="0.11197681539807525"/>
          <c:h val="0.293161660981302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457200"/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2</xdr:col>
      <xdr:colOff>914400</xdr:colOff>
      <xdr:row>22</xdr:row>
      <xdr:rowOff>19050</xdr:rowOff>
    </xdr:from>
    <xdr:to>
      <xdr:col>7</xdr:col>
      <xdr:colOff>85725</xdr:colOff>
      <xdr:row>37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6DB99-1AD4-43D0-83B5-9A235B4F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"/>
      <sheetName val="Ejercicio 10"/>
      <sheetName val="Ejercicio 11"/>
      <sheetName val="Ejercicio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 t="str">
            <v>Alva</v>
          </cell>
          <cell r="I18">
            <v>270427.76928000001</v>
          </cell>
        </row>
        <row r="19">
          <cell r="D19" t="str">
            <v>Cueva</v>
          </cell>
          <cell r="I19">
            <v>477225.47519999999</v>
          </cell>
        </row>
        <row r="20">
          <cell r="D20" t="str">
            <v>Jara</v>
          </cell>
          <cell r="I20">
            <v>286335.28512000002</v>
          </cell>
        </row>
        <row r="21">
          <cell r="D21" t="str">
            <v>Robles</v>
          </cell>
          <cell r="I21">
            <v>835144.58160000003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9"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58" si="6"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idden="1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ref="J417:J418" si="7"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M418" xr:uid="{907EEC85-48F0-4867-A3FF-88C2D4E82FC6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80" zoomScaleNormal="80" workbookViewId="0">
      <selection activeCell="L40" sqref="L4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6" t="s">
        <v>168</v>
      </c>
      <c r="C15" s="76"/>
      <c r="D15" s="76"/>
      <c r="E15" s="76"/>
      <c r="F15" s="76"/>
      <c r="G15" s="76"/>
      <c r="H15" s="76"/>
      <c r="I15" s="76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3">
        <f>K$14</f>
        <v>0.05</v>
      </c>
      <c r="G18" s="53">
        <v>68000</v>
      </c>
      <c r="H18" s="74">
        <f>K$15</f>
        <v>0.18</v>
      </c>
      <c r="I18" s="74">
        <f>G18+(G18*H18)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3">
        <f t="shared" ref="F19:F44" si="0">K$14</f>
        <v>0.05</v>
      </c>
      <c r="G19" s="53">
        <v>195000</v>
      </c>
      <c r="H19" s="74">
        <f t="shared" ref="H19:H44" si="1">K$15</f>
        <v>0.18</v>
      </c>
      <c r="I19" s="74">
        <f t="shared" ref="I19:I44" si="2">G19+(G19*H19)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3">
        <f t="shared" si="0"/>
        <v>0.05</v>
      </c>
      <c r="G20" s="53">
        <v>120000</v>
      </c>
      <c r="H20" s="74">
        <f t="shared" si="1"/>
        <v>0.18</v>
      </c>
      <c r="I20" s="74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3">
        <f t="shared" si="0"/>
        <v>0.05</v>
      </c>
      <c r="G21" s="53">
        <v>72000</v>
      </c>
      <c r="H21" s="74">
        <f t="shared" si="1"/>
        <v>0.18</v>
      </c>
      <c r="I21" s="74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3">
        <f t="shared" si="0"/>
        <v>0.05</v>
      </c>
      <c r="G22" s="53">
        <v>56000</v>
      </c>
      <c r="H22" s="74">
        <f t="shared" si="1"/>
        <v>0.18</v>
      </c>
      <c r="I22" s="74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3">
        <f t="shared" si="0"/>
        <v>0.05</v>
      </c>
      <c r="G23" s="53">
        <v>54000</v>
      </c>
      <c r="H23" s="74">
        <f t="shared" si="1"/>
        <v>0.18</v>
      </c>
      <c r="I23" s="74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3">
        <f t="shared" si="0"/>
        <v>0.05</v>
      </c>
      <c r="G24" s="53">
        <v>387000</v>
      </c>
      <c r="H24" s="74">
        <f t="shared" si="1"/>
        <v>0.18</v>
      </c>
      <c r="I24" s="74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3">
        <f t="shared" si="0"/>
        <v>0.05</v>
      </c>
      <c r="G25" s="53">
        <v>39000</v>
      </c>
      <c r="H25" s="74">
        <f t="shared" si="1"/>
        <v>0.18</v>
      </c>
      <c r="I25" s="74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3">
        <f t="shared" si="0"/>
        <v>0.05</v>
      </c>
      <c r="G26" s="53">
        <v>160000</v>
      </c>
      <c r="H26" s="74">
        <f t="shared" si="1"/>
        <v>0.18</v>
      </c>
      <c r="I26" s="74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3">
        <f t="shared" si="0"/>
        <v>0.05</v>
      </c>
      <c r="G27" s="53">
        <v>210000</v>
      </c>
      <c r="H27" s="74">
        <f t="shared" si="1"/>
        <v>0.18</v>
      </c>
      <c r="I27" s="74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3">
        <f t="shared" si="0"/>
        <v>0.05</v>
      </c>
      <c r="G28" s="53">
        <v>35000</v>
      </c>
      <c r="H28" s="74">
        <f t="shared" si="1"/>
        <v>0.18</v>
      </c>
      <c r="I28" s="74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3">
        <f t="shared" si="0"/>
        <v>0.05</v>
      </c>
      <c r="G29" s="53">
        <v>126000</v>
      </c>
      <c r="H29" s="74">
        <f t="shared" si="1"/>
        <v>0.18</v>
      </c>
      <c r="I29" s="74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3">
        <f t="shared" si="0"/>
        <v>0.05</v>
      </c>
      <c r="G30" s="53">
        <v>144000</v>
      </c>
      <c r="H30" s="74">
        <f t="shared" si="1"/>
        <v>0.18</v>
      </c>
      <c r="I30" s="74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3">
        <f t="shared" si="0"/>
        <v>0.05</v>
      </c>
      <c r="G31" s="53">
        <v>170000</v>
      </c>
      <c r="H31" s="74">
        <f t="shared" si="1"/>
        <v>0.18</v>
      </c>
      <c r="I31" s="74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3">
        <f t="shared" si="0"/>
        <v>0.05</v>
      </c>
      <c r="G32" s="53">
        <v>195000</v>
      </c>
      <c r="H32" s="74">
        <f t="shared" si="1"/>
        <v>0.18</v>
      </c>
      <c r="I32" s="74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3">
        <f t="shared" si="0"/>
        <v>0.05</v>
      </c>
      <c r="G33" s="53">
        <v>20000</v>
      </c>
      <c r="H33" s="74">
        <f t="shared" si="1"/>
        <v>0.18</v>
      </c>
      <c r="I33" s="74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3">
        <f t="shared" si="0"/>
        <v>0.05</v>
      </c>
      <c r="G34" s="53">
        <v>45000</v>
      </c>
      <c r="H34" s="74">
        <f t="shared" si="1"/>
        <v>0.18</v>
      </c>
      <c r="I34" s="74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3">
        <f t="shared" si="0"/>
        <v>0.05</v>
      </c>
      <c r="G35" s="53">
        <v>336000</v>
      </c>
      <c r="H35" s="74">
        <f t="shared" si="1"/>
        <v>0.18</v>
      </c>
      <c r="I35" s="74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3">
        <f t="shared" si="0"/>
        <v>0.05</v>
      </c>
      <c r="G36" s="53">
        <v>92000</v>
      </c>
      <c r="H36" s="74">
        <f t="shared" si="1"/>
        <v>0.18</v>
      </c>
      <c r="I36" s="74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3">
        <f t="shared" si="0"/>
        <v>0.05</v>
      </c>
      <c r="G37" s="53">
        <v>135000</v>
      </c>
      <c r="H37" s="74">
        <f t="shared" si="1"/>
        <v>0.18</v>
      </c>
      <c r="I37" s="74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3">
        <f t="shared" si="0"/>
        <v>0.05</v>
      </c>
      <c r="G38" s="53">
        <v>129000</v>
      </c>
      <c r="H38" s="74">
        <f t="shared" si="1"/>
        <v>0.18</v>
      </c>
      <c r="I38" s="74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3">
        <f t="shared" si="0"/>
        <v>0.05</v>
      </c>
      <c r="G39" s="53">
        <v>170000</v>
      </c>
      <c r="H39" s="74">
        <f t="shared" si="1"/>
        <v>0.18</v>
      </c>
      <c r="I39" s="74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3">
        <f t="shared" si="0"/>
        <v>0.05</v>
      </c>
      <c r="G40" s="53">
        <v>160000</v>
      </c>
      <c r="H40" s="74">
        <f t="shared" si="1"/>
        <v>0.18</v>
      </c>
      <c r="I40" s="74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3">
        <f t="shared" si="0"/>
        <v>0.05</v>
      </c>
      <c r="G41" s="53">
        <v>45000</v>
      </c>
      <c r="H41" s="74">
        <f t="shared" si="1"/>
        <v>0.18</v>
      </c>
      <c r="I41" s="74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3">
        <f t="shared" si="0"/>
        <v>0.05</v>
      </c>
      <c r="G42" s="53">
        <v>84000</v>
      </c>
      <c r="H42" s="74">
        <f t="shared" si="1"/>
        <v>0.18</v>
      </c>
      <c r="I42" s="74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3">
        <f t="shared" si="0"/>
        <v>0.05</v>
      </c>
      <c r="G43" s="53">
        <v>23000</v>
      </c>
      <c r="H43" s="74">
        <f t="shared" si="1"/>
        <v>0.18</v>
      </c>
      <c r="I43" s="74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3">
        <f t="shared" si="0"/>
        <v>0.05</v>
      </c>
      <c r="G44" s="53">
        <v>28000</v>
      </c>
      <c r="H44" s="74">
        <f t="shared" si="1"/>
        <v>0.18</v>
      </c>
      <c r="I44" s="74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L1" workbookViewId="0">
      <selection activeCell="L12" sqref="L12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7" t="s">
        <v>185</v>
      </c>
      <c r="B8" s="77"/>
      <c r="C8" s="77"/>
      <c r="D8" s="77"/>
      <c r="E8" s="77"/>
      <c r="F8" s="77"/>
      <c r="G8" s="77"/>
      <c r="H8" s="77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A9" workbookViewId="0">
      <selection activeCell="L33" sqref="L3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8" t="s">
        <v>9750</v>
      </c>
      <c r="L8" s="78"/>
      <c r="M8" s="78"/>
      <c r="N8" s="78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6" t="s">
        <v>168</v>
      </c>
      <c r="C15" s="76"/>
      <c r="D15" s="76"/>
      <c r="E15" s="76"/>
      <c r="F15" s="76"/>
      <c r="G15" s="76"/>
      <c r="H15" s="76"/>
      <c r="I15" s="76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pans="12:12" s="48" customFormat="1" ht="15" customHeight="1" x14ac:dyDescent="0.25">
      <c r="L33" s="79"/>
    </row>
    <row r="34" spans="12:12" s="48" customFormat="1" ht="15" customHeight="1" x14ac:dyDescent="0.25"/>
    <row r="35" spans="12:12" s="48" customFormat="1" ht="15" customHeight="1" x14ac:dyDescent="0.25"/>
    <row r="36" spans="12:12" s="48" customFormat="1" ht="15" customHeight="1" x14ac:dyDescent="0.25"/>
    <row r="37" spans="12:12" s="48" customFormat="1" ht="15" customHeight="1" x14ac:dyDescent="0.25"/>
    <row r="38" spans="12:12" s="48" customFormat="1" ht="15" customHeight="1" x14ac:dyDescent="0.25"/>
    <row r="39" spans="12:12" s="48" customFormat="1" ht="15" customHeight="1" x14ac:dyDescent="0.25"/>
    <row r="40" spans="12:12" s="48" customFormat="1" ht="15" customHeight="1" x14ac:dyDescent="0.25"/>
    <row r="41" spans="12:12" s="48" customFormat="1" ht="15" customHeight="1" x14ac:dyDescent="0.25"/>
    <row r="42" spans="12:12" s="48" customFormat="1" ht="15" customHeight="1" x14ac:dyDescent="0.25"/>
    <row r="43" spans="12:12" s="48" customFormat="1" ht="15" customHeight="1" x14ac:dyDescent="0.25"/>
    <row r="44" spans="12:12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Q320" sqref="Q3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9F7C35B-DBC7-4A01-8689-8ACDA46BDF10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A7" workbookViewId="0">
      <selection activeCell="N78" sqref="N7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1F098E4-2CEF-4245-8BD9-A6E6310E3278}">
    <filterColumn colId="6">
      <filters>
        <filter val="Efectivo"/>
      </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5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9BA6EA9B-DEF4-4B77-BE88-F2515DF218F7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5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10" xr:uid="{664F489F-6747-45D4-9576-8BA535980F3D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N10" sqref="N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5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2FB1DE25-7DDE-4DF3-BDBC-4BD23B0BF929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K37" sqref="K37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D11*E$9+D11</f>
        <v>12667.97</v>
      </c>
      <c r="F11" s="33">
        <f t="shared" ref="F11:J11" si="0">E11*F$9+E11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D12*E$9+D12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D13*E$9+D13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D14*E$9+D14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D15*E$9+D15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D16*E$9+D16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D17*E$9+D17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D18*E$9+D18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D19*E$9+D19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D20*E$9+D20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D21*E$9+D21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D22*E$9+D22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D23*E$9+D23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D24*E$9+D24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D25*E$9+D25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D26*E$9+D26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D27*E$9+D27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D28*E$9+D28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D29*E$9+D29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G29" sqref="G2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2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2">
        <f>MAX(F12:F16)</f>
        <v>47466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2">
        <f>MAX(E19)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2">
        <f>MAX(D12:D23+F12:F23)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34" sqref="K34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" style="26" bestFit="1" customWidth="1"/>
    <col min="6" max="6" width="12" style="26" customWidth="1"/>
    <col min="7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5" t="s">
        <v>78</v>
      </c>
      <c r="B9" s="75" t="s">
        <v>79</v>
      </c>
      <c r="C9" s="75" t="s">
        <v>80</v>
      </c>
      <c r="D9" s="75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5"/>
      <c r="B10" s="75"/>
      <c r="C10" s="75"/>
      <c r="D10" s="75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$D11*$E$10</f>
        <v>22.515000000000001</v>
      </c>
      <c r="F11" s="46">
        <f>$D11*$F$10</f>
        <v>48.032000000000004</v>
      </c>
      <c r="G11" s="46">
        <f>$D11*$G$10</f>
        <v>28.518999999999998</v>
      </c>
      <c r="H11" s="46">
        <f>$D11*$H$10</f>
        <v>42.027999999999999</v>
      </c>
      <c r="I11" s="46"/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$D12*$E$10</f>
        <v>39.405000000000001</v>
      </c>
      <c r="F12" s="46">
        <f t="shared" ref="F12:F29" si="1">$D12*$F$10</f>
        <v>84.064000000000007</v>
      </c>
      <c r="G12" s="46">
        <f t="shared" ref="G12:G29" si="2">$D12*$G$10</f>
        <v>49.912999999999997</v>
      </c>
      <c r="H12" s="46">
        <f t="shared" ref="H12:H29" si="3">$D12*$H$10</f>
        <v>73.555999999999997</v>
      </c>
      <c r="I12" s="46"/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40.004999999999995</v>
      </c>
      <c r="F13" s="46">
        <f t="shared" si="1"/>
        <v>85.344000000000008</v>
      </c>
      <c r="G13" s="46">
        <f t="shared" si="2"/>
        <v>50.673000000000002</v>
      </c>
      <c r="H13" s="46">
        <f t="shared" si="3"/>
        <v>74.676000000000002</v>
      </c>
      <c r="I13" s="46"/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34.74</v>
      </c>
      <c r="F14" s="46">
        <f t="shared" si="1"/>
        <v>74.111999999999995</v>
      </c>
      <c r="G14" s="46">
        <f t="shared" si="2"/>
        <v>44.003999999999998</v>
      </c>
      <c r="H14" s="46">
        <f t="shared" si="3"/>
        <v>64.847999999999999</v>
      </c>
      <c r="I14" s="46"/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22.919999999999998</v>
      </c>
      <c r="F15" s="46">
        <f>$D15*$F$10</f>
        <v>48.896000000000001</v>
      </c>
      <c r="G15" s="46">
        <f t="shared" si="2"/>
        <v>29.032</v>
      </c>
      <c r="H15" s="46">
        <f t="shared" si="3"/>
        <v>42.783999999999999</v>
      </c>
      <c r="I15" s="46"/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30.84</v>
      </c>
      <c r="F16" s="46">
        <f t="shared" si="1"/>
        <v>65.792000000000002</v>
      </c>
      <c r="G16" s="46">
        <f t="shared" si="2"/>
        <v>39.064</v>
      </c>
      <c r="H16" s="46">
        <f t="shared" si="3"/>
        <v>57.567999999999998</v>
      </c>
      <c r="I16" s="46"/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28.29</v>
      </c>
      <c r="F17" s="46">
        <f t="shared" si="1"/>
        <v>60.352000000000004</v>
      </c>
      <c r="G17" s="46">
        <f t="shared" si="2"/>
        <v>35.833999999999996</v>
      </c>
      <c r="H17" s="46">
        <f t="shared" si="3"/>
        <v>52.808</v>
      </c>
      <c r="I17" s="46"/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27.33</v>
      </c>
      <c r="F18" s="46">
        <f t="shared" si="1"/>
        <v>58.304000000000002</v>
      </c>
      <c r="G18" s="46">
        <f t="shared" si="2"/>
        <v>34.618000000000002</v>
      </c>
      <c r="H18" s="46">
        <f t="shared" si="3"/>
        <v>51.015999999999998</v>
      </c>
      <c r="I18" s="46"/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34.365000000000002</v>
      </c>
      <c r="F19" s="46">
        <f t="shared" si="1"/>
        <v>73.311999999999998</v>
      </c>
      <c r="G19" s="46">
        <f t="shared" si="2"/>
        <v>43.528999999999996</v>
      </c>
      <c r="H19" s="46">
        <f t="shared" si="3"/>
        <v>64.147999999999996</v>
      </c>
      <c r="I19" s="46"/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29.564999999999998</v>
      </c>
      <c r="F20" s="46">
        <f t="shared" si="1"/>
        <v>63.072000000000003</v>
      </c>
      <c r="G20" s="46">
        <f t="shared" si="2"/>
        <v>37.448999999999998</v>
      </c>
      <c r="H20" s="46">
        <f t="shared" si="3"/>
        <v>55.188000000000002</v>
      </c>
      <c r="I20" s="46"/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24.945</v>
      </c>
      <c r="F21" s="46">
        <f t="shared" si="1"/>
        <v>53.216000000000001</v>
      </c>
      <c r="G21" s="46">
        <f t="shared" si="2"/>
        <v>31.596999999999998</v>
      </c>
      <c r="H21" s="46">
        <f t="shared" si="3"/>
        <v>46.564</v>
      </c>
      <c r="I21" s="46"/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28.724999999999998</v>
      </c>
      <c r="F22" s="46">
        <f t="shared" si="1"/>
        <v>61.28</v>
      </c>
      <c r="G22" s="46">
        <f t="shared" si="2"/>
        <v>36.384999999999998</v>
      </c>
      <c r="H22" s="46">
        <f t="shared" si="3"/>
        <v>53.620000000000005</v>
      </c>
      <c r="I22" s="46"/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41.684999999999995</v>
      </c>
      <c r="F23" s="46">
        <f t="shared" si="1"/>
        <v>88.927999999999997</v>
      </c>
      <c r="G23" s="46">
        <f t="shared" si="2"/>
        <v>52.801000000000002</v>
      </c>
      <c r="H23" s="46">
        <f t="shared" si="3"/>
        <v>77.811999999999998</v>
      </c>
      <c r="I23" s="46"/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36.78</v>
      </c>
      <c r="F24" s="46">
        <f t="shared" si="1"/>
        <v>78.463999999999999</v>
      </c>
      <c r="G24" s="46">
        <f t="shared" si="2"/>
        <v>46.588000000000001</v>
      </c>
      <c r="H24" s="46">
        <f t="shared" si="3"/>
        <v>68.656000000000006</v>
      </c>
      <c r="I24" s="46"/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35.909999999999997</v>
      </c>
      <c r="F25" s="46">
        <f t="shared" si="1"/>
        <v>76.608000000000004</v>
      </c>
      <c r="G25" s="46">
        <f t="shared" si="2"/>
        <v>45.485999999999997</v>
      </c>
      <c r="H25" s="46">
        <f t="shared" si="3"/>
        <v>67.031999999999996</v>
      </c>
      <c r="I25" s="46"/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33.314999999999998</v>
      </c>
      <c r="F26" s="46">
        <f t="shared" si="1"/>
        <v>71.072000000000003</v>
      </c>
      <c r="G26" s="46">
        <f t="shared" si="2"/>
        <v>42.198999999999998</v>
      </c>
      <c r="H26" s="46">
        <f t="shared" si="3"/>
        <v>62.188000000000002</v>
      </c>
      <c r="I26" s="46"/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42.644999999999996</v>
      </c>
      <c r="F27" s="46">
        <f t="shared" si="1"/>
        <v>90.975999999999999</v>
      </c>
      <c r="G27" s="46">
        <f t="shared" si="2"/>
        <v>54.016999999999996</v>
      </c>
      <c r="H27" s="46">
        <f t="shared" si="3"/>
        <v>79.603999999999999</v>
      </c>
      <c r="I27" s="46"/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34.019999999999996</v>
      </c>
      <c r="F28" s="46">
        <f t="shared" si="1"/>
        <v>72.576000000000008</v>
      </c>
      <c r="G28" s="46">
        <f t="shared" si="2"/>
        <v>43.091999999999999</v>
      </c>
      <c r="H28" s="46">
        <f t="shared" si="3"/>
        <v>63.503999999999998</v>
      </c>
      <c r="I28" s="46"/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39.765000000000001</v>
      </c>
      <c r="F29" s="46">
        <f t="shared" si="1"/>
        <v>84.832000000000008</v>
      </c>
      <c r="G29" s="46">
        <f t="shared" si="2"/>
        <v>50.369</v>
      </c>
      <c r="H29" s="46">
        <f t="shared" si="3"/>
        <v>74.228000000000009</v>
      </c>
      <c r="I29" s="46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Pc</cp:lastModifiedBy>
  <dcterms:created xsi:type="dcterms:W3CDTF">2021-04-13T03:01:31Z</dcterms:created>
  <dcterms:modified xsi:type="dcterms:W3CDTF">2024-11-16T22:38:51Z</dcterms:modified>
</cp:coreProperties>
</file>