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8d4c38d6e1f59/Documentos/"/>
    </mc:Choice>
  </mc:AlternateContent>
  <xr:revisionPtr revIDLastSave="1" documentId="8_{43273CA2-510E-4C29-9C06-208F54667CFE}" xr6:coauthVersionLast="47" xr6:coauthVersionMax="47" xr10:uidLastSave="{8376848D-523A-46F6-9F81-717B01929BD2}"/>
  <bookViews>
    <workbookView xWindow="-120" yWindow="-120" windowWidth="20730" windowHeight="11040" xr2:uid="{A85BC762-7EB3-482F-85AA-3DA96C100892}"/>
  </bookViews>
  <sheets>
    <sheet name="MENU" sheetId="1" r:id="rId1"/>
    <sheet name="ENTRADA | SAÍDA" sheetId="2" r:id="rId2"/>
    <sheet name="ESTOQU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3" i="4"/>
  <c r="C4" i="4"/>
  <c r="E4" i="4" s="1"/>
  <c r="F4" i="4" s="1"/>
  <c r="C5" i="4"/>
  <c r="C6" i="4"/>
  <c r="C7" i="4"/>
  <c r="C8" i="4"/>
  <c r="E8" i="4" s="1"/>
  <c r="F8" i="4" s="1"/>
  <c r="C9" i="4"/>
  <c r="C10" i="4"/>
  <c r="C11" i="4"/>
  <c r="C12" i="4"/>
  <c r="E12" i="4" s="1"/>
  <c r="F12" i="4" s="1"/>
  <c r="C13" i="4"/>
  <c r="E13" i="4" s="1"/>
  <c r="F13" i="4" s="1"/>
  <c r="C3" i="4"/>
  <c r="E5" i="4"/>
  <c r="F5" i="4" s="1"/>
  <c r="E9" i="4"/>
  <c r="F9" i="4" s="1"/>
  <c r="E11" i="4" l="1"/>
  <c r="F11" i="4" s="1"/>
  <c r="E10" i="4"/>
  <c r="F10" i="4" s="1"/>
  <c r="E7" i="4"/>
  <c r="F7" i="4" s="1"/>
  <c r="E6" i="4"/>
  <c r="F6" i="4" s="1"/>
  <c r="E3" i="4"/>
  <c r="F3" i="4" s="1"/>
</calcChain>
</file>

<file path=xl/sharedStrings.xml><?xml version="1.0" encoding="utf-8"?>
<sst xmlns="http://schemas.openxmlformats.org/spreadsheetml/2006/main" count="77" uniqueCount="23">
  <si>
    <t>DATA</t>
  </si>
  <si>
    <t>TIPO</t>
  </si>
  <si>
    <t>DESCRIÇÃO</t>
  </si>
  <si>
    <t>QUANTIDADE</t>
  </si>
  <si>
    <t>PRODUTO</t>
  </si>
  <si>
    <t>ENTRADA</t>
  </si>
  <si>
    <t>COMPRA</t>
  </si>
  <si>
    <t>CADERNO</t>
  </si>
  <si>
    <t>LAPIS</t>
  </si>
  <si>
    <t>BORRACHA</t>
  </si>
  <si>
    <t>CANETINHAS</t>
  </si>
  <si>
    <t>BLOCOS DE PAPEL</t>
  </si>
  <si>
    <t>PASTA</t>
  </si>
  <si>
    <t>GARRAFAS</t>
  </si>
  <si>
    <t>MOCHILAS</t>
  </si>
  <si>
    <t>ESTOJO</t>
  </si>
  <si>
    <t>CORRETIVO</t>
  </si>
  <si>
    <t>CLIPE DE PAPEL</t>
  </si>
  <si>
    <t xml:space="preserve"> </t>
  </si>
  <si>
    <t>SAÍDA</t>
  </si>
  <si>
    <t>VENDA</t>
  </si>
  <si>
    <t>SALDO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</si>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</sst>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bletip.blogspot.com/2017/07/metodo-de-unidades-especificas.html?m=0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ESTOQUE!A1"/><Relationship Id="rId5" Type="http://schemas.openxmlformats.org/officeDocument/2006/relationships/hyperlink" Target="#'ENTRADA | SA&#205;DA'!A1"/><Relationship Id="rId4" Type="http://schemas.openxmlformats.org/officeDocument/2006/relationships/hyperlink" Target="https://creativecommons.org/licenses/by-nd/3.0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ESTOQU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14</xdr:col>
      <xdr:colOff>418648</xdr:colOff>
      <xdr:row>27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0BEA12-3ABB-4CF1-B40B-10B16E64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866427"/>
            </a:clrFrom>
            <a:clrTo>
              <a:srgbClr val="86642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0" y="647700"/>
          <a:ext cx="8953048" cy="473392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24</xdr:row>
      <xdr:rowOff>28575</xdr:rowOff>
    </xdr:from>
    <xdr:ext cx="7620000" cy="23320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E691A0-F64D-4E6A-AB25-9403DDE93B3C}"/>
            </a:ext>
          </a:extLst>
        </xdr:cNvPr>
        <xdr:cNvSpPr txBox="1"/>
      </xdr:nvSpPr>
      <xdr:spPr>
        <a:xfrm>
          <a:off x="609600" y="4657725"/>
          <a:ext cx="76200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3" tooltip="https://contabletip.blogspot.com/2017/07/metodo-de-unidades-especificas.html?m=0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4" tooltip="https://creativecommons.org/licenses/by-nd/3.0/"/>
            </a:rPr>
            <a:t>CC BY-ND</a:t>
          </a:r>
          <a:endParaRPr lang="pt-BR" sz="900"/>
        </a:p>
      </xdr:txBody>
    </xdr:sp>
    <xdr:clientData/>
  </xdr:oneCellAnchor>
  <xdr:twoCellAnchor>
    <xdr:from>
      <xdr:col>1</xdr:col>
      <xdr:colOff>95250</xdr:colOff>
      <xdr:row>3</xdr:row>
      <xdr:rowOff>104775</xdr:rowOff>
    </xdr:from>
    <xdr:to>
      <xdr:col>4</xdr:col>
      <xdr:colOff>381000</xdr:colOff>
      <xdr:row>6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CAB879-795D-4A5F-BB2D-EA716DCED1A9}"/>
            </a:ext>
          </a:extLst>
        </xdr:cNvPr>
        <xdr:cNvSpPr/>
      </xdr:nvSpPr>
      <xdr:spPr>
        <a:xfrm>
          <a:off x="704850" y="733425"/>
          <a:ext cx="2114550" cy="6477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LANÇAMENTOS</a:t>
          </a:r>
        </a:p>
      </xdr:txBody>
    </xdr:sp>
    <xdr:clientData/>
  </xdr:twoCellAnchor>
  <xdr:twoCellAnchor>
    <xdr:from>
      <xdr:col>1</xdr:col>
      <xdr:colOff>104775</xdr:colOff>
      <xdr:row>7</xdr:row>
      <xdr:rowOff>123825</xdr:rowOff>
    </xdr:from>
    <xdr:to>
      <xdr:col>4</xdr:col>
      <xdr:colOff>390525</xdr:colOff>
      <xdr:row>11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E6FFCB6-F668-49C4-B1C7-923457FB6343}"/>
            </a:ext>
          </a:extLst>
        </xdr:cNvPr>
        <xdr:cNvSpPr/>
      </xdr:nvSpPr>
      <xdr:spPr>
        <a:xfrm>
          <a:off x="714375" y="1514475"/>
          <a:ext cx="2114550" cy="6477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ESTOQUE</a:t>
          </a:r>
        </a:p>
      </xdr:txBody>
    </xdr:sp>
    <xdr:clientData/>
  </xdr:twoCellAnchor>
  <xdr:twoCellAnchor>
    <xdr:from>
      <xdr:col>1</xdr:col>
      <xdr:colOff>76200</xdr:colOff>
      <xdr:row>1</xdr:row>
      <xdr:rowOff>28575</xdr:rowOff>
    </xdr:from>
    <xdr:to>
      <xdr:col>5</xdr:col>
      <xdr:colOff>533400</xdr:colOff>
      <xdr:row>1</xdr:row>
      <xdr:rowOff>276225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62C9B31-5CC7-44D8-9DBA-0522B641E4B0}"/>
            </a:ext>
          </a:extLst>
        </xdr:cNvPr>
        <xdr:cNvSpPr txBox="1"/>
      </xdr:nvSpPr>
      <xdr:spPr>
        <a:xfrm>
          <a:off x="685800" y="219075"/>
          <a:ext cx="2895600" cy="2476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PLANILHA DE ESTOQUE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47625</xdr:rowOff>
    </xdr:from>
    <xdr:to>
      <xdr:col>2</xdr:col>
      <xdr:colOff>942975</xdr:colOff>
      <xdr:row>0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6947997-6C1D-9A03-9D07-D35CF50683F4}"/>
            </a:ext>
          </a:extLst>
        </xdr:cNvPr>
        <xdr:cNvSpPr txBox="1"/>
      </xdr:nvSpPr>
      <xdr:spPr>
        <a:xfrm>
          <a:off x="609600" y="47625"/>
          <a:ext cx="2228850" cy="12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100" b="1"/>
            <a:t>CONTROLE DE ENTRADAS</a:t>
          </a:r>
          <a:r>
            <a:rPr lang="pt-BR" sz="1100" b="1" baseline="0"/>
            <a:t> E SAÍDAS</a:t>
          </a:r>
          <a:endParaRPr lang="pt-BR" sz="1100" b="1"/>
        </a:p>
      </xdr:txBody>
    </xdr:sp>
    <xdr:clientData/>
  </xdr:twoCellAnchor>
  <xdr:twoCellAnchor>
    <xdr:from>
      <xdr:col>6</xdr:col>
      <xdr:colOff>114300</xdr:colOff>
      <xdr:row>1</xdr:row>
      <xdr:rowOff>9525</xdr:rowOff>
    </xdr:from>
    <xdr:to>
      <xdr:col>6</xdr:col>
      <xdr:colOff>1257300</xdr:colOff>
      <xdr:row>2</xdr:row>
      <xdr:rowOff>123825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97905-FF62-F13D-B26F-38E288B71A95}"/>
            </a:ext>
          </a:extLst>
        </xdr:cNvPr>
        <xdr:cNvSpPr/>
      </xdr:nvSpPr>
      <xdr:spPr>
        <a:xfrm>
          <a:off x="7153275" y="200025"/>
          <a:ext cx="1143000" cy="3048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ESTOQUE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0</xdr:rowOff>
    </xdr:from>
    <xdr:ext cx="2247900" cy="32171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83E340-DC16-810E-1774-893299CCD8BC}"/>
            </a:ext>
          </a:extLst>
        </xdr:cNvPr>
        <xdr:cNvSpPr txBox="1"/>
      </xdr:nvSpPr>
      <xdr:spPr>
        <a:xfrm>
          <a:off x="533400" y="0"/>
          <a:ext cx="2247900" cy="321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200" b="1"/>
            <a:t>GERENCIAMENTO DO ESTOQUE</a:t>
          </a:r>
        </a:p>
      </xdr:txBody>
    </xdr:sp>
    <xdr:clientData/>
  </xdr:oneCellAnchor>
  <xdr:twoCellAnchor>
    <xdr:from>
      <xdr:col>6</xdr:col>
      <xdr:colOff>228600</xdr:colOff>
      <xdr:row>0</xdr:row>
      <xdr:rowOff>171450</xdr:rowOff>
    </xdr:from>
    <xdr:to>
      <xdr:col>8</xdr:col>
      <xdr:colOff>142875</xdr:colOff>
      <xdr:row>2</xdr:row>
      <xdr:rowOff>47625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0A5FC-C570-0BC8-1764-C9333FF65286}"/>
            </a:ext>
          </a:extLst>
        </xdr:cNvPr>
        <xdr:cNvSpPr/>
      </xdr:nvSpPr>
      <xdr:spPr>
        <a:xfrm>
          <a:off x="6219825" y="171450"/>
          <a:ext cx="1133475" cy="25717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EFCAF-1645-4695-B044-F3F5F93A4439}" name="CONTROLE" displayName="CONTROLE" ref="B2:F20" totalsRowShown="0" headerRowDxfId="6" dataDxfId="5">
  <autoFilter ref="B2:F20" xr:uid="{A70EFCAF-1645-4695-B044-F3F5F93A44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126A46C-B312-4647-946F-06CE562E221A}" name="DATA" dataDxfId="4"/>
    <tableColumn id="2" xr3:uid="{50482DD5-A5B2-4AC8-BB3E-5566B3AC3A34}" name="TIPO" dataDxfId="3"/>
    <tableColumn id="3" xr3:uid="{968E6AE5-003F-46C8-BE50-CCE90F33E33C}" name="DESCRIÇÃO" dataDxfId="2"/>
    <tableColumn id="4" xr3:uid="{C423D7B3-E870-4476-89E3-C29B5BD07C02}" name="PRODUTO" dataDxfId="1"/>
    <tableColumn id="5" xr3:uid="{BE01EFAD-CA6B-417D-A8C8-9B25B988CC01}" name="QUANTIDAD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371-0BB0-413C-A7ED-AE02E44AFFB5}">
  <dimension ref="A2:W3"/>
  <sheetViews>
    <sheetView showGridLines="0" showRowColHeaders="0" tabSelected="1" workbookViewId="0"/>
  </sheetViews>
  <sheetFormatPr defaultRowHeight="15" x14ac:dyDescent="0.25"/>
  <cols>
    <col min="1" max="16384" width="9.140625" style="1"/>
  </cols>
  <sheetData>
    <row r="2" spans="1:23" ht="25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9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851F-D087-4FF3-AD5C-3C32686044C9}">
  <dimension ref="B2:H20"/>
  <sheetViews>
    <sheetView showGridLines="0" showRowColHeaders="0" workbookViewId="0"/>
  </sheetViews>
  <sheetFormatPr defaultRowHeight="15" x14ac:dyDescent="0.25"/>
  <cols>
    <col min="2" max="7" width="19.28515625" customWidth="1"/>
  </cols>
  <sheetData>
    <row r="2" spans="2:8" x14ac:dyDescent="0.25">
      <c r="B2" s="7" t="s">
        <v>0</v>
      </c>
      <c r="C2" s="7" t="s">
        <v>1</v>
      </c>
      <c r="D2" s="7" t="s">
        <v>2</v>
      </c>
      <c r="E2" s="7" t="s">
        <v>4</v>
      </c>
      <c r="F2" s="7" t="s">
        <v>3</v>
      </c>
      <c r="G2" s="6"/>
    </row>
    <row r="3" spans="2:8" x14ac:dyDescent="0.25">
      <c r="B3" s="4">
        <v>44197</v>
      </c>
      <c r="C3" s="5" t="s">
        <v>5</v>
      </c>
      <c r="D3" s="5" t="s">
        <v>6</v>
      </c>
      <c r="E3" s="5" t="s">
        <v>7</v>
      </c>
      <c r="F3" s="5">
        <v>80</v>
      </c>
    </row>
    <row r="4" spans="2:8" x14ac:dyDescent="0.25">
      <c r="B4" s="4">
        <v>44197</v>
      </c>
      <c r="C4" s="5" t="s">
        <v>5</v>
      </c>
      <c r="D4" s="5" t="s">
        <v>6</v>
      </c>
      <c r="E4" s="5" t="s">
        <v>8</v>
      </c>
      <c r="F4" s="5">
        <v>30</v>
      </c>
    </row>
    <row r="5" spans="2:8" x14ac:dyDescent="0.25">
      <c r="B5" s="4">
        <v>44197</v>
      </c>
      <c r="C5" s="5" t="s">
        <v>5</v>
      </c>
      <c r="D5" s="5" t="s">
        <v>6</v>
      </c>
      <c r="E5" s="5" t="s">
        <v>9</v>
      </c>
      <c r="F5" s="5">
        <v>35</v>
      </c>
    </row>
    <row r="6" spans="2:8" x14ac:dyDescent="0.25">
      <c r="B6" s="4">
        <v>44197</v>
      </c>
      <c r="C6" s="5" t="s">
        <v>5</v>
      </c>
      <c r="D6" s="5" t="s">
        <v>6</v>
      </c>
      <c r="E6" s="5" t="s">
        <v>10</v>
      </c>
      <c r="F6" s="5">
        <v>10</v>
      </c>
    </row>
    <row r="7" spans="2:8" x14ac:dyDescent="0.25">
      <c r="B7" s="4">
        <v>44197</v>
      </c>
      <c r="C7" s="5" t="s">
        <v>5</v>
      </c>
      <c r="D7" s="5" t="s">
        <v>6</v>
      </c>
      <c r="E7" s="5" t="s">
        <v>11</v>
      </c>
      <c r="F7" s="5">
        <v>15</v>
      </c>
    </row>
    <row r="8" spans="2:8" x14ac:dyDescent="0.25">
      <c r="B8" s="4">
        <v>44197</v>
      </c>
      <c r="C8" s="5" t="s">
        <v>5</v>
      </c>
      <c r="D8" s="5" t="s">
        <v>6</v>
      </c>
      <c r="E8" s="5" t="s">
        <v>12</v>
      </c>
      <c r="F8" s="5">
        <v>50</v>
      </c>
    </row>
    <row r="9" spans="2:8" x14ac:dyDescent="0.25">
      <c r="B9" s="4">
        <v>44197</v>
      </c>
      <c r="C9" s="5" t="s">
        <v>5</v>
      </c>
      <c r="D9" s="5" t="s">
        <v>6</v>
      </c>
      <c r="E9" s="5" t="s">
        <v>13</v>
      </c>
      <c r="F9" s="5">
        <v>31</v>
      </c>
    </row>
    <row r="10" spans="2:8" x14ac:dyDescent="0.25">
      <c r="B10" s="4">
        <v>44197</v>
      </c>
      <c r="C10" s="5" t="s">
        <v>5</v>
      </c>
      <c r="D10" s="5" t="s">
        <v>6</v>
      </c>
      <c r="E10" s="5" t="s">
        <v>14</v>
      </c>
      <c r="F10" s="5">
        <v>18</v>
      </c>
    </row>
    <row r="11" spans="2:8" x14ac:dyDescent="0.25">
      <c r="B11" s="4">
        <v>44197</v>
      </c>
      <c r="C11" s="5" t="s">
        <v>5</v>
      </c>
      <c r="D11" s="5" t="s">
        <v>6</v>
      </c>
      <c r="E11" s="5" t="s">
        <v>15</v>
      </c>
      <c r="F11" s="5">
        <v>39</v>
      </c>
    </row>
    <row r="12" spans="2:8" x14ac:dyDescent="0.25">
      <c r="B12" s="4">
        <v>44197</v>
      </c>
      <c r="C12" s="5" t="s">
        <v>5</v>
      </c>
      <c r="D12" s="5" t="s">
        <v>6</v>
      </c>
      <c r="E12" s="5" t="s">
        <v>16</v>
      </c>
      <c r="F12" s="5">
        <v>21</v>
      </c>
    </row>
    <row r="13" spans="2:8" x14ac:dyDescent="0.25">
      <c r="B13" s="4">
        <v>44197</v>
      </c>
      <c r="C13" s="5" t="s">
        <v>5</v>
      </c>
      <c r="D13" s="5" t="s">
        <v>6</v>
      </c>
      <c r="E13" s="5" t="s">
        <v>17</v>
      </c>
      <c r="F13" s="5">
        <v>20</v>
      </c>
      <c r="H13" t="s">
        <v>18</v>
      </c>
    </row>
    <row r="14" spans="2:8" x14ac:dyDescent="0.25">
      <c r="B14" s="4">
        <v>44198</v>
      </c>
      <c r="C14" s="5" t="s">
        <v>19</v>
      </c>
      <c r="D14" s="5" t="s">
        <v>20</v>
      </c>
      <c r="E14" s="5" t="s">
        <v>13</v>
      </c>
      <c r="F14" s="5">
        <v>1</v>
      </c>
    </row>
    <row r="15" spans="2:8" x14ac:dyDescent="0.25">
      <c r="B15" s="4">
        <v>44198</v>
      </c>
      <c r="C15" s="5" t="s">
        <v>19</v>
      </c>
      <c r="D15" s="5" t="s">
        <v>20</v>
      </c>
      <c r="E15" s="5" t="s">
        <v>17</v>
      </c>
      <c r="F15" s="5">
        <v>2</v>
      </c>
    </row>
    <row r="16" spans="2:8" x14ac:dyDescent="0.25">
      <c r="B16" s="4">
        <v>44198</v>
      </c>
      <c r="C16" s="5" t="s">
        <v>19</v>
      </c>
      <c r="D16" s="5" t="s">
        <v>20</v>
      </c>
      <c r="E16" s="5" t="s">
        <v>15</v>
      </c>
      <c r="F16" s="5">
        <v>5</v>
      </c>
    </row>
    <row r="17" spans="2:6" x14ac:dyDescent="0.25">
      <c r="B17" s="4">
        <v>44198</v>
      </c>
      <c r="C17" s="5" t="s">
        <v>19</v>
      </c>
      <c r="D17" s="5" t="s">
        <v>20</v>
      </c>
      <c r="E17" s="5" t="s">
        <v>8</v>
      </c>
      <c r="F17" s="5">
        <v>10</v>
      </c>
    </row>
    <row r="18" spans="2:6" x14ac:dyDescent="0.25">
      <c r="B18" s="4">
        <v>44198</v>
      </c>
      <c r="C18" s="5" t="s">
        <v>19</v>
      </c>
      <c r="D18" s="5" t="s">
        <v>20</v>
      </c>
      <c r="E18" s="5" t="s">
        <v>10</v>
      </c>
      <c r="F18" s="5">
        <v>10</v>
      </c>
    </row>
    <row r="19" spans="2:6" x14ac:dyDescent="0.25">
      <c r="B19" s="4">
        <v>44198</v>
      </c>
      <c r="C19" s="5" t="s">
        <v>5</v>
      </c>
      <c r="D19" s="5" t="s">
        <v>6</v>
      </c>
      <c r="E19" s="5" t="s">
        <v>8</v>
      </c>
      <c r="F19" s="5">
        <v>100</v>
      </c>
    </row>
    <row r="20" spans="2:6" x14ac:dyDescent="0.25">
      <c r="B20" s="4">
        <v>44198</v>
      </c>
      <c r="C20" s="5" t="s">
        <v>19</v>
      </c>
      <c r="D20" s="5" t="s">
        <v>20</v>
      </c>
      <c r="E20" s="5" t="s">
        <v>7</v>
      </c>
      <c r="F20" s="5">
        <v>50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1796-5B5F-4CCA-BE34-523AA00319BA}">
  <dimension ref="B2:G13"/>
  <sheetViews>
    <sheetView showGridLines="0" showRowColHeaders="0" workbookViewId="0"/>
  </sheetViews>
  <sheetFormatPr defaultRowHeight="15" x14ac:dyDescent="0.25"/>
  <cols>
    <col min="1" max="1" width="9.140625" customWidth="1"/>
    <col min="2" max="6" width="16.140625" customWidth="1"/>
  </cols>
  <sheetData>
    <row r="2" spans="2:7" x14ac:dyDescent="0.25">
      <c r="B2" s="8" t="s">
        <v>4</v>
      </c>
      <c r="C2" s="10" t="s">
        <v>5</v>
      </c>
      <c r="D2" s="10" t="s">
        <v>19</v>
      </c>
      <c r="E2" s="10" t="s">
        <v>21</v>
      </c>
      <c r="F2" s="10" t="s">
        <v>22</v>
      </c>
      <c r="G2" t="s">
        <v>18</v>
      </c>
    </row>
    <row r="3" spans="2:7" x14ac:dyDescent="0.25">
      <c r="B3" s="9" t="s">
        <v>7</v>
      </c>
      <c r="C3" s="11">
        <f>SUMIFS(CONTROLE[QUANTIDADE],CONTROLE[TIPO],$C$2,CONTROLE[PRODUTO],B3)</f>
        <v>80</v>
      </c>
      <c r="D3" s="11">
        <f>SUMIFS(CONTROLE[QUANTIDADE],CONTROLE[TIPO],ESTOQUE!$D$2,CONTROLE[PRODUTO],ESTOQUE!B3)</f>
        <v>50</v>
      </c>
      <c r="E3" s="11">
        <f>C3-D3</f>
        <v>30</v>
      </c>
      <c r="F3" s="11" t="str">
        <f>IF( E3 &lt; 10, "COMPRAR", "OK")</f>
        <v>OK</v>
      </c>
    </row>
    <row r="4" spans="2:7" x14ac:dyDescent="0.25">
      <c r="B4" s="9" t="s">
        <v>8</v>
      </c>
      <c r="C4" s="11">
        <f>SUMIFS(CONTROLE[QUANTIDADE],CONTROLE[TIPO],$C$2,CONTROLE[PRODUTO],B4)</f>
        <v>130</v>
      </c>
      <c r="D4" s="11">
        <f>SUMIFS(CONTROLE[QUANTIDADE],CONTROLE[TIPO],ESTOQUE!$D$2,CONTROLE[PRODUTO],ESTOQUE!B4)</f>
        <v>10</v>
      </c>
      <c r="E4" s="11">
        <f t="shared" ref="E4:E13" si="0">C4-D4</f>
        <v>120</v>
      </c>
      <c r="F4" s="11" t="str">
        <f t="shared" ref="F4:F13" si="1">IF( E4 &lt; 10, "COMPRAR", "OK")</f>
        <v>OK</v>
      </c>
    </row>
    <row r="5" spans="2:7" x14ac:dyDescent="0.25">
      <c r="B5" s="9" t="s">
        <v>9</v>
      </c>
      <c r="C5" s="11">
        <f>SUMIFS(CONTROLE[QUANTIDADE],CONTROLE[TIPO],$C$2,CONTROLE[PRODUTO],B5)</f>
        <v>35</v>
      </c>
      <c r="D5" s="11">
        <f>SUMIFS(CONTROLE[QUANTIDADE],CONTROLE[TIPO],ESTOQUE!$D$2,CONTROLE[PRODUTO],ESTOQUE!B5)</f>
        <v>0</v>
      </c>
      <c r="E5" s="11">
        <f t="shared" si="0"/>
        <v>35</v>
      </c>
      <c r="F5" s="11" t="str">
        <f t="shared" si="1"/>
        <v>OK</v>
      </c>
    </row>
    <row r="6" spans="2:7" x14ac:dyDescent="0.25">
      <c r="B6" s="9" t="s">
        <v>10</v>
      </c>
      <c r="C6" s="11">
        <f>SUMIFS(CONTROLE[QUANTIDADE],CONTROLE[TIPO],$C$2,CONTROLE[PRODUTO],B6)</f>
        <v>10</v>
      </c>
      <c r="D6" s="11">
        <f>SUMIFS(CONTROLE[QUANTIDADE],CONTROLE[TIPO],ESTOQUE!$D$2,CONTROLE[PRODUTO],ESTOQUE!B6)</f>
        <v>10</v>
      </c>
      <c r="E6" s="11">
        <f t="shared" si="0"/>
        <v>0</v>
      </c>
      <c r="F6" s="11" t="str">
        <f t="shared" si="1"/>
        <v>COMPRAR</v>
      </c>
    </row>
    <row r="7" spans="2:7" x14ac:dyDescent="0.25">
      <c r="B7" s="9" t="s">
        <v>11</v>
      </c>
      <c r="C7" s="11">
        <f>SUMIFS(CONTROLE[QUANTIDADE],CONTROLE[TIPO],$C$2,CONTROLE[PRODUTO],B7)</f>
        <v>15</v>
      </c>
      <c r="D7" s="11">
        <f>SUMIFS(CONTROLE[QUANTIDADE],CONTROLE[TIPO],ESTOQUE!$D$2,CONTROLE[PRODUTO],ESTOQUE!B7)</f>
        <v>0</v>
      </c>
      <c r="E7" s="11">
        <f t="shared" si="0"/>
        <v>15</v>
      </c>
      <c r="F7" s="11" t="str">
        <f t="shared" si="1"/>
        <v>OK</v>
      </c>
    </row>
    <row r="8" spans="2:7" x14ac:dyDescent="0.25">
      <c r="B8" s="9" t="s">
        <v>12</v>
      </c>
      <c r="C8" s="11">
        <f>SUMIFS(CONTROLE[QUANTIDADE],CONTROLE[TIPO],$C$2,CONTROLE[PRODUTO],B8)</f>
        <v>50</v>
      </c>
      <c r="D8" s="11">
        <f>SUMIFS(CONTROLE[QUANTIDADE],CONTROLE[TIPO],ESTOQUE!$D$2,CONTROLE[PRODUTO],ESTOQUE!B8)</f>
        <v>0</v>
      </c>
      <c r="E8" s="11">
        <f t="shared" si="0"/>
        <v>50</v>
      </c>
      <c r="F8" s="11" t="str">
        <f t="shared" si="1"/>
        <v>OK</v>
      </c>
    </row>
    <row r="9" spans="2:7" x14ac:dyDescent="0.25">
      <c r="B9" s="9" t="s">
        <v>13</v>
      </c>
      <c r="C9" s="11">
        <f>SUMIFS(CONTROLE[QUANTIDADE],CONTROLE[TIPO],$C$2,CONTROLE[PRODUTO],B9)</f>
        <v>31</v>
      </c>
      <c r="D9" s="11">
        <f>SUMIFS(CONTROLE[QUANTIDADE],CONTROLE[TIPO],ESTOQUE!$D$2,CONTROLE[PRODUTO],ESTOQUE!B9)</f>
        <v>1</v>
      </c>
      <c r="E9" s="11">
        <f t="shared" si="0"/>
        <v>30</v>
      </c>
      <c r="F9" s="11" t="str">
        <f t="shared" si="1"/>
        <v>OK</v>
      </c>
    </row>
    <row r="10" spans="2:7" x14ac:dyDescent="0.25">
      <c r="B10" s="9" t="s">
        <v>14</v>
      </c>
      <c r="C10" s="11">
        <f>SUMIFS(CONTROLE[QUANTIDADE],CONTROLE[TIPO],$C$2,CONTROLE[PRODUTO],B10)</f>
        <v>18</v>
      </c>
      <c r="D10" s="11">
        <f>SUMIFS(CONTROLE[QUANTIDADE],CONTROLE[TIPO],ESTOQUE!$D$2,CONTROLE[PRODUTO],ESTOQUE!B10)</f>
        <v>0</v>
      </c>
      <c r="E10" s="11">
        <f t="shared" si="0"/>
        <v>18</v>
      </c>
      <c r="F10" s="11" t="str">
        <f t="shared" si="1"/>
        <v>OK</v>
      </c>
    </row>
    <row r="11" spans="2:7" x14ac:dyDescent="0.25">
      <c r="B11" s="9" t="s">
        <v>15</v>
      </c>
      <c r="C11" s="11">
        <f>SUMIFS(CONTROLE[QUANTIDADE],CONTROLE[TIPO],$C$2,CONTROLE[PRODUTO],B11)</f>
        <v>39</v>
      </c>
      <c r="D11" s="11">
        <f>SUMIFS(CONTROLE[QUANTIDADE],CONTROLE[TIPO],ESTOQUE!$D$2,CONTROLE[PRODUTO],ESTOQUE!B11)</f>
        <v>5</v>
      </c>
      <c r="E11" s="11">
        <f t="shared" si="0"/>
        <v>34</v>
      </c>
      <c r="F11" s="11" t="str">
        <f t="shared" si="1"/>
        <v>OK</v>
      </c>
    </row>
    <row r="12" spans="2:7" x14ac:dyDescent="0.25">
      <c r="B12" s="9" t="s">
        <v>16</v>
      </c>
      <c r="C12" s="11">
        <f>SUMIFS(CONTROLE[QUANTIDADE],CONTROLE[TIPO],$C$2,CONTROLE[PRODUTO],B12)</f>
        <v>21</v>
      </c>
      <c r="D12" s="11">
        <f>SUMIFS(CONTROLE[QUANTIDADE],CONTROLE[TIPO],ESTOQUE!$D$2,CONTROLE[PRODUTO],ESTOQUE!B12)</f>
        <v>0</v>
      </c>
      <c r="E12" s="11">
        <f t="shared" si="0"/>
        <v>21</v>
      </c>
      <c r="F12" s="11" t="str">
        <f t="shared" si="1"/>
        <v>OK</v>
      </c>
    </row>
    <row r="13" spans="2:7" x14ac:dyDescent="0.25">
      <c r="B13" s="9" t="s">
        <v>17</v>
      </c>
      <c r="C13" s="11">
        <f>SUMIFS(CONTROLE[QUANTIDADE],CONTROLE[TIPO],$C$2,CONTROLE[PRODUTO],B13)</f>
        <v>20</v>
      </c>
      <c r="D13" s="11">
        <f>SUMIFS(CONTROLE[QUANTIDADE],CONTROLE[TIPO],ESTOQUE!$D$2,CONTROLE[PRODUTO],ESTOQUE!B13)</f>
        <v>2</v>
      </c>
      <c r="E13" s="11">
        <f t="shared" si="0"/>
        <v>18</v>
      </c>
      <c r="F13" s="11" t="str">
        <f t="shared" si="1"/>
        <v>OK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ENTRADA | SAÍDA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Vilela</dc:creator>
  <cp:lastModifiedBy>Valéria Vilela</cp:lastModifiedBy>
  <dcterms:created xsi:type="dcterms:W3CDTF">2025-09-18T00:09:39Z</dcterms:created>
  <dcterms:modified xsi:type="dcterms:W3CDTF">2025-09-18T02:10:04Z</dcterms:modified>
</cp:coreProperties>
</file>